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700" windowHeight="4965" tabRatio="729" activeTab="0"/>
  </bookViews>
  <sheets>
    <sheet name="CUADRO 1.2" sheetId="1" r:id="rId1"/>
    <sheet name="CUADRO 1.4" sheetId="2" r:id="rId2"/>
    <sheet name="CUADRO 1.5" sheetId="3" r:id="rId3"/>
  </sheets>
  <definedNames>
    <definedName name="_xlnm.Print_Area" localSheetId="0">'CUADRO 1.2'!$A$1:$Q$55</definedName>
    <definedName name="_xlnm.Print_Area" localSheetId="1">'CUADRO 1.4'!$B$2:$P$93</definedName>
    <definedName name="_xlnm.Print_Area" localSheetId="2">'CUADRO 1.5'!$A$2:$J$54</definedName>
  </definedNames>
  <calcPr fullCalcOnLoad="1"/>
</workbook>
</file>

<file path=xl/sharedStrings.xml><?xml version="1.0" encoding="utf-8"?>
<sst xmlns="http://schemas.openxmlformats.org/spreadsheetml/2006/main" count="455" uniqueCount="363">
  <si>
    <t>RUBRO</t>
  </si>
  <si>
    <t>Ajonjolí</t>
  </si>
  <si>
    <t>Ají</t>
  </si>
  <si>
    <t>Ajo</t>
  </si>
  <si>
    <t>Alcachofa</t>
  </si>
  <si>
    <t>Arveja</t>
  </si>
  <si>
    <t>Avena</t>
  </si>
  <si>
    <t>Champiñones</t>
  </si>
  <si>
    <t>Haba</t>
  </si>
  <si>
    <t>Habichuela</t>
  </si>
  <si>
    <t>Maní</t>
  </si>
  <si>
    <t>Lechuga</t>
  </si>
  <si>
    <t>Pepino</t>
  </si>
  <si>
    <t>Papa</t>
  </si>
  <si>
    <t>Remolacha</t>
  </si>
  <si>
    <t>Repollo</t>
  </si>
  <si>
    <t>Tomate</t>
  </si>
  <si>
    <t>Zanahoria</t>
  </si>
  <si>
    <t>Banano</t>
  </si>
  <si>
    <t>Cacao</t>
  </si>
  <si>
    <t>Espárragos</t>
  </si>
  <si>
    <t>Morera</t>
  </si>
  <si>
    <t>Plátano</t>
  </si>
  <si>
    <t>Acuicultura</t>
  </si>
  <si>
    <t>Macadamia</t>
  </si>
  <si>
    <t>Aguacate</t>
  </si>
  <si>
    <t>Mango</t>
  </si>
  <si>
    <t>Badea</t>
  </si>
  <si>
    <t>Manzano</t>
  </si>
  <si>
    <t>Maracuyá</t>
  </si>
  <si>
    <t>Mora</t>
  </si>
  <si>
    <t>Caucho</t>
  </si>
  <si>
    <t>Papaya</t>
  </si>
  <si>
    <t>Cocotero</t>
  </si>
  <si>
    <t>Curuba</t>
  </si>
  <si>
    <t>Pero</t>
  </si>
  <si>
    <t>Durazno</t>
  </si>
  <si>
    <t>Piña</t>
  </si>
  <si>
    <t>Pitahaya</t>
  </si>
  <si>
    <t>Feijoa</t>
  </si>
  <si>
    <t>Granadilla</t>
  </si>
  <si>
    <t>Guanábana</t>
  </si>
  <si>
    <t>Vid</t>
  </si>
  <si>
    <t>Lulo</t>
  </si>
  <si>
    <t>Animales de labor</t>
  </si>
  <si>
    <t>Zoocría</t>
  </si>
  <si>
    <t>Tractores</t>
  </si>
  <si>
    <t>Combinadas</t>
  </si>
  <si>
    <t>Bodegas</t>
  </si>
  <si>
    <t>Infraestructura</t>
  </si>
  <si>
    <t>CÓDIGO</t>
  </si>
  <si>
    <t>Material vegetal</t>
  </si>
  <si>
    <t>Cebolla cabezona</t>
  </si>
  <si>
    <t>Cebolla de hoja</t>
  </si>
  <si>
    <t>Tabaco negro</t>
  </si>
  <si>
    <t>Tabaco rubio</t>
  </si>
  <si>
    <t>Caña de azúcar</t>
  </si>
  <si>
    <t>Otros frutales</t>
  </si>
  <si>
    <t>Pastos semilla</t>
  </si>
  <si>
    <t>Recuperación áreas cacaoteras</t>
  </si>
  <si>
    <t>Tomate de árbol</t>
  </si>
  <si>
    <t>Incorporación biotecnología</t>
  </si>
  <si>
    <t>Huevos reproductoras</t>
  </si>
  <si>
    <t>Pavas reproductoras</t>
  </si>
  <si>
    <t>Patas reproductoras</t>
  </si>
  <si>
    <t>Implementos y equipos agrícolas</t>
  </si>
  <si>
    <t>Equipos para actividades pecuarias</t>
  </si>
  <si>
    <t>Equipos para forestales</t>
  </si>
  <si>
    <t>Reparación de maquinaria y embarcaciones</t>
  </si>
  <si>
    <t>Otros equipos de apoyo a la actividad agropecuaria</t>
  </si>
  <si>
    <t>Maquinaria usada</t>
  </si>
  <si>
    <t>Equipos usados</t>
  </si>
  <si>
    <t>COMPRA DE ANIMALES (Código 31)</t>
  </si>
  <si>
    <t>PRODUCCIÓN AGRÍCOLA (Código 10)</t>
  </si>
  <si>
    <t>Centros de arrendamiento de maquinaria agrícola</t>
  </si>
  <si>
    <t xml:space="preserve">Centros para asesoría técnica </t>
  </si>
  <si>
    <t>Maquinaria y equipos</t>
  </si>
  <si>
    <t>Talleres de reparación</t>
  </si>
  <si>
    <t>Transporte especializado</t>
  </si>
  <si>
    <t>Asistencia técnica</t>
  </si>
  <si>
    <t>Investigación tecnológica</t>
  </si>
  <si>
    <t>Beneficiaderos de café</t>
  </si>
  <si>
    <t>Bodegas manejo post-cosecha</t>
  </si>
  <si>
    <t>Maquinaria y equipos usados</t>
  </si>
  <si>
    <t>Unidades y redes de frío</t>
  </si>
  <si>
    <t>Adecuación tierras para actividad pesquera y acuicola</t>
  </si>
  <si>
    <t>Campamentos para trabajadores</t>
  </si>
  <si>
    <t>Carreteables y puentes</t>
  </si>
  <si>
    <t>Equipos y sistemas de drenaje</t>
  </si>
  <si>
    <t>Equipos y sistemas de riego</t>
  </si>
  <si>
    <t>Infraestructura agrícola</t>
  </si>
  <si>
    <t>Infraestructura para forestales</t>
  </si>
  <si>
    <t>Infraestructura pecuaria</t>
  </si>
  <si>
    <t>Infraestructura pesquera y acuicola</t>
  </si>
  <si>
    <t>Obras civiles para drenaje</t>
  </si>
  <si>
    <t>Obras civiles para riego</t>
  </si>
  <si>
    <t>NOTAS</t>
  </si>
  <si>
    <t>SOSTENIMIENTO (Código 11)</t>
  </si>
  <si>
    <t xml:space="preserve">Avícultura de engorde </t>
  </si>
  <si>
    <t xml:space="preserve">Huevos comercial </t>
  </si>
  <si>
    <t xml:space="preserve">Pavos engorde </t>
  </si>
  <si>
    <t xml:space="preserve">Patos engorde </t>
  </si>
  <si>
    <t xml:space="preserve">Codornices </t>
  </si>
  <si>
    <t xml:space="preserve">Ceba bovina </t>
  </si>
  <si>
    <t xml:space="preserve">Conejos y curíes </t>
  </si>
  <si>
    <t xml:space="preserve">Porcinos ceba          </t>
  </si>
  <si>
    <t xml:space="preserve">Porcinos cría </t>
  </si>
  <si>
    <t xml:space="preserve">Otras especies menores </t>
  </si>
  <si>
    <t xml:space="preserve">Zoocriaderos </t>
  </si>
  <si>
    <t xml:space="preserve">Acuicultura </t>
  </si>
  <si>
    <t xml:space="preserve">Pesca </t>
  </si>
  <si>
    <t xml:space="preserve">Banano </t>
  </si>
  <si>
    <t xml:space="preserve">Cacao </t>
  </si>
  <si>
    <t xml:space="preserve">Caucho </t>
  </si>
  <si>
    <t xml:space="preserve">Café tradicional </t>
  </si>
  <si>
    <t xml:space="preserve">Café tecnificado </t>
  </si>
  <si>
    <t xml:space="preserve">Café control broca </t>
  </si>
  <si>
    <t xml:space="preserve">Caña de azúcar </t>
  </si>
  <si>
    <t xml:space="preserve">Caña panelera </t>
  </si>
  <si>
    <t xml:space="preserve">Cardamomo </t>
  </si>
  <si>
    <t xml:space="preserve">Coco </t>
  </si>
  <si>
    <t xml:space="preserve">Flores tropicales </t>
  </si>
  <si>
    <t xml:space="preserve">Frutales </t>
  </si>
  <si>
    <t xml:space="preserve">Morera </t>
  </si>
  <si>
    <t xml:space="preserve">Palma de aceite </t>
  </si>
  <si>
    <t xml:space="preserve">Pastos y forrajes </t>
  </si>
  <si>
    <t xml:space="preserve">Plátano </t>
  </si>
  <si>
    <t xml:space="preserve">Viveros </t>
  </si>
  <si>
    <t>Adecuación de  tierras para actividad agrícola</t>
  </si>
  <si>
    <t>Adecuación de tierras para actividad forestal</t>
  </si>
  <si>
    <t>Adecuación de tierras para actividad pecuaria</t>
  </si>
  <si>
    <t xml:space="preserve">Achira </t>
  </si>
  <si>
    <t xml:space="preserve">Melón </t>
  </si>
  <si>
    <t xml:space="preserve">Arracacha </t>
  </si>
  <si>
    <t xml:space="preserve">Ñame </t>
  </si>
  <si>
    <t xml:space="preserve">Estropajo </t>
  </si>
  <si>
    <t xml:space="preserve">Sandía </t>
  </si>
  <si>
    <t xml:space="preserve">Malanga o yautía </t>
  </si>
  <si>
    <t xml:space="preserve">Yuca </t>
  </si>
  <si>
    <t xml:space="preserve">Plantas ornamentales </t>
  </si>
  <si>
    <t xml:space="preserve">Fresas </t>
  </si>
  <si>
    <t xml:space="preserve">Plantas medicinales </t>
  </si>
  <si>
    <t>SOSTENIMIENTO AGRÍCOLA</t>
  </si>
  <si>
    <t>SOSTENIMIENTO PECUARIO</t>
  </si>
  <si>
    <t xml:space="preserve">Cría de porcinos </t>
  </si>
  <si>
    <t>Equipos para comercialización artesanías</t>
  </si>
  <si>
    <t>Equipos transformación de metales y piedras preciosas</t>
  </si>
  <si>
    <t>Cría de ovinos y caprinos</t>
  </si>
  <si>
    <t>Otros Cultivos</t>
  </si>
  <si>
    <t>Frijol</t>
  </si>
  <si>
    <t>Papa industrial</t>
  </si>
  <si>
    <t>Otros cultivos MR</t>
  </si>
  <si>
    <t>Otros cultivos TR</t>
  </si>
  <si>
    <t>Tarjeta Agropecuaria</t>
  </si>
  <si>
    <t>Pastos</t>
  </si>
  <si>
    <t>Mejoramiento cafetales</t>
  </si>
  <si>
    <t>Compra tierra para uso agropecuario</t>
  </si>
  <si>
    <t>Producción semillas Cultivos C. C.</t>
  </si>
  <si>
    <t xml:space="preserve">Apicultura </t>
  </si>
  <si>
    <t>PLAZO EN MESES</t>
  </si>
  <si>
    <t>CÓD.</t>
  </si>
  <si>
    <t xml:space="preserve">Aprovechamien. bosques </t>
  </si>
  <si>
    <t>PLAZO MAX. EN MESES</t>
  </si>
  <si>
    <t>PLAZO MAX EN MESES</t>
  </si>
  <si>
    <t>FINANC. MÁX. POR Ha. o UNIDAD</t>
  </si>
  <si>
    <t>La financiación máxima del 80% o 100%. se refiere al porcentaje de financiación máxima otorgado por FINAGRO para cada actividad en relación al total de costos directos de la inversión.</t>
  </si>
  <si>
    <t>FINANC. MÁX. POR Ha. o UNIDAD    (Pesos o %)</t>
  </si>
  <si>
    <t>Fique</t>
  </si>
  <si>
    <t>Palma de aceite</t>
  </si>
  <si>
    <t>Palma de iraca</t>
  </si>
  <si>
    <t>Equipos para acuicultura y pesca</t>
  </si>
  <si>
    <t>Maquinaria pesada uso agrop.</t>
  </si>
  <si>
    <t>Equipos e impl. manejo recurso hídrico en proyectos pecuarios, acuícolas y pesca</t>
  </si>
  <si>
    <t>PLAZO MAX.  MESES</t>
  </si>
  <si>
    <t>PLAZO MAX. MESES</t>
  </si>
  <si>
    <t>Infraestructura comercialización de artesanías</t>
  </si>
  <si>
    <t>Infraestructura transformación de metales y piedras preciosas</t>
  </si>
  <si>
    <t>Infraestructura  comercialización de metales y piedras preciosas</t>
  </si>
  <si>
    <t>Infraestructura turismo rural</t>
  </si>
  <si>
    <t>Infraestructura comercialización minera</t>
  </si>
  <si>
    <t>Equipos producción artesanías</t>
  </si>
  <si>
    <t>Equipos mineria</t>
  </si>
  <si>
    <t>Equipos turismo rural</t>
  </si>
  <si>
    <t>Equipos comercialización de metales y piedras preciosas</t>
  </si>
  <si>
    <t>Equipos comercialización minera</t>
  </si>
  <si>
    <t>Infraestructura  mineria</t>
  </si>
  <si>
    <t>Infraestructura  producción  de artesanías</t>
  </si>
  <si>
    <t>Financiación máxima del 80% o 100%. se refiere al % máximo otorgado por FINAGRO para cada actividad en relación al total de los costos directos de inversión.</t>
  </si>
  <si>
    <t xml:space="preserve">Bovinos Cría y doble propósito </t>
  </si>
  <si>
    <t>Uchuva</t>
  </si>
  <si>
    <t>Camarón de cultivo</t>
  </si>
  <si>
    <t xml:space="preserve"> </t>
  </si>
  <si>
    <t xml:space="preserve">Bananito </t>
  </si>
  <si>
    <t>Renovación Aguacate</t>
  </si>
  <si>
    <t>Renovación Badea</t>
  </si>
  <si>
    <t>Renovación Cacao</t>
  </si>
  <si>
    <t>Renovación caña panelera</t>
  </si>
  <si>
    <t>Renovación caucho</t>
  </si>
  <si>
    <t>Renovación ciruelo</t>
  </si>
  <si>
    <t>renovación curuba</t>
  </si>
  <si>
    <t>Renovación feijoa</t>
  </si>
  <si>
    <t>Renovación fique</t>
  </si>
  <si>
    <t>Renovación lulo</t>
  </si>
  <si>
    <t>Renovación macadamia</t>
  </si>
  <si>
    <t>Renovación mango</t>
  </si>
  <si>
    <t>Renovación manzano</t>
  </si>
  <si>
    <t>Renovación maracuyá</t>
  </si>
  <si>
    <t>Renovación marañon</t>
  </si>
  <si>
    <t>Renovación mora</t>
  </si>
  <si>
    <t>Renovación palma de iraca</t>
  </si>
  <si>
    <t>Renovación papaya</t>
  </si>
  <si>
    <t>Renovación pero</t>
  </si>
  <si>
    <t>Renovación piña</t>
  </si>
  <si>
    <t>Renovación bosques</t>
  </si>
  <si>
    <t>Renovación uchuva</t>
  </si>
  <si>
    <t>Renovación vid</t>
  </si>
  <si>
    <t>Bovinos Leche y Bufalinos</t>
  </si>
  <si>
    <t>Pago de pasivos no financieros</t>
  </si>
  <si>
    <t>Pago de pasivos financieros</t>
  </si>
  <si>
    <t>Renovación café por zoca</t>
  </si>
  <si>
    <t>Helicicultura (3)</t>
  </si>
  <si>
    <t>Vientres bovinos comreciales cría y d. p.  (2)</t>
  </si>
  <si>
    <r>
      <t>Vientres bovinos comerciales leche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(2)</t>
    </r>
  </si>
  <si>
    <t>(3)</t>
  </si>
  <si>
    <t>Helicicultura (4)</t>
  </si>
  <si>
    <t>(3) Plazo para incorporación biotecnológica acorde con el ciclo de la actividad productiva</t>
  </si>
  <si>
    <t>(4) Plazo hasta 8 años incluidos hasta 2 años de gracia. Requieeren de licencia experimental y comercial para determinar la viabilidad técnica, financiera y ambiental del proyecto.</t>
  </si>
  <si>
    <t>Erradicación cafetales envejecidos para reconversión productiva</t>
  </si>
  <si>
    <t>CRÉDITO AGROPECUARIO Y RURAL - CUADRO No 1.2
CRÉDITO PARA CAPITAL DE TRABAJO 
PLAZO ACORDE CON EL CICLO VEGETATIVO Y/O PRODUCTIVO</t>
  </si>
  <si>
    <t>FINANC. MÁX. POR Ha. o UNIDAD 
(Pesos o %)</t>
  </si>
  <si>
    <t>Fecha Actualización:</t>
  </si>
  <si>
    <r>
      <t xml:space="preserve">Arroz riego </t>
    </r>
    <r>
      <rPr>
        <b/>
        <sz val="9"/>
        <rFont val="Arial"/>
        <family val="2"/>
      </rPr>
      <t>(1)</t>
    </r>
  </si>
  <si>
    <r>
      <t>Arroz secano</t>
    </r>
    <r>
      <rPr>
        <b/>
        <sz val="9"/>
        <rFont val="Arial"/>
        <family val="2"/>
      </rPr>
      <t>(1)</t>
    </r>
  </si>
  <si>
    <r>
      <t xml:space="preserve">Sorgo </t>
    </r>
    <r>
      <rPr>
        <b/>
        <sz val="9"/>
        <rFont val="Arial"/>
        <family val="2"/>
      </rPr>
      <t>(1)</t>
    </r>
  </si>
  <si>
    <r>
      <t xml:space="preserve">Soya </t>
    </r>
    <r>
      <rPr>
        <b/>
        <sz val="9"/>
        <rFont val="Arial"/>
        <family val="2"/>
      </rPr>
      <t>(1)</t>
    </r>
  </si>
  <si>
    <r>
      <t xml:space="preserve">Control fitosanitario </t>
    </r>
    <r>
      <rPr>
        <b/>
        <sz val="9"/>
        <rFont val="Arial"/>
        <family val="2"/>
      </rPr>
      <t>(2)</t>
    </r>
  </si>
  <si>
    <t>Código: SIN-CUA-01-002</t>
  </si>
  <si>
    <t>CRÉDITO AGROPECUARIO Y RURAL - CUADRO No 1.4</t>
  </si>
  <si>
    <t xml:space="preserve">CRÉDITO PARA INVERSIÓN </t>
  </si>
  <si>
    <t>PLANTACIÓN Y MANTENIMIENTO (Código 30)                                                                                                                                                                                                                                        Financiación máxima 80% - Plazo acorde con el ciclo productivo de los cultivos</t>
  </si>
  <si>
    <t>Renovación otros frutales</t>
  </si>
  <si>
    <t>Renovación palma de aceite</t>
  </si>
  <si>
    <r>
      <t>Toros reproductores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comerciales (2)</t>
    </r>
  </si>
  <si>
    <t>Toros reproductores puros (2)</t>
  </si>
  <si>
    <t>Vientres bovinos puros cría y d. p.  (2)</t>
  </si>
  <si>
    <t>Vientres bovinos puros leche (2)</t>
  </si>
  <si>
    <t>ADQUISICIÓN DE MAQUINARIA Y EQUIPOS (Código 32)                                                                                                                                                                                                               Financiación máxima 80%</t>
  </si>
  <si>
    <t xml:space="preserve">ADECUACIÓN DE TIERRAS (Código 33)                                                                                                                                                                                                                        Financiación hasta 100% - Plazo acorde con el flujo de caja de la actividad productiva </t>
  </si>
  <si>
    <t>Código: SIN-CUA-01-004</t>
  </si>
  <si>
    <t>CRÉDITO AGROPECUARIO Y RURAL - CUADRO No 1.5</t>
  </si>
  <si>
    <t xml:space="preserve">CRÉDITO  PARA INVERSIÓN </t>
  </si>
  <si>
    <t>PLAZO ACORDE CON EL CICLO DEL PROYECTO</t>
  </si>
  <si>
    <t>Construcción vivineda campesina</t>
  </si>
  <si>
    <t xml:space="preserve">Reparación de vivienda campesina  </t>
  </si>
  <si>
    <t>Código: SIN-CUA-01-005</t>
  </si>
  <si>
    <t xml:space="preserve">ACTIVIDADES RURALES (Código 38) Financiación máxima 80%                                                                                                                                                  </t>
  </si>
  <si>
    <t xml:space="preserve">(1) Se exige el uso de semilla certificada.                                                     </t>
  </si>
  <si>
    <t>(2) Para areas afectadas por la Sigatoka Negra y mosca de las frutas.</t>
  </si>
  <si>
    <t>(3) Requiere de licencia experimental y comercial para determinar la viabilidad técnica, financiera, y ambiental del proyecto.</t>
  </si>
  <si>
    <t>Financiación máxima del 80%.  se refiere al porcentaje de financiación máxima otorgado por FINAGRO para cada actividad en relación al total de los costos directos de Producción.</t>
  </si>
  <si>
    <t>Reparación Campamentos</t>
  </si>
  <si>
    <t>Equipos usados o reparación equipos de drenaje</t>
  </si>
  <si>
    <t>Equipoa usados o reparación equipos de riego</t>
  </si>
  <si>
    <t>Reparación obras civiles para riego</t>
  </si>
  <si>
    <t xml:space="preserve">Reparación obras civiles control de inundaciones </t>
  </si>
  <si>
    <t>Reparación obras civiles para drenaje</t>
  </si>
  <si>
    <t>Reparación carrreteables y puentes</t>
  </si>
  <si>
    <t>Reparación obras civiles manejo recurso hidrico en proyectos pecuarios. acuícolas y pesca</t>
  </si>
  <si>
    <t>Reparación infraestructura pesquera y acuícola</t>
  </si>
  <si>
    <t>Reparación Infraestructura para forestales</t>
  </si>
  <si>
    <t>Reparación bodegas</t>
  </si>
  <si>
    <t>Reparación infraestructura agrícola</t>
  </si>
  <si>
    <t>Reparación infraestructura pecuaria</t>
  </si>
  <si>
    <t xml:space="preserve">Obras civiles control de inundaciones </t>
  </si>
  <si>
    <t xml:space="preserve">Electrificación </t>
  </si>
  <si>
    <t>Obras civiles manejo recurso hídrico en proyectos pecuarios, acuícolas y de pesca</t>
  </si>
  <si>
    <t>Reparación infraestructura</t>
  </si>
  <si>
    <t>Reparación beneficiaderos Café</t>
  </si>
  <si>
    <t>Transporte no especializado</t>
  </si>
  <si>
    <t>Reparación Bodegas manejo post-cosecha</t>
  </si>
  <si>
    <t>Reparación unidades frío</t>
  </si>
  <si>
    <t>Trapiches paneleros</t>
  </si>
  <si>
    <t>Maquinaria y equipos usados o reparación maq, y equipos</t>
  </si>
  <si>
    <t>Redes frio</t>
  </si>
  <si>
    <t>Reparación Redes de frío</t>
  </si>
  <si>
    <t>Equipos usados o reparación de equipos manejo recurso hídrico en proyectos pecuarios, acuícolas y de pesca</t>
  </si>
  <si>
    <t xml:space="preserve">INFRAESTRUCTURA PARA LA PRODUCCION   Financiación hasta 80% - Plazo acorde con el flujo de caja de la actividad productiva </t>
  </si>
  <si>
    <t>Maíz amarrillo trad. clima cálido y medio</t>
  </si>
  <si>
    <r>
      <t>Algodón</t>
    </r>
    <r>
      <rPr>
        <b/>
        <sz val="9"/>
        <rFont val="Arial"/>
        <family val="2"/>
      </rPr>
      <t xml:space="preserve"> (1)</t>
    </r>
  </si>
  <si>
    <t>Maíz amarrillo trad. clima frio</t>
  </si>
  <si>
    <t>Maíz blanco trad. clima cálido y medio</t>
  </si>
  <si>
    <t>Maíz blanco trad. clima frio</t>
  </si>
  <si>
    <t>Programas informática</t>
  </si>
  <si>
    <t>Reparación maquinaria y equipos</t>
  </si>
  <si>
    <t>Máquinas y equipos informática</t>
  </si>
  <si>
    <t>IPP 2010</t>
  </si>
  <si>
    <t>Retención vientres bovinos  leche y bufalos (1)</t>
  </si>
  <si>
    <t>Retención vientres bovinos puros (1)</t>
  </si>
  <si>
    <t>PLAZO MAX.EN MESES</t>
  </si>
  <si>
    <t>Versión: 06</t>
  </si>
  <si>
    <t>Trigo</t>
  </si>
  <si>
    <t>Versión: 08</t>
  </si>
  <si>
    <t>(1) Plazo hasta 60 meses incluido hasta 2 años de gracia. Periodicidad pago intereses por cualquier modalidad sin superar SV, amortización a capital semestral</t>
  </si>
  <si>
    <t>(2) Plazo hasta 96 meses incluido hasta 2 años de gracia. Periodicidad de pago intereses por cualquier modalidad vencida sin superar AV para el periodo de gracia y sin superar SV para los años siguientes al periodo de gracia. Amortización a capital semestral. Para pequeños productores periodicidad pago intereses por cualquier modalidad vencida sin superar AV.</t>
  </si>
  <si>
    <t>Vientres búfalos (2)</t>
  </si>
  <si>
    <t>CULTIVOS SEMIPERMANENTES O DE MEDIANO RENDIMIENTO</t>
  </si>
  <si>
    <t>CULTIVOS PERMANENTES O DE TARDÍO RENDIMIENTO</t>
  </si>
  <si>
    <t>Renovación de Banano</t>
  </si>
  <si>
    <t>Renovación guanábana</t>
  </si>
  <si>
    <t>Lima tahiti</t>
  </si>
  <si>
    <t>Renovación caña azúcar</t>
  </si>
  <si>
    <t>Renovación lima tahiti</t>
  </si>
  <si>
    <t xml:space="preserve">Café </t>
  </si>
  <si>
    <t>Café renovación</t>
  </si>
  <si>
    <t>Renovación granadilla</t>
  </si>
  <si>
    <t>Café Especiales</t>
  </si>
  <si>
    <t>Renovación cafés especiales</t>
  </si>
  <si>
    <t>Marñon</t>
  </si>
  <si>
    <t xml:space="preserve">Renovación flores tropicales </t>
  </si>
  <si>
    <t>Renovación caftals envejecidos</t>
  </si>
  <si>
    <t>Otros cultivos tardío rendimiento</t>
  </si>
  <si>
    <t>Renovación otros cultivos tardío ren.</t>
  </si>
  <si>
    <t>Cárdamomo</t>
  </si>
  <si>
    <t>Renovación cárdamomo</t>
  </si>
  <si>
    <t>Cituelo</t>
  </si>
  <si>
    <t>Plama de chontaduro</t>
  </si>
  <si>
    <t>renovación morera</t>
  </si>
  <si>
    <t>Renovación palma de chontaduro</t>
  </si>
  <si>
    <t>Otros cultivos mediano rndimiento</t>
  </si>
  <si>
    <t>Ciítricos</t>
  </si>
  <si>
    <t>Renovación otros cultivos mediano rendimiento</t>
  </si>
  <si>
    <t>Renovación Cítricos</t>
  </si>
  <si>
    <t>Rehnovación cocotero</t>
  </si>
  <si>
    <t>Renovación durazno</t>
  </si>
  <si>
    <t>Renovacioón plátano</t>
  </si>
  <si>
    <t>Renovación esprárragos</t>
  </si>
  <si>
    <t>Renovación pitahaya</t>
  </si>
  <si>
    <t>Bosques</t>
  </si>
  <si>
    <t>Renovación tomate de árbol</t>
  </si>
  <si>
    <t>Sostenimiento bosques</t>
  </si>
  <si>
    <t>Mantenimiento cultivos tardío rendimiento en periodo improductivo</t>
  </si>
  <si>
    <t>Flores tropicales</t>
  </si>
  <si>
    <t>Renovación Flores tropicales</t>
  </si>
  <si>
    <t>Retención vientres bovinos cria y D. P. (1)</t>
  </si>
  <si>
    <t xml:space="preserve">NORMALIZACIÓN DE CARTERA (Código 34) Plazos acordes con el flujo de caja de la actividad productiva  (5)                                                                                                                                          </t>
  </si>
  <si>
    <r>
      <t>Consolidación de pasivos</t>
    </r>
    <r>
      <rPr>
        <b/>
        <sz val="12"/>
        <rFont val="Arial"/>
        <family val="2"/>
      </rPr>
      <t xml:space="preserve"> </t>
    </r>
  </si>
  <si>
    <t xml:space="preserve">INFRAESTRUCTURA TRANSFORMACIÓN PRIMARIA Y/O COMERCIALIZACIÓN (Código 35)   Financiación máxima 80% (1)                                                    </t>
  </si>
  <si>
    <t>(5)</t>
  </si>
  <si>
    <t xml:space="preserve">INFRAESTRUCTURA DE SERVICIOS DE APOYO A LA PRODUCCIÓN (Código 36) Financiación máxima 80% (1)                                                                                       </t>
  </si>
  <si>
    <t>TIERRAS. VIVIENDA RURAL. CAPITALIZACIÓN Y CREACIÓN DE EMPRESAS E INVESTIGACIÓN (Código 37) Financiación máxima 80% - Plazos acordes con el flujo de caja de la actividad productiva (5)</t>
  </si>
  <si>
    <r>
      <t xml:space="preserve">Certificación de calidad asist. técn. </t>
    </r>
    <r>
      <rPr>
        <b/>
        <sz val="10"/>
        <rFont val="Arial"/>
        <family val="2"/>
      </rPr>
      <t>(3)</t>
    </r>
  </si>
  <si>
    <r>
      <t xml:space="preserve">Capitalización y creación de empresas </t>
    </r>
    <r>
      <rPr>
        <b/>
        <sz val="10"/>
        <rFont val="Arial"/>
        <family val="2"/>
      </rPr>
      <t>(2)</t>
    </r>
  </si>
  <si>
    <r>
      <t>Compra de tierra - Reforma Agraria</t>
    </r>
    <r>
      <rPr>
        <b/>
        <sz val="10"/>
        <rFont val="Arial"/>
        <family val="2"/>
      </rPr>
      <t xml:space="preserve"> (4)</t>
    </r>
  </si>
  <si>
    <r>
      <t xml:space="preserve">Certificación agroalimentaria </t>
    </r>
    <r>
      <rPr>
        <b/>
        <sz val="10"/>
        <rFont val="Arial"/>
        <family val="2"/>
      </rPr>
      <t>(3)</t>
    </r>
  </si>
  <si>
    <t>(1) Financiación máxima por beneficiario según proyecto.</t>
  </si>
  <si>
    <t>(2) Financiación máxima hasta el 70%. y para porcentajes superiores se requiere autorización previa de FINAGRO.</t>
  </si>
  <si>
    <t>(3) Certificación agroalimentaria ecológica orgánica BPA (NTC 5400, Globalgap), Rainforest Alliance, Comercio Justo. Certificación de calidad NTC - ISO 9001,  Certificaciones Buenas Prácticas de Prroducción y Certificaciones NTC - ISO 22000</t>
  </si>
  <si>
    <t>(4) Financión máxima hasta el 100% del valor NO subsidiado.</t>
  </si>
  <si>
    <t>(5) Plazo acorde con flujo de caja de la actividad productiva</t>
  </si>
  <si>
    <r>
      <t xml:space="preserve">Maíz amarrillo tecnif. clima cálido y medio </t>
    </r>
    <r>
      <rPr>
        <sz val="9"/>
        <color indexed="10"/>
        <rFont val="Arial"/>
        <family val="2"/>
      </rPr>
      <t>(1)</t>
    </r>
  </si>
  <si>
    <r>
      <t xml:space="preserve">Maíz amarrillo tecnif. clima frio </t>
    </r>
    <r>
      <rPr>
        <sz val="9"/>
        <color indexed="10"/>
        <rFont val="Arial"/>
        <family val="2"/>
      </rPr>
      <t>(1)</t>
    </r>
  </si>
  <si>
    <r>
      <t>Maíz blanco tecnif. clima cálido y medio</t>
    </r>
    <r>
      <rPr>
        <sz val="9"/>
        <color indexed="10"/>
        <rFont val="Arial"/>
        <family val="2"/>
      </rPr>
      <t xml:space="preserve"> (1)</t>
    </r>
  </si>
  <si>
    <r>
      <t>Maíz blanco tecnif. clima frio</t>
    </r>
    <r>
      <rPr>
        <sz val="9"/>
        <color indexed="10"/>
        <rFont val="Arial"/>
        <family val="2"/>
      </rPr>
      <t xml:space="preserve"> (1)</t>
    </r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</si>
</sst>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_ &quot;$&quot;* #,##0_ ;_ &quot;$&quot;* \-#,##0_ ;_ &quot;$&quot;* &quot;-&quot;_ ;_ @_ "/>
    <numFmt numFmtId="189" formatCode="_ &quot;$&quot;* #,##0.00_ ;_ &quot;$&quot;* \-#,##0.00_ ;_ &quot;$&quot;* &quot;-&quot;??_ ;_ @_ "/>
    <numFmt numFmtId="190" formatCode="#,##0_ ;\-#,##0\ "/>
    <numFmt numFmtId="191" formatCode="[$-240A]dddd\,\ dd&quot; de &quot;mmmm&quot; de &quot;yyyy"/>
  </numFmts>
  <fonts count="65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 Narrow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fgColor indexed="8"/>
      </patternFill>
    </fill>
    <fill>
      <patternFill patternType="gray125">
        <fgColor indexed="8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7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6" fillId="33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16" fillId="34" borderId="10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left" vertical="center"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3" fillId="35" borderId="0" xfId="0" applyFont="1" applyFill="1" applyAlignment="1">
      <alignment vertical="center"/>
    </xf>
    <xf numFmtId="0" fontId="6" fillId="35" borderId="0" xfId="0" applyFont="1" applyFill="1" applyAlignment="1">
      <alignment vertical="center"/>
    </xf>
    <xf numFmtId="0" fontId="1" fillId="35" borderId="0" xfId="0" applyFont="1" applyFill="1" applyBorder="1" applyAlignment="1">
      <alignment vertical="center"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center"/>
    </xf>
    <xf numFmtId="3" fontId="4" fillId="35" borderId="0" xfId="0" applyNumberFormat="1" applyFont="1" applyFill="1" applyAlignment="1">
      <alignment/>
    </xf>
    <xf numFmtId="0" fontId="7" fillId="35" borderId="0" xfId="0" applyFont="1" applyFill="1" applyAlignment="1">
      <alignment/>
    </xf>
    <xf numFmtId="0" fontId="1" fillId="35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justify" wrapText="1"/>
    </xf>
    <xf numFmtId="0" fontId="4" fillId="35" borderId="0" xfId="0" applyFont="1" applyFill="1" applyAlignment="1">
      <alignment/>
    </xf>
    <xf numFmtId="0" fontId="9" fillId="35" borderId="0" xfId="0" applyFont="1" applyFill="1" applyBorder="1" applyAlignment="1">
      <alignment/>
    </xf>
    <xf numFmtId="3" fontId="9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3" fontId="4" fillId="35" borderId="0" xfId="0" applyNumberFormat="1" applyFont="1" applyFill="1" applyBorder="1" applyAlignment="1">
      <alignment/>
    </xf>
    <xf numFmtId="3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left"/>
    </xf>
    <xf numFmtId="9" fontId="9" fillId="35" borderId="0" xfId="54" applyFont="1" applyFill="1" applyBorder="1" applyAlignment="1">
      <alignment horizontal="center"/>
    </xf>
    <xf numFmtId="3" fontId="9" fillId="36" borderId="0" xfId="0" applyNumberFormat="1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 horizontal="left" vertical="justify"/>
    </xf>
    <xf numFmtId="0" fontId="1" fillId="35" borderId="12" xfId="0" applyFont="1" applyFill="1" applyBorder="1" applyAlignment="1">
      <alignment horizontal="left" vertical="justify"/>
    </xf>
    <xf numFmtId="0" fontId="4" fillId="0" borderId="0" xfId="0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5" xfId="0" applyFont="1" applyFill="1" applyBorder="1" applyAlignment="1" quotePrefix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9" fontId="18" fillId="0" borderId="15" xfId="54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left" vertical="justify"/>
    </xf>
    <xf numFmtId="0" fontId="18" fillId="0" borderId="13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5" xfId="0" applyFont="1" applyBorder="1" applyAlignment="1">
      <alignment vertical="center" wrapText="1"/>
    </xf>
    <xf numFmtId="0" fontId="18" fillId="0" borderId="15" xfId="0" applyFont="1" applyFill="1" applyBorder="1" applyAlignment="1">
      <alignment vertical="justify"/>
    </xf>
    <xf numFmtId="0" fontId="18" fillId="0" borderId="15" xfId="0" applyFont="1" applyFill="1" applyBorder="1" applyAlignment="1">
      <alignment horizontal="left" vertical="justify"/>
    </xf>
    <xf numFmtId="0" fontId="19" fillId="0" borderId="18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9" fontId="18" fillId="0" borderId="0" xfId="54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18" fillId="0" borderId="23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/>
    </xf>
    <xf numFmtId="9" fontId="18" fillId="0" borderId="16" xfId="54" applyFont="1" applyFill="1" applyBorder="1" applyAlignment="1">
      <alignment horizontal="center" vertical="center" wrapText="1"/>
    </xf>
    <xf numFmtId="9" fontId="18" fillId="0" borderId="13" xfId="54" applyFont="1" applyFill="1" applyBorder="1" applyAlignment="1">
      <alignment horizontal="center" vertical="center"/>
    </xf>
    <xf numFmtId="9" fontId="18" fillId="0" borderId="15" xfId="54" applyFont="1" applyFill="1" applyBorder="1" applyAlignment="1">
      <alignment horizontal="center" vertical="center"/>
    </xf>
    <xf numFmtId="9" fontId="18" fillId="0" borderId="13" xfId="54" applyFont="1" applyFill="1" applyBorder="1" applyAlignment="1">
      <alignment horizontal="center" vertical="center" wrapText="1"/>
    </xf>
    <xf numFmtId="9" fontId="18" fillId="0" borderId="16" xfId="54" applyFont="1" applyFill="1" applyBorder="1" applyAlignment="1">
      <alignment horizontal="center" vertical="center"/>
    </xf>
    <xf numFmtId="9" fontId="18" fillId="0" borderId="23" xfId="54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9" fontId="18" fillId="0" borderId="23" xfId="54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35" borderId="0" xfId="0" applyFont="1" applyFill="1" applyAlignment="1">
      <alignment vertical="center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33" xfId="0" applyFont="1" applyFill="1" applyBorder="1" applyAlignment="1" quotePrefix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4" xfId="0" applyFont="1" applyFill="1" applyBorder="1" applyAlignment="1" quotePrefix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quotePrefix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9" fontId="4" fillId="0" borderId="36" xfId="0" applyNumberFormat="1" applyFont="1" applyFill="1" applyBorder="1" applyAlignment="1">
      <alignment horizontal="center" vertical="center"/>
    </xf>
    <xf numFmtId="9" fontId="4" fillId="0" borderId="38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33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9" fontId="4" fillId="0" borderId="41" xfId="0" applyNumberFormat="1" applyFont="1" applyFill="1" applyBorder="1" applyAlignment="1">
      <alignment horizontal="center" vertical="center"/>
    </xf>
    <xf numFmtId="9" fontId="4" fillId="0" borderId="34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4" xfId="0" applyNumberFormat="1" applyFont="1" applyFill="1" applyBorder="1" applyAlignment="1">
      <alignment horizontal="right" vertical="center"/>
    </xf>
    <xf numFmtId="9" fontId="4" fillId="0" borderId="41" xfId="0" applyNumberFormat="1" applyFont="1" applyFill="1" applyBorder="1" applyAlignment="1">
      <alignment horizontal="right" vertical="center"/>
    </xf>
    <xf numFmtId="0" fontId="1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9" fontId="14" fillId="0" borderId="41" xfId="54" applyFont="1" applyFill="1" applyBorder="1" applyAlignment="1">
      <alignment horizontal="right" vertical="center"/>
    </xf>
    <xf numFmtId="0" fontId="14" fillId="0" borderId="41" xfId="54" applyNumberFormat="1" applyFont="1" applyFill="1" applyBorder="1" applyAlignment="1">
      <alignment horizontal="right" vertical="center"/>
    </xf>
    <xf numFmtId="0" fontId="14" fillId="0" borderId="34" xfId="54" applyNumberFormat="1" applyFont="1" applyFill="1" applyBorder="1" applyAlignment="1">
      <alignment horizontal="right" vertical="center"/>
    </xf>
    <xf numFmtId="0" fontId="6" fillId="0" borderId="40" xfId="0" applyNumberFormat="1" applyFont="1" applyFill="1" applyBorder="1" applyAlignment="1" quotePrefix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9" fontId="14" fillId="0" borderId="43" xfId="0" applyNumberFormat="1" applyFont="1" applyFill="1" applyBorder="1" applyAlignment="1">
      <alignment vertical="center"/>
    </xf>
    <xf numFmtId="0" fontId="14" fillId="0" borderId="44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right" vertical="center" wrapText="1"/>
    </xf>
    <xf numFmtId="0" fontId="4" fillId="0" borderId="36" xfId="0" applyFont="1" applyBorder="1" applyAlignment="1">
      <alignment horizontal="right" vertical="center" wrapText="1"/>
    </xf>
    <xf numFmtId="0" fontId="4" fillId="0" borderId="38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Fill="1" applyBorder="1" applyAlignment="1">
      <alignment horizontal="right" vertical="center" wrapText="1"/>
    </xf>
    <xf numFmtId="0" fontId="4" fillId="0" borderId="34" xfId="0" applyFont="1" applyFill="1" applyBorder="1" applyAlignment="1">
      <alignment horizontal="right" vertical="center" wrapText="1"/>
    </xf>
    <xf numFmtId="0" fontId="4" fillId="0" borderId="41" xfId="0" applyNumberFormat="1" applyFont="1" applyBorder="1" applyAlignment="1">
      <alignment horizontal="right" vertical="center" wrapText="1"/>
    </xf>
    <xf numFmtId="0" fontId="4" fillId="0" borderId="34" xfId="0" applyNumberFormat="1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justify"/>
    </xf>
    <xf numFmtId="0" fontId="4" fillId="0" borderId="0" xfId="0" applyFont="1" applyBorder="1" applyAlignment="1">
      <alignment horizontal="center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7" fillId="37" borderId="47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39" borderId="0" xfId="0" applyFont="1" applyFill="1" applyBorder="1" applyAlignment="1">
      <alignment vertical="center"/>
    </xf>
    <xf numFmtId="0" fontId="4" fillId="39" borderId="0" xfId="0" applyFont="1" applyFill="1" applyAlignment="1">
      <alignment horizontal="justify"/>
    </xf>
    <xf numFmtId="0" fontId="4" fillId="39" borderId="0" xfId="0" applyFont="1" applyFill="1" applyBorder="1" applyAlignment="1">
      <alignment horizontal="justify"/>
    </xf>
    <xf numFmtId="0" fontId="17" fillId="37" borderId="51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4" fillId="39" borderId="0" xfId="0" applyFont="1" applyFill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22" xfId="0" applyFont="1" applyFill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4" fillId="0" borderId="48" xfId="0" applyFont="1" applyBorder="1" applyAlignment="1">
      <alignment/>
    </xf>
    <xf numFmtId="0" fontId="15" fillId="0" borderId="49" xfId="0" applyFont="1" applyFill="1" applyBorder="1" applyAlignment="1">
      <alignment/>
    </xf>
    <xf numFmtId="3" fontId="15" fillId="0" borderId="49" xfId="0" applyNumberFormat="1" applyFont="1" applyFill="1" applyBorder="1" applyAlignment="1">
      <alignment horizontal="left"/>
    </xf>
    <xf numFmtId="0" fontId="15" fillId="0" borderId="49" xfId="0" applyFont="1" applyFill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38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35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38" borderId="49" xfId="0" applyFont="1" applyFill="1" applyBorder="1" applyAlignment="1">
      <alignment horizontal="center"/>
    </xf>
    <xf numFmtId="0" fontId="4" fillId="38" borderId="49" xfId="0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Font="1" applyFill="1" applyBorder="1" applyAlignment="1">
      <alignment/>
    </xf>
    <xf numFmtId="0" fontId="4" fillId="38" borderId="47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4" fillId="38" borderId="48" xfId="0" applyFont="1" applyFill="1" applyBorder="1" applyAlignment="1">
      <alignment horizontal="left"/>
    </xf>
    <xf numFmtId="0" fontId="4" fillId="38" borderId="50" xfId="0" applyFont="1" applyFill="1" applyBorder="1" applyAlignment="1">
      <alignment horizontal="left"/>
    </xf>
    <xf numFmtId="0" fontId="4" fillId="38" borderId="27" xfId="0" applyFont="1" applyFill="1" applyBorder="1" applyAlignment="1">
      <alignment/>
    </xf>
    <xf numFmtId="0" fontId="6" fillId="38" borderId="45" xfId="0" applyFont="1" applyFill="1" applyBorder="1" applyAlignment="1">
      <alignment/>
    </xf>
    <xf numFmtId="0" fontId="4" fillId="38" borderId="46" xfId="0" applyFont="1" applyFill="1" applyBorder="1" applyAlignment="1">
      <alignment horizontal="center"/>
    </xf>
    <xf numFmtId="0" fontId="4" fillId="38" borderId="27" xfId="0" applyFont="1" applyFill="1" applyBorder="1" applyAlignment="1">
      <alignment/>
    </xf>
    <xf numFmtId="0" fontId="4" fillId="38" borderId="46" xfId="0" applyFont="1" applyFill="1" applyBorder="1" applyAlignment="1">
      <alignment horizontal="right"/>
    </xf>
    <xf numFmtId="0" fontId="6" fillId="38" borderId="45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center"/>
    </xf>
    <xf numFmtId="0" fontId="4" fillId="40" borderId="49" xfId="0" applyFont="1" applyFill="1" applyBorder="1" applyAlignment="1">
      <alignment horizontal="left"/>
    </xf>
    <xf numFmtId="0" fontId="4" fillId="40" borderId="0" xfId="0" applyFont="1" applyFill="1" applyBorder="1" applyAlignment="1">
      <alignment horizontal="center"/>
    </xf>
    <xf numFmtId="0" fontId="4" fillId="40" borderId="0" xfId="0" applyFont="1" applyFill="1" applyBorder="1" applyAlignment="1">
      <alignment horizontal="left"/>
    </xf>
    <xf numFmtId="0" fontId="14" fillId="40" borderId="0" xfId="0" applyFont="1" applyFill="1" applyBorder="1" applyAlignment="1">
      <alignment horizontal="center" vertical="center"/>
    </xf>
    <xf numFmtId="0" fontId="14" fillId="40" borderId="0" xfId="0" applyFont="1" applyFill="1" applyBorder="1" applyAlignment="1">
      <alignment horizontal="left" vertical="center"/>
    </xf>
    <xf numFmtId="0" fontId="14" fillId="40" borderId="0" xfId="0" applyFont="1" applyFill="1" applyBorder="1" applyAlignment="1">
      <alignment horizontal="left" vertical="center" wrapText="1"/>
    </xf>
    <xf numFmtId="9" fontId="4" fillId="40" borderId="0" xfId="0" applyNumberFormat="1" applyFont="1" applyFill="1" applyBorder="1" applyAlignment="1" quotePrefix="1">
      <alignment horizontal="center" vertical="center"/>
    </xf>
    <xf numFmtId="0" fontId="4" fillId="40" borderId="0" xfId="0" applyFont="1" applyFill="1" applyBorder="1" applyAlignment="1">
      <alignment horizontal="center" vertical="center"/>
    </xf>
    <xf numFmtId="0" fontId="4" fillId="40" borderId="48" xfId="0" applyFont="1" applyFill="1" applyBorder="1" applyAlignment="1">
      <alignment horizontal="center"/>
    </xf>
    <xf numFmtId="0" fontId="4" fillId="40" borderId="50" xfId="0" applyFont="1" applyFill="1" applyBorder="1" applyAlignment="1">
      <alignment horizontal="right"/>
    </xf>
    <xf numFmtId="0" fontId="4" fillId="40" borderId="22" xfId="0" applyFont="1" applyFill="1" applyBorder="1" applyAlignment="1">
      <alignment horizontal="center"/>
    </xf>
    <xf numFmtId="9" fontId="14" fillId="40" borderId="12" xfId="54" applyFont="1" applyFill="1" applyBorder="1" applyAlignment="1">
      <alignment horizontal="right" vertical="center"/>
    </xf>
    <xf numFmtId="0" fontId="14" fillId="40" borderId="22" xfId="0" applyFont="1" applyFill="1" applyBorder="1" applyAlignment="1">
      <alignment horizontal="center" vertical="center"/>
    </xf>
    <xf numFmtId="0" fontId="4" fillId="40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/>
    </xf>
    <xf numFmtId="0" fontId="6" fillId="38" borderId="22" xfId="0" applyFont="1" applyFill="1" applyBorder="1" applyAlignment="1">
      <alignment/>
    </xf>
    <xf numFmtId="0" fontId="15" fillId="38" borderId="49" xfId="0" applyFont="1" applyFill="1" applyBorder="1" applyAlignment="1">
      <alignment horizontal="left"/>
    </xf>
    <xf numFmtId="3" fontId="15" fillId="38" borderId="49" xfId="0" applyNumberFormat="1" applyFont="1" applyFill="1" applyBorder="1" applyAlignment="1">
      <alignment horizontal="left"/>
    </xf>
    <xf numFmtId="0" fontId="15" fillId="38" borderId="50" xfId="0" applyFont="1" applyFill="1" applyBorder="1" applyAlignment="1">
      <alignment horizontal="left"/>
    </xf>
    <xf numFmtId="0" fontId="4" fillId="39" borderId="0" xfId="0" applyFont="1" applyFill="1" applyBorder="1" applyAlignment="1">
      <alignment/>
    </xf>
    <xf numFmtId="0" fontId="4" fillId="38" borderId="26" xfId="0" applyFont="1" applyFill="1" applyBorder="1" applyAlignment="1">
      <alignment horizontal="right"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52" xfId="0" applyFont="1" applyFill="1" applyBorder="1" applyAlignment="1">
      <alignment vertical="center" wrapText="1"/>
    </xf>
    <xf numFmtId="0" fontId="4" fillId="38" borderId="37" xfId="0" applyFont="1" applyFill="1" applyBorder="1" applyAlignment="1">
      <alignment horizontal="left" vertical="center" wrapText="1"/>
    </xf>
    <xf numFmtId="0" fontId="22" fillId="38" borderId="45" xfId="0" applyFont="1" applyFill="1" applyBorder="1" applyAlignment="1">
      <alignment horizontal="center"/>
    </xf>
    <xf numFmtId="3" fontId="9" fillId="41" borderId="10" xfId="0" applyNumberFormat="1" applyFont="1" applyFill="1" applyBorder="1" applyAlignment="1">
      <alignment horizontal="left" vertical="center"/>
    </xf>
    <xf numFmtId="3" fontId="9" fillId="41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left" vertical="center" wrapText="1"/>
    </xf>
    <xf numFmtId="0" fontId="14" fillId="0" borderId="34" xfId="0" applyFont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 quotePrefix="1">
      <alignment horizontal="left" vertical="center" wrapText="1"/>
    </xf>
    <xf numFmtId="0" fontId="4" fillId="40" borderId="49" xfId="0" applyFont="1" applyFill="1" applyBorder="1" applyAlignment="1">
      <alignment horizontal="center" vertical="center"/>
    </xf>
    <xf numFmtId="0" fontId="4" fillId="40" borderId="49" xfId="0" applyFont="1" applyFill="1" applyBorder="1" applyAlignment="1" quotePrefix="1">
      <alignment horizontal="left" vertical="center" wrapText="1"/>
    </xf>
    <xf numFmtId="0" fontId="4" fillId="42" borderId="49" xfId="0" applyFont="1" applyFill="1" applyBorder="1" applyAlignment="1">
      <alignment horizontal="center" vertical="center" wrapText="1" shrinkToFit="1"/>
    </xf>
    <xf numFmtId="0" fontId="4" fillId="42" borderId="49" xfId="0" applyFont="1" applyFill="1" applyBorder="1" applyAlignment="1">
      <alignment horizontal="left" vertical="center" wrapText="1" shrinkToFit="1"/>
    </xf>
    <xf numFmtId="0" fontId="4" fillId="42" borderId="50" xfId="0" applyFont="1" applyFill="1" applyBorder="1" applyAlignment="1">
      <alignment horizontal="left" vertical="center" wrapText="1" shrinkToFit="1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center" vertical="center" wrapText="1"/>
    </xf>
    <xf numFmtId="0" fontId="23" fillId="0" borderId="0" xfId="0" applyFont="1" applyBorder="1" applyAlignment="1" quotePrefix="1">
      <alignment horizontal="left" vertical="center" wrapText="1"/>
    </xf>
    <xf numFmtId="0" fontId="23" fillId="38" borderId="0" xfId="0" applyFont="1" applyFill="1" applyBorder="1" applyAlignment="1" quotePrefix="1">
      <alignment horizontal="left" vertical="center" wrapText="1"/>
    </xf>
    <xf numFmtId="0" fontId="4" fillId="41" borderId="0" xfId="0" applyFont="1" applyFill="1" applyBorder="1" applyAlignment="1">
      <alignment horizontal="center" vertical="center"/>
    </xf>
    <xf numFmtId="0" fontId="4" fillId="41" borderId="12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/>
    </xf>
    <xf numFmtId="0" fontId="4" fillId="38" borderId="39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/>
    </xf>
    <xf numFmtId="0" fontId="4" fillId="38" borderId="53" xfId="0" applyFont="1" applyFill="1" applyBorder="1" applyAlignment="1">
      <alignment horizontal="center" vertical="center"/>
    </xf>
    <xf numFmtId="0" fontId="4" fillId="41" borderId="42" xfId="0" applyFont="1" applyFill="1" applyBorder="1" applyAlignment="1">
      <alignment horizontal="center" vertical="center" wrapText="1" shrinkToFit="1"/>
    </xf>
    <xf numFmtId="0" fontId="4" fillId="38" borderId="42" xfId="0" applyFont="1" applyFill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left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left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33" borderId="42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52" xfId="0" applyFont="1" applyBorder="1" applyAlignment="1" quotePrefix="1">
      <alignment horizontal="left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33" borderId="44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43" borderId="42" xfId="0" applyFont="1" applyFill="1" applyBorder="1" applyAlignment="1">
      <alignment vertical="center"/>
    </xf>
    <xf numFmtId="0" fontId="24" fillId="0" borderId="53" xfId="0" applyFont="1" applyBorder="1" applyAlignment="1" quotePrefix="1">
      <alignment horizontal="left" vertical="center"/>
    </xf>
    <xf numFmtId="0" fontId="24" fillId="0" borderId="41" xfId="0" applyFont="1" applyBorder="1" applyAlignment="1" quotePrefix="1">
      <alignment horizontal="left" vertical="center" wrapText="1"/>
    </xf>
    <xf numFmtId="0" fontId="24" fillId="0" borderId="36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43" xfId="0" applyFont="1" applyBorder="1" applyAlignment="1">
      <alignment horizontal="left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43" borderId="44" xfId="0" applyFont="1" applyFill="1" applyBorder="1" applyAlignment="1">
      <alignment horizontal="center" vertical="center"/>
    </xf>
    <xf numFmtId="0" fontId="5" fillId="0" borderId="44" xfId="0" applyFont="1" applyBorder="1" applyAlignment="1" quotePrefix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43" borderId="52" xfId="0" applyFont="1" applyFill="1" applyBorder="1" applyAlignment="1">
      <alignment horizontal="center" vertical="center"/>
    </xf>
    <xf numFmtId="0" fontId="4" fillId="38" borderId="38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43" borderId="42" xfId="0" applyFont="1" applyFill="1" applyBorder="1" applyAlignment="1">
      <alignment horizontal="center" vertical="center"/>
    </xf>
    <xf numFmtId="0" fontId="4" fillId="43" borderId="4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6" fillId="40" borderId="22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4" fillId="40" borderId="22" xfId="0" applyFont="1" applyFill="1" applyBorder="1" applyAlignment="1">
      <alignment horizontal="justify" wrapText="1"/>
    </xf>
    <xf numFmtId="0" fontId="4" fillId="40" borderId="0" xfId="0" applyFont="1" applyFill="1" applyBorder="1" applyAlignment="1">
      <alignment horizontal="justify" wrapText="1"/>
    </xf>
    <xf numFmtId="0" fontId="4" fillId="40" borderId="12" xfId="0" applyFont="1" applyFill="1" applyBorder="1" applyAlignment="1">
      <alignment horizontal="justify" wrapText="1"/>
    </xf>
    <xf numFmtId="0" fontId="4" fillId="40" borderId="22" xfId="0" applyFont="1" applyFill="1" applyBorder="1" applyAlignment="1">
      <alignment vertical="center"/>
    </xf>
    <xf numFmtId="0" fontId="4" fillId="40" borderId="0" xfId="0" applyFont="1" applyFill="1" applyBorder="1" applyAlignment="1">
      <alignment vertical="center"/>
    </xf>
    <xf numFmtId="0" fontId="4" fillId="40" borderId="0" xfId="0" applyFont="1" applyFill="1" applyBorder="1" applyAlignment="1">
      <alignment horizontal="left" vertical="center"/>
    </xf>
    <xf numFmtId="9" fontId="14" fillId="40" borderId="0" xfId="54" applyFont="1" applyFill="1" applyBorder="1" applyAlignment="1">
      <alignment horizontal="right" vertical="center"/>
    </xf>
    <xf numFmtId="0" fontId="14" fillId="40" borderId="0" xfId="54" applyNumberFormat="1" applyFont="1" applyFill="1" applyBorder="1" applyAlignment="1">
      <alignment horizontal="right" vertical="center"/>
    </xf>
    <xf numFmtId="0" fontId="14" fillId="40" borderId="12" xfId="54" applyNumberFormat="1" applyFont="1" applyFill="1" applyBorder="1" applyAlignment="1">
      <alignment horizontal="right" vertical="center"/>
    </xf>
    <xf numFmtId="9" fontId="4" fillId="40" borderId="0" xfId="0" applyNumberFormat="1" applyFont="1" applyFill="1" applyBorder="1" applyAlignment="1">
      <alignment horizontal="right"/>
    </xf>
    <xf numFmtId="0" fontId="4" fillId="38" borderId="41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4" xfId="0" applyFont="1" applyFill="1" applyBorder="1" applyAlignment="1" quotePrefix="1">
      <alignment horizontal="left" vertical="center" wrapText="1"/>
    </xf>
    <xf numFmtId="0" fontId="4" fillId="40" borderId="0" xfId="0" applyFont="1" applyFill="1" applyAlignment="1">
      <alignment horizontal="center"/>
    </xf>
    <xf numFmtId="0" fontId="4" fillId="40" borderId="0" xfId="0" applyFont="1" applyFill="1" applyAlignment="1">
      <alignment horizontal="left"/>
    </xf>
    <xf numFmtId="0" fontId="4" fillId="40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6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9" fontId="4" fillId="0" borderId="15" xfId="0" applyNumberFormat="1" applyFont="1" applyBorder="1" applyAlignment="1">
      <alignment horizontal="center" vertical="center"/>
    </xf>
    <xf numFmtId="9" fontId="18" fillId="0" borderId="57" xfId="54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35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left"/>
    </xf>
    <xf numFmtId="0" fontId="0" fillId="38" borderId="11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justify"/>
    </xf>
    <xf numFmtId="0" fontId="0" fillId="38" borderId="12" xfId="0" applyFont="1" applyFill="1" applyBorder="1" applyAlignment="1">
      <alignment horizontal="left" vertical="center"/>
    </xf>
    <xf numFmtId="3" fontId="0" fillId="35" borderId="0" xfId="0" applyNumberFormat="1" applyFont="1" applyFill="1" applyBorder="1" applyAlignment="1">
      <alignment horizontal="left"/>
    </xf>
    <xf numFmtId="14" fontId="9" fillId="0" borderId="0" xfId="0" applyNumberFormat="1" applyFont="1" applyFill="1" applyBorder="1" applyAlignment="1">
      <alignment/>
    </xf>
    <xf numFmtId="0" fontId="4" fillId="40" borderId="0" xfId="0" applyFont="1" applyFill="1" applyBorder="1" applyAlignment="1">
      <alignment horizontal="right"/>
    </xf>
    <xf numFmtId="3" fontId="15" fillId="40" borderId="0" xfId="0" applyNumberFormat="1" applyFont="1" applyFill="1" applyBorder="1" applyAlignment="1">
      <alignment/>
    </xf>
    <xf numFmtId="0" fontId="15" fillId="40" borderId="0" xfId="0" applyFont="1" applyFill="1" applyBorder="1" applyAlignment="1">
      <alignment/>
    </xf>
    <xf numFmtId="0" fontId="4" fillId="40" borderId="0" xfId="0" applyFont="1" applyFill="1" applyAlignment="1">
      <alignment/>
    </xf>
    <xf numFmtId="0" fontId="4" fillId="38" borderId="45" xfId="0" applyFont="1" applyFill="1" applyBorder="1" applyAlignment="1">
      <alignment horizontal="center" vertical="center"/>
    </xf>
    <xf numFmtId="0" fontId="4" fillId="38" borderId="4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right" vertical="center" wrapText="1"/>
    </xf>
    <xf numFmtId="0" fontId="4" fillId="0" borderId="55" xfId="0" applyFont="1" applyFill="1" applyBorder="1" applyAlignment="1">
      <alignment horizontal="righ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43" borderId="31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/>
    </xf>
    <xf numFmtId="10" fontId="8" fillId="35" borderId="0" xfId="0" applyNumberFormat="1" applyFont="1" applyFill="1" applyAlignment="1">
      <alignment/>
    </xf>
    <xf numFmtId="3" fontId="61" fillId="0" borderId="0" xfId="0" applyNumberFormat="1" applyFont="1" applyAlignment="1">
      <alignment/>
    </xf>
    <xf numFmtId="190" fontId="18" fillId="0" borderId="15" xfId="48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left" vertical="center" wrapText="1"/>
    </xf>
    <xf numFmtId="190" fontId="18" fillId="0" borderId="25" xfId="48" applyNumberFormat="1" applyFont="1" applyFill="1" applyBorder="1" applyAlignment="1">
      <alignment horizontal="center" vertical="center" wrapText="1"/>
    </xf>
    <xf numFmtId="190" fontId="18" fillId="0" borderId="59" xfId="48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0" fontId="18" fillId="0" borderId="60" xfId="0" applyFont="1" applyFill="1" applyBorder="1" applyAlignment="1">
      <alignment vertical="center" wrapText="1"/>
    </xf>
    <xf numFmtId="9" fontId="18" fillId="0" borderId="60" xfId="54" applyFont="1" applyFill="1" applyBorder="1" applyAlignment="1">
      <alignment horizontal="center" vertical="center" wrapText="1"/>
    </xf>
    <xf numFmtId="0" fontId="19" fillId="0" borderId="61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vertical="center" wrapText="1"/>
    </xf>
    <xf numFmtId="9" fontId="63" fillId="0" borderId="16" xfId="54" applyFont="1" applyFill="1" applyBorder="1" applyAlignment="1">
      <alignment horizontal="center" vertical="center" wrapText="1"/>
    </xf>
    <xf numFmtId="0" fontId="19" fillId="44" borderId="0" xfId="0" applyFont="1" applyFill="1" applyBorder="1" applyAlignment="1">
      <alignment horizontal="center" vertical="center" wrapText="1"/>
    </xf>
    <xf numFmtId="0" fontId="18" fillId="44" borderId="0" xfId="0" applyFont="1" applyFill="1" applyBorder="1" applyAlignment="1">
      <alignment vertical="center" wrapText="1"/>
    </xf>
    <xf numFmtId="9" fontId="18" fillId="44" borderId="0" xfId="54" applyFont="1" applyFill="1" applyBorder="1" applyAlignment="1">
      <alignment horizontal="center" vertical="center" wrapText="1"/>
    </xf>
    <xf numFmtId="0" fontId="18" fillId="44" borderId="0" xfId="54" applyNumberFormat="1" applyFont="1" applyFill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4" fillId="0" borderId="62" xfId="0" applyFont="1" applyFill="1" applyBorder="1" applyAlignment="1">
      <alignment horizontal="center" vertical="center"/>
    </xf>
    <xf numFmtId="3" fontId="4" fillId="0" borderId="62" xfId="0" applyNumberFormat="1" applyFont="1" applyFill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62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0" fontId="4" fillId="0" borderId="41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45" borderId="48" xfId="0" applyFont="1" applyFill="1" applyBorder="1" applyAlignment="1">
      <alignment vertical="center" wrapText="1"/>
    </xf>
    <xf numFmtId="0" fontId="4" fillId="45" borderId="49" xfId="0" applyFont="1" applyFill="1" applyBorder="1" applyAlignment="1">
      <alignment vertical="center" wrapText="1"/>
    </xf>
    <xf numFmtId="0" fontId="4" fillId="45" borderId="50" xfId="0" applyFont="1" applyFill="1" applyBorder="1" applyAlignment="1">
      <alignment vertical="center" wrapText="1"/>
    </xf>
    <xf numFmtId="0" fontId="4" fillId="33" borderId="44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4" fillId="0" borderId="36" xfId="0" applyFont="1" applyFill="1" applyBorder="1" applyAlignment="1">
      <alignment horizontal="right" vertical="center" wrapText="1"/>
    </xf>
    <xf numFmtId="0" fontId="4" fillId="40" borderId="0" xfId="0" applyFont="1" applyFill="1" applyAlignment="1">
      <alignment/>
    </xf>
    <xf numFmtId="0" fontId="4" fillId="0" borderId="48" xfId="0" applyFont="1" applyBorder="1" applyAlignment="1">
      <alignment/>
    </xf>
    <xf numFmtId="0" fontId="63" fillId="0" borderId="16" xfId="54" applyNumberFormat="1" applyFont="1" applyFill="1" applyBorder="1" applyAlignment="1">
      <alignment horizontal="center" vertical="center" wrapText="1"/>
    </xf>
    <xf numFmtId="0" fontId="63" fillId="0" borderId="63" xfId="54" applyNumberFormat="1" applyFont="1" applyFill="1" applyBorder="1" applyAlignment="1">
      <alignment horizontal="center" vertical="center" wrapText="1"/>
    </xf>
    <xf numFmtId="0" fontId="0" fillId="38" borderId="48" xfId="0" applyFont="1" applyFill="1" applyBorder="1" applyAlignment="1">
      <alignment horizontal="left" vertical="center" wrapText="1"/>
    </xf>
    <xf numFmtId="0" fontId="0" fillId="38" borderId="49" xfId="0" applyFont="1" applyFill="1" applyBorder="1" applyAlignment="1">
      <alignment horizontal="left" vertical="center" wrapText="1"/>
    </xf>
    <xf numFmtId="0" fontId="0" fillId="38" borderId="50" xfId="0" applyFont="1" applyFill="1" applyBorder="1" applyAlignment="1">
      <alignment horizontal="left" vertical="center" wrapText="1"/>
    </xf>
    <xf numFmtId="0" fontId="16" fillId="34" borderId="28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14" fontId="9" fillId="0" borderId="28" xfId="0" applyNumberFormat="1" applyFont="1" applyFill="1" applyBorder="1" applyAlignment="1">
      <alignment horizontal="center"/>
    </xf>
    <xf numFmtId="14" fontId="9" fillId="0" borderId="30" xfId="0" applyNumberFormat="1" applyFont="1" applyFill="1" applyBorder="1" applyAlignment="1">
      <alignment horizontal="center"/>
    </xf>
    <xf numFmtId="14" fontId="9" fillId="0" borderId="29" xfId="0" applyNumberFormat="1" applyFont="1" applyFill="1" applyBorder="1" applyAlignment="1">
      <alignment horizontal="center"/>
    </xf>
    <xf numFmtId="0" fontId="18" fillId="0" borderId="23" xfId="54" applyNumberFormat="1" applyFont="1" applyFill="1" applyBorder="1" applyAlignment="1">
      <alignment horizontal="center" vertical="center" wrapText="1"/>
    </xf>
    <xf numFmtId="0" fontId="18" fillId="0" borderId="64" xfId="54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/>
    </xf>
    <xf numFmtId="3" fontId="18" fillId="0" borderId="65" xfId="0" applyNumberFormat="1" applyFont="1" applyFill="1" applyBorder="1" applyAlignment="1">
      <alignment horizontal="center" vertical="center"/>
    </xf>
    <xf numFmtId="0" fontId="18" fillId="1" borderId="30" xfId="0" applyFont="1" applyFill="1" applyBorder="1" applyAlignment="1">
      <alignment horizontal="center" vertical="center"/>
    </xf>
    <xf numFmtId="0" fontId="18" fillId="1" borderId="29" xfId="0" applyFont="1" applyFill="1" applyBorder="1" applyAlignment="1">
      <alignment horizontal="center" vertical="center"/>
    </xf>
    <xf numFmtId="0" fontId="0" fillId="38" borderId="47" xfId="0" applyFont="1" applyFill="1" applyBorder="1" applyAlignment="1">
      <alignment horizontal="left" vertical="center"/>
    </xf>
    <xf numFmtId="0" fontId="0" fillId="38" borderId="10" xfId="0" applyFont="1" applyFill="1" applyBorder="1" applyAlignment="1">
      <alignment horizontal="left" vertical="center"/>
    </xf>
    <xf numFmtId="0" fontId="0" fillId="38" borderId="22" xfId="0" applyFont="1" applyFill="1" applyBorder="1" applyAlignment="1">
      <alignment horizontal="left" vertical="center"/>
    </xf>
    <xf numFmtId="0" fontId="0" fillId="38" borderId="0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left" vertical="center"/>
    </xf>
    <xf numFmtId="0" fontId="18" fillId="0" borderId="16" xfId="54" applyNumberFormat="1" applyFont="1" applyFill="1" applyBorder="1" applyAlignment="1">
      <alignment horizontal="center" vertical="center" wrapText="1"/>
    </xf>
    <xf numFmtId="0" fontId="18" fillId="0" borderId="63" xfId="54" applyNumberFormat="1" applyFont="1" applyFill="1" applyBorder="1" applyAlignment="1">
      <alignment horizontal="center" vertical="center" wrapText="1"/>
    </xf>
    <xf numFmtId="0" fontId="18" fillId="0" borderId="13" xfId="54" applyNumberFormat="1" applyFont="1" applyFill="1" applyBorder="1" applyAlignment="1">
      <alignment horizontal="center" vertical="center" wrapText="1"/>
    </xf>
    <xf numFmtId="0" fontId="18" fillId="0" borderId="66" xfId="54" applyNumberFormat="1" applyFont="1" applyFill="1" applyBorder="1" applyAlignment="1">
      <alignment horizontal="center" vertical="center" wrapText="1"/>
    </xf>
    <xf numFmtId="0" fontId="18" fillId="0" borderId="15" xfId="54" applyNumberFormat="1" applyFont="1" applyFill="1" applyBorder="1" applyAlignment="1">
      <alignment horizontal="center" vertical="center" wrapText="1"/>
    </xf>
    <xf numFmtId="0" fontId="18" fillId="0" borderId="67" xfId="54" applyNumberFormat="1" applyFont="1" applyFill="1" applyBorder="1" applyAlignment="1">
      <alignment horizontal="center" vertical="center" wrapText="1"/>
    </xf>
    <xf numFmtId="0" fontId="18" fillId="1" borderId="43" xfId="0" applyFont="1" applyFill="1" applyBorder="1" applyAlignment="1">
      <alignment horizontal="center" vertical="center"/>
    </xf>
    <xf numFmtId="0" fontId="18" fillId="1" borderId="52" xfId="0" applyFont="1" applyFill="1" applyBorder="1" applyAlignment="1">
      <alignment horizontal="center" vertical="center"/>
    </xf>
    <xf numFmtId="0" fontId="18" fillId="1" borderId="44" xfId="0" applyFont="1" applyFill="1" applyBorder="1" applyAlignment="1">
      <alignment horizontal="center" vertical="center"/>
    </xf>
    <xf numFmtId="0" fontId="16" fillId="34" borderId="48" xfId="0" applyFont="1" applyFill="1" applyBorder="1" applyAlignment="1">
      <alignment horizontal="left" vertical="center"/>
    </xf>
    <xf numFmtId="0" fontId="16" fillId="34" borderId="49" xfId="0" applyFont="1" applyFill="1" applyBorder="1" applyAlignment="1">
      <alignment horizontal="left" vertical="center"/>
    </xf>
    <xf numFmtId="0" fontId="16" fillId="34" borderId="50" xfId="0" applyFont="1" applyFill="1" applyBorder="1" applyAlignment="1">
      <alignment horizontal="left" vertical="center"/>
    </xf>
    <xf numFmtId="0" fontId="18" fillId="0" borderId="25" xfId="54" applyNumberFormat="1" applyFont="1" applyFill="1" applyBorder="1" applyAlignment="1">
      <alignment horizontal="center" vertical="center" wrapText="1"/>
    </xf>
    <xf numFmtId="0" fontId="18" fillId="0" borderId="59" xfId="54" applyNumberFormat="1" applyFont="1" applyFill="1" applyBorder="1" applyAlignment="1">
      <alignment horizontal="center" vertical="center" wrapText="1"/>
    </xf>
    <xf numFmtId="0" fontId="18" fillId="0" borderId="52" xfId="54" applyNumberFormat="1" applyFont="1" applyFill="1" applyBorder="1" applyAlignment="1">
      <alignment horizontal="center" vertical="center" wrapText="1"/>
    </xf>
    <xf numFmtId="0" fontId="16" fillId="34" borderId="28" xfId="0" applyFont="1" applyFill="1" applyBorder="1" applyAlignment="1">
      <alignment horizontal="center" vertical="center"/>
    </xf>
    <xf numFmtId="0" fontId="16" fillId="34" borderId="30" xfId="0" applyFont="1" applyFill="1" applyBorder="1" applyAlignment="1">
      <alignment horizontal="center" vertical="center"/>
    </xf>
    <xf numFmtId="0" fontId="16" fillId="34" borderId="29" xfId="0" applyFont="1" applyFill="1" applyBorder="1" applyAlignment="1">
      <alignment horizontal="center" vertical="center"/>
    </xf>
    <xf numFmtId="0" fontId="16" fillId="34" borderId="47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left" vertical="center"/>
    </xf>
    <xf numFmtId="0" fontId="18" fillId="0" borderId="34" xfId="54" applyNumberFormat="1" applyFont="1" applyFill="1" applyBorder="1" applyAlignment="1">
      <alignment horizontal="center" vertical="center" wrapText="1"/>
    </xf>
    <xf numFmtId="0" fontId="18" fillId="0" borderId="60" xfId="54" applyNumberFormat="1" applyFont="1" applyFill="1" applyBorder="1" applyAlignment="1">
      <alignment horizontal="center" vertical="center" wrapText="1"/>
    </xf>
    <xf numFmtId="0" fontId="18" fillId="0" borderId="68" xfId="54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left" vertical="justify"/>
    </xf>
    <xf numFmtId="0" fontId="4" fillId="0" borderId="2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8" fillId="0" borderId="26" xfId="54" applyNumberFormat="1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3" fontId="5" fillId="0" borderId="47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7" fillId="34" borderId="13" xfId="0" applyFont="1" applyFill="1" applyBorder="1" applyAlignment="1">
      <alignment horizontal="center" vertical="center" wrapText="1"/>
    </xf>
    <xf numFmtId="0" fontId="17" fillId="34" borderId="66" xfId="0" applyFont="1" applyFill="1" applyBorder="1" applyAlignment="1">
      <alignment horizontal="center" vertical="center" wrapText="1"/>
    </xf>
    <xf numFmtId="0" fontId="16" fillId="34" borderId="47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6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0" xfId="0" applyFont="1" applyBorder="1" applyAlignment="1" quotePrefix="1">
      <alignment horizontal="left" vertical="center" wrapText="1"/>
    </xf>
    <xf numFmtId="0" fontId="4" fillId="0" borderId="71" xfId="0" applyFont="1" applyBorder="1" applyAlignment="1" quotePrefix="1">
      <alignment horizontal="left" vertical="center" wrapText="1"/>
    </xf>
    <xf numFmtId="0" fontId="4" fillId="0" borderId="72" xfId="0" applyFont="1" applyBorder="1" applyAlignment="1" quotePrefix="1">
      <alignment horizontal="left" vertical="center" wrapText="1"/>
    </xf>
    <xf numFmtId="0" fontId="4" fillId="0" borderId="21" xfId="0" applyFont="1" applyBorder="1" applyAlignment="1" quotePrefix="1">
      <alignment horizontal="center" vertical="center" wrapText="1"/>
    </xf>
    <xf numFmtId="0" fontId="4" fillId="0" borderId="63" xfId="0" applyFont="1" applyBorder="1" applyAlignment="1" quotePrefix="1">
      <alignment horizontal="center" vertical="center" wrapText="1"/>
    </xf>
    <xf numFmtId="0" fontId="4" fillId="0" borderId="21" xfId="0" applyFont="1" applyBorder="1" applyAlignment="1" quotePrefix="1">
      <alignment horizontal="left" vertical="center" wrapText="1"/>
    </xf>
    <xf numFmtId="0" fontId="4" fillId="0" borderId="16" xfId="0" applyFont="1" applyBorder="1" applyAlignment="1" quotePrefix="1">
      <alignment horizontal="left" vertical="center" wrapText="1"/>
    </xf>
    <xf numFmtId="0" fontId="4" fillId="0" borderId="59" xfId="0" applyFont="1" applyBorder="1" applyAlignment="1" quotePrefix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16" xfId="0" applyFont="1" applyFill="1" applyBorder="1" applyAlignment="1">
      <alignment horizontal="left" vertical="center" wrapText="1"/>
    </xf>
    <xf numFmtId="0" fontId="4" fillId="38" borderId="6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7" fillId="37" borderId="28" xfId="0" applyFont="1" applyFill="1" applyBorder="1" applyAlignment="1">
      <alignment horizontal="center" vertical="center" wrapText="1"/>
    </xf>
    <xf numFmtId="0" fontId="17" fillId="37" borderId="30" xfId="0" applyFont="1" applyFill="1" applyBorder="1" applyAlignment="1">
      <alignment horizontal="center" vertical="center" wrapText="1"/>
    </xf>
    <xf numFmtId="0" fontId="17" fillId="37" borderId="29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 quotePrefix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 quotePrefix="1">
      <alignment horizontal="left" vertical="center" wrapText="1"/>
    </xf>
    <xf numFmtId="0" fontId="4" fillId="46" borderId="47" xfId="0" applyFont="1" applyFill="1" applyBorder="1" applyAlignment="1">
      <alignment horizontal="center" vertical="center" wrapText="1"/>
    </xf>
    <xf numFmtId="0" fontId="4" fillId="46" borderId="10" xfId="0" applyFont="1" applyFill="1" applyBorder="1" applyAlignment="1">
      <alignment horizontal="center" vertical="center" wrapText="1"/>
    </xf>
    <xf numFmtId="0" fontId="4" fillId="46" borderId="11" xfId="0" applyFont="1" applyFill="1" applyBorder="1" applyAlignment="1">
      <alignment horizontal="center" vertical="center" wrapText="1"/>
    </xf>
    <xf numFmtId="0" fontId="4" fillId="46" borderId="48" xfId="0" applyFont="1" applyFill="1" applyBorder="1" applyAlignment="1">
      <alignment horizontal="center" vertical="center" wrapText="1"/>
    </xf>
    <xf numFmtId="0" fontId="4" fillId="46" borderId="49" xfId="0" applyFont="1" applyFill="1" applyBorder="1" applyAlignment="1">
      <alignment horizontal="center" vertical="center" wrapText="1"/>
    </xf>
    <xf numFmtId="0" fontId="4" fillId="46" borderId="50" xfId="0" applyFont="1" applyFill="1" applyBorder="1" applyAlignment="1">
      <alignment horizontal="center" vertical="center" wrapText="1"/>
    </xf>
    <xf numFmtId="0" fontId="4" fillId="38" borderId="43" xfId="0" applyFont="1" applyFill="1" applyBorder="1" applyAlignment="1">
      <alignment horizontal="center" vertical="center"/>
    </xf>
    <xf numFmtId="0" fontId="4" fillId="38" borderId="44" xfId="0" applyFont="1" applyFill="1" applyBorder="1" applyAlignment="1">
      <alignment horizontal="center" vertical="center"/>
    </xf>
    <xf numFmtId="0" fontId="4" fillId="38" borderId="43" xfId="0" applyFont="1" applyFill="1" applyBorder="1" applyAlignment="1">
      <alignment horizontal="left" vertical="center" wrapText="1"/>
    </xf>
    <xf numFmtId="0" fontId="4" fillId="38" borderId="52" xfId="0" applyFont="1" applyFill="1" applyBorder="1" applyAlignment="1" quotePrefix="1">
      <alignment horizontal="left" vertical="center" wrapText="1"/>
    </xf>
    <xf numFmtId="0" fontId="4" fillId="38" borderId="44" xfId="0" applyFont="1" applyFill="1" applyBorder="1" applyAlignment="1" quotePrefix="1">
      <alignment horizontal="left" vertical="center" wrapText="1"/>
    </xf>
    <xf numFmtId="0" fontId="4" fillId="41" borderId="43" xfId="0" applyFont="1" applyFill="1" applyBorder="1" applyAlignment="1">
      <alignment horizontal="left" vertical="center" wrapText="1" shrinkToFit="1"/>
    </xf>
    <xf numFmtId="0" fontId="4" fillId="41" borderId="52" xfId="0" applyFont="1" applyFill="1" applyBorder="1" applyAlignment="1">
      <alignment horizontal="left" vertical="center" wrapText="1" shrinkToFit="1"/>
    </xf>
    <xf numFmtId="0" fontId="4" fillId="41" borderId="44" xfId="0" applyFont="1" applyFill="1" applyBorder="1" applyAlignment="1">
      <alignment horizontal="left" vertical="center" wrapText="1" shrinkToFit="1"/>
    </xf>
    <xf numFmtId="0" fontId="4" fillId="0" borderId="56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23" fillId="45" borderId="56" xfId="0" applyFont="1" applyFill="1" applyBorder="1" applyAlignment="1">
      <alignment horizontal="center" vertical="center"/>
    </xf>
    <xf numFmtId="0" fontId="23" fillId="45" borderId="54" xfId="0" applyFont="1" applyFill="1" applyBorder="1" applyAlignment="1">
      <alignment horizontal="center" vertical="center"/>
    </xf>
    <xf numFmtId="0" fontId="23" fillId="45" borderId="55" xfId="0" applyFont="1" applyFill="1" applyBorder="1" applyAlignment="1">
      <alignment horizontal="center" vertical="center"/>
    </xf>
    <xf numFmtId="0" fontId="23" fillId="45" borderId="48" xfId="0" applyFont="1" applyFill="1" applyBorder="1" applyAlignment="1">
      <alignment horizontal="center" vertical="center"/>
    </xf>
    <xf numFmtId="0" fontId="23" fillId="45" borderId="49" xfId="0" applyFont="1" applyFill="1" applyBorder="1" applyAlignment="1">
      <alignment horizontal="center" vertical="center"/>
    </xf>
    <xf numFmtId="0" fontId="23" fillId="45" borderId="5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52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0" fontId="4" fillId="33" borderId="26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33" borderId="52" xfId="0" applyFont="1" applyFill="1" applyBorder="1" applyAlignment="1">
      <alignment horizontal="left" vertical="center" wrapText="1"/>
    </xf>
    <xf numFmtId="0" fontId="4" fillId="33" borderId="44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 quotePrefix="1">
      <alignment horizontal="left" vertical="center" wrapText="1"/>
    </xf>
    <xf numFmtId="0" fontId="4" fillId="0" borderId="34" xfId="0" applyFont="1" applyFill="1" applyBorder="1" applyAlignment="1" quotePrefix="1">
      <alignment horizontal="left" vertical="center" wrapText="1"/>
    </xf>
    <xf numFmtId="0" fontId="4" fillId="0" borderId="69" xfId="0" applyFont="1" applyFill="1" applyBorder="1" applyAlignment="1" quotePrefix="1">
      <alignment horizontal="left" vertical="center" wrapText="1"/>
    </xf>
    <xf numFmtId="0" fontId="4" fillId="0" borderId="37" xfId="0" applyFont="1" applyFill="1" applyBorder="1" applyAlignment="1" quotePrefix="1">
      <alignment horizontal="left" vertical="center" wrapText="1"/>
    </xf>
    <xf numFmtId="0" fontId="4" fillId="0" borderId="38" xfId="0" applyFont="1" applyFill="1" applyBorder="1" applyAlignment="1" quotePrefix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 quotePrefix="1">
      <alignment horizontal="left" vertical="center" wrapText="1"/>
    </xf>
    <xf numFmtId="0" fontId="4" fillId="0" borderId="33" xfId="0" applyFont="1" applyFill="1" applyBorder="1" applyAlignment="1" quotePrefix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74" xfId="0" applyFont="1" applyBorder="1" applyAlignment="1" quotePrefix="1">
      <alignment horizontal="left" vertical="center" wrapText="1"/>
    </xf>
    <xf numFmtId="0" fontId="4" fillId="0" borderId="60" xfId="0" applyFont="1" applyBorder="1" applyAlignment="1" quotePrefix="1">
      <alignment horizontal="left" vertical="center" wrapText="1"/>
    </xf>
    <xf numFmtId="0" fontId="4" fillId="0" borderId="75" xfId="0" applyFont="1" applyBorder="1" applyAlignment="1" quotePrefix="1">
      <alignment horizontal="left" vertical="center" wrapText="1"/>
    </xf>
    <xf numFmtId="0" fontId="4" fillId="38" borderId="74" xfId="0" applyFont="1" applyFill="1" applyBorder="1" applyAlignment="1">
      <alignment horizontal="left" vertical="center" wrapText="1"/>
    </xf>
    <xf numFmtId="0" fontId="4" fillId="38" borderId="60" xfId="0" applyFont="1" applyFill="1" applyBorder="1" applyAlignment="1">
      <alignment horizontal="left" vertical="center" wrapText="1"/>
    </xf>
    <xf numFmtId="0" fontId="4" fillId="38" borderId="68" xfId="0" applyFont="1" applyFill="1" applyBorder="1" applyAlignment="1">
      <alignment horizontal="left" vertical="center" wrapText="1"/>
    </xf>
    <xf numFmtId="0" fontId="4" fillId="38" borderId="41" xfId="0" applyFont="1" applyFill="1" applyBorder="1" applyAlignment="1">
      <alignment horizontal="left" vertical="center" wrapText="1"/>
    </xf>
    <xf numFmtId="0" fontId="4" fillId="38" borderId="26" xfId="0" applyFont="1" applyFill="1" applyBorder="1" applyAlignment="1" quotePrefix="1">
      <alignment horizontal="left" vertical="center" wrapText="1"/>
    </xf>
    <xf numFmtId="0" fontId="4" fillId="38" borderId="34" xfId="0" applyFont="1" applyFill="1" applyBorder="1" applyAlignment="1" quotePrefix="1">
      <alignment horizontal="left" vertical="center" wrapText="1"/>
    </xf>
    <xf numFmtId="0" fontId="4" fillId="38" borderId="41" xfId="0" applyFont="1" applyFill="1" applyBorder="1" applyAlignment="1" quotePrefix="1">
      <alignment horizontal="left" vertical="center" wrapText="1"/>
    </xf>
    <xf numFmtId="0" fontId="4" fillId="0" borderId="20" xfId="0" applyFont="1" applyBorder="1" applyAlignment="1" quotePrefix="1">
      <alignment horizontal="left" vertical="center" wrapText="1"/>
    </xf>
    <xf numFmtId="0" fontId="4" fillId="0" borderId="15" xfId="0" applyFont="1" applyBorder="1" applyAlignment="1" quotePrefix="1">
      <alignment horizontal="left" vertical="center" wrapText="1"/>
    </xf>
    <xf numFmtId="0" fontId="4" fillId="0" borderId="67" xfId="0" applyFont="1" applyBorder="1" applyAlignment="1" quotePrefix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4" fillId="0" borderId="66" xfId="0" applyFont="1" applyBorder="1" applyAlignment="1" quotePrefix="1">
      <alignment horizontal="left" vertical="center" wrapText="1"/>
    </xf>
    <xf numFmtId="0" fontId="4" fillId="38" borderId="62" xfId="0" applyFont="1" applyFill="1" applyBorder="1" applyAlignment="1" quotePrefix="1">
      <alignment horizontal="justify" vertical="justify" wrapText="1"/>
    </xf>
    <xf numFmtId="0" fontId="4" fillId="38" borderId="32" xfId="0" applyFont="1" applyFill="1" applyBorder="1" applyAlignment="1" quotePrefix="1">
      <alignment horizontal="justify" vertical="justify" wrapText="1"/>
    </xf>
    <xf numFmtId="0" fontId="4" fillId="38" borderId="33" xfId="0" applyFont="1" applyFill="1" applyBorder="1" applyAlignment="1" quotePrefix="1">
      <alignment horizontal="justify" vertical="justify" wrapText="1"/>
    </xf>
    <xf numFmtId="0" fontId="4" fillId="38" borderId="41" xfId="0" applyFont="1" applyFill="1" applyBorder="1" applyAlignment="1" quotePrefix="1">
      <alignment horizontal="center" vertical="center" wrapText="1"/>
    </xf>
    <xf numFmtId="0" fontId="4" fillId="38" borderId="34" xfId="0" applyFont="1" applyFill="1" applyBorder="1" applyAlignment="1" quotePrefix="1">
      <alignment horizontal="center" vertical="center" wrapText="1"/>
    </xf>
    <xf numFmtId="0" fontId="4" fillId="38" borderId="36" xfId="0" applyFont="1" applyFill="1" applyBorder="1" applyAlignment="1">
      <alignment horizontal="left" vertical="center" wrapText="1"/>
    </xf>
    <xf numFmtId="0" fontId="4" fillId="38" borderId="37" xfId="0" applyFont="1" applyFill="1" applyBorder="1" applyAlignment="1" quotePrefix="1">
      <alignment horizontal="left" vertical="center" wrapText="1"/>
    </xf>
    <xf numFmtId="0" fontId="4" fillId="38" borderId="38" xfId="0" applyFont="1" applyFill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9" xfId="0" applyFont="1" applyBorder="1" applyAlignment="1" quotePrefix="1">
      <alignment horizontal="left" vertical="center" wrapText="1"/>
    </xf>
    <xf numFmtId="0" fontId="17" fillId="37" borderId="28" xfId="0" applyFont="1" applyFill="1" applyBorder="1" applyAlignment="1">
      <alignment horizontal="center" vertical="center"/>
    </xf>
    <xf numFmtId="0" fontId="17" fillId="37" borderId="30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8" borderId="39" xfId="0" applyFont="1" applyFill="1" applyBorder="1" applyAlignment="1" quotePrefix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0" xfId="0" applyFont="1" applyBorder="1" applyAlignment="1" quotePrefix="1">
      <alignment horizontal="center" vertical="center" wrapText="1"/>
    </xf>
    <xf numFmtId="0" fontId="4" fillId="0" borderId="67" xfId="0" applyFont="1" applyBorder="1" applyAlignment="1" quotePrefix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 quotePrefix="1">
      <alignment horizontal="left" vertical="center" wrapText="1"/>
    </xf>
    <xf numFmtId="0" fontId="4" fillId="0" borderId="76" xfId="0" applyFont="1" applyBorder="1" applyAlignment="1" quotePrefix="1">
      <alignment horizontal="left" vertical="center" wrapText="1"/>
    </xf>
    <xf numFmtId="0" fontId="4" fillId="0" borderId="77" xfId="0" applyFont="1" applyBorder="1" applyAlignment="1" quotePrefix="1">
      <alignment horizontal="left" vertical="center" wrapText="1"/>
    </xf>
    <xf numFmtId="0" fontId="4" fillId="0" borderId="78" xfId="0" applyFont="1" applyBorder="1" applyAlignment="1" quotePrefix="1">
      <alignment horizontal="left" vertical="center" wrapText="1"/>
    </xf>
    <xf numFmtId="0" fontId="4" fillId="38" borderId="62" xfId="0" applyFont="1" applyFill="1" applyBorder="1" applyAlignment="1">
      <alignment horizontal="center" vertical="center"/>
    </xf>
    <xf numFmtId="0" fontId="4" fillId="38" borderId="3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6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7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37" borderId="47" xfId="0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0" fontId="17" fillId="37" borderId="11" xfId="0" applyFont="1" applyFill="1" applyBorder="1" applyAlignment="1">
      <alignment horizontal="center" vertical="center" wrapText="1"/>
    </xf>
    <xf numFmtId="0" fontId="17" fillId="37" borderId="28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 applyProtection="1">
      <alignment horizontal="center" vertical="center" wrapText="1"/>
      <protection/>
    </xf>
    <xf numFmtId="0" fontId="17" fillId="37" borderId="81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20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64" fillId="0" borderId="26" xfId="0" applyFont="1" applyFill="1" applyBorder="1" applyAlignment="1">
      <alignment horizontal="left" vertical="center" wrapText="1"/>
    </xf>
    <xf numFmtId="0" fontId="64" fillId="0" borderId="34" xfId="0" applyFont="1" applyFill="1" applyBorder="1" applyAlignment="1">
      <alignment horizontal="left" vertical="center" wrapText="1"/>
    </xf>
    <xf numFmtId="14" fontId="9" fillId="0" borderId="28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64" fillId="38" borderId="22" xfId="0" applyFont="1" applyFill="1" applyBorder="1" applyAlignment="1">
      <alignment horizontal="left" vertical="justify"/>
    </xf>
    <xf numFmtId="0" fontId="64" fillId="38" borderId="0" xfId="0" applyFont="1" applyFill="1" applyBorder="1" applyAlignment="1">
      <alignment horizontal="left" vertical="justify"/>
    </xf>
    <xf numFmtId="0" fontId="64" fillId="38" borderId="12" xfId="0" applyFont="1" applyFill="1" applyBorder="1" applyAlignment="1">
      <alignment horizontal="left" vertical="justify"/>
    </xf>
    <xf numFmtId="0" fontId="14" fillId="0" borderId="26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4" fillId="38" borderId="22" xfId="0" applyFont="1" applyFill="1" applyBorder="1" applyAlignment="1">
      <alignment horizontal="left" vertical="justify"/>
    </xf>
    <xf numFmtId="0" fontId="4" fillId="38" borderId="0" xfId="0" applyFont="1" applyFill="1" applyBorder="1" applyAlignment="1">
      <alignment horizontal="left" vertical="justify"/>
    </xf>
    <xf numFmtId="0" fontId="4" fillId="38" borderId="12" xfId="0" applyFont="1" applyFill="1" applyBorder="1" applyAlignment="1">
      <alignment horizontal="left" vertical="justify"/>
    </xf>
    <xf numFmtId="0" fontId="17" fillId="37" borderId="28" xfId="0" applyFont="1" applyFill="1" applyBorder="1" applyAlignment="1">
      <alignment horizontal="center" wrapText="1"/>
    </xf>
    <xf numFmtId="0" fontId="17" fillId="37" borderId="30" xfId="0" applyFont="1" applyFill="1" applyBorder="1" applyAlignment="1">
      <alignment horizontal="center" wrapText="1"/>
    </xf>
    <xf numFmtId="0" fontId="17" fillId="37" borderId="29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4" fillId="0" borderId="41" xfId="0" applyFont="1" applyBorder="1" applyAlignment="1" quotePrefix="1">
      <alignment horizontal="center" vertical="center" wrapText="1"/>
    </xf>
    <xf numFmtId="0" fontId="24" fillId="0" borderId="34" xfId="0" applyFont="1" applyBorder="1" applyAlignment="1" quotePrefix="1">
      <alignment horizontal="center" vertical="center" wrapText="1"/>
    </xf>
    <xf numFmtId="0" fontId="24" fillId="45" borderId="56" xfId="0" applyFont="1" applyFill="1" applyBorder="1" applyAlignment="1">
      <alignment horizontal="center" vertical="center"/>
    </xf>
    <xf numFmtId="0" fontId="24" fillId="45" borderId="54" xfId="0" applyFont="1" applyFill="1" applyBorder="1" applyAlignment="1">
      <alignment horizontal="center" vertical="center"/>
    </xf>
    <xf numFmtId="0" fontId="24" fillId="45" borderId="55" xfId="0" applyFont="1" applyFill="1" applyBorder="1" applyAlignment="1">
      <alignment horizontal="center" vertical="center"/>
    </xf>
    <xf numFmtId="0" fontId="24" fillId="45" borderId="48" xfId="0" applyFont="1" applyFill="1" applyBorder="1" applyAlignment="1">
      <alignment horizontal="center" vertical="center"/>
    </xf>
    <xf numFmtId="0" fontId="24" fillId="45" borderId="49" xfId="0" applyFont="1" applyFill="1" applyBorder="1" applyAlignment="1">
      <alignment horizontal="center" vertical="center"/>
    </xf>
    <xf numFmtId="0" fontId="24" fillId="45" borderId="50" xfId="0" applyFont="1" applyFill="1" applyBorder="1" applyAlignment="1">
      <alignment horizontal="center" vertical="center"/>
    </xf>
    <xf numFmtId="0" fontId="24" fillId="0" borderId="43" xfId="0" applyFont="1" applyBorder="1" applyAlignment="1" quotePrefix="1">
      <alignment horizontal="center" vertical="center" wrapText="1"/>
    </xf>
    <xf numFmtId="0" fontId="24" fillId="0" borderId="44" xfId="0" applyFont="1" applyBorder="1" applyAlignment="1" quotePrefix="1">
      <alignment horizontal="center" vertical="center" wrapText="1"/>
    </xf>
    <xf numFmtId="0" fontId="6" fillId="38" borderId="22" xfId="0" applyFont="1" applyFill="1" applyBorder="1" applyAlignment="1">
      <alignment horizontal="center"/>
    </xf>
    <xf numFmtId="0" fontId="6" fillId="38" borderId="0" xfId="0" applyFont="1" applyFill="1" applyBorder="1" applyAlignment="1">
      <alignment horizontal="center"/>
    </xf>
    <xf numFmtId="0" fontId="6" fillId="38" borderId="12" xfId="0" applyFont="1" applyFill="1" applyBorder="1" applyAlignment="1">
      <alignment horizontal="center"/>
    </xf>
    <xf numFmtId="0" fontId="5" fillId="0" borderId="47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1" xfId="0" applyFont="1" applyBorder="1" applyAlignment="1" quotePrefix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left" vertical="center" wrapText="1"/>
    </xf>
    <xf numFmtId="0" fontId="24" fillId="0" borderId="52" xfId="0" applyFont="1" applyBorder="1" applyAlignment="1">
      <alignment horizontal="left" vertical="center" wrapText="1"/>
    </xf>
    <xf numFmtId="0" fontId="24" fillId="0" borderId="44" xfId="0" applyFont="1" applyBorder="1" applyAlignment="1">
      <alignment horizontal="left" vertical="center" wrapText="1"/>
    </xf>
    <xf numFmtId="0" fontId="24" fillId="47" borderId="43" xfId="0" applyFont="1" applyFill="1" applyBorder="1" applyAlignment="1">
      <alignment horizontal="center" vertical="center" wrapText="1"/>
    </xf>
    <xf numFmtId="0" fontId="24" fillId="47" borderId="52" xfId="0" applyFont="1" applyFill="1" applyBorder="1" applyAlignment="1">
      <alignment horizontal="center" vertical="center" wrapText="1"/>
    </xf>
    <xf numFmtId="0" fontId="24" fillId="47" borderId="44" xfId="0" applyFont="1" applyFill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4" fillId="48" borderId="48" xfId="0" applyFont="1" applyFill="1" applyBorder="1" applyAlignment="1">
      <alignment horizontal="center"/>
    </xf>
    <xf numFmtId="0" fontId="4" fillId="48" borderId="49" xfId="0" applyFont="1" applyFill="1" applyBorder="1" applyAlignment="1">
      <alignment horizontal="center"/>
    </xf>
    <xf numFmtId="0" fontId="4" fillId="48" borderId="50" xfId="0" applyFont="1" applyFill="1" applyBorder="1" applyAlignment="1">
      <alignment horizontal="center"/>
    </xf>
    <xf numFmtId="0" fontId="24" fillId="0" borderId="25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82" xfId="0" applyFont="1" applyBorder="1" applyAlignment="1">
      <alignment horizontal="left" vertical="center" wrapText="1"/>
    </xf>
    <xf numFmtId="0" fontId="24" fillId="0" borderId="32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45" borderId="56" xfId="0" applyFont="1" applyFill="1" applyBorder="1" applyAlignment="1">
      <alignment horizontal="center" vertical="center" wrapText="1"/>
    </xf>
    <xf numFmtId="0" fontId="24" fillId="45" borderId="54" xfId="0" applyFont="1" applyFill="1" applyBorder="1" applyAlignment="1">
      <alignment horizontal="center" vertical="center" wrapText="1"/>
    </xf>
    <xf numFmtId="0" fontId="24" fillId="45" borderId="55" xfId="0" applyFont="1" applyFill="1" applyBorder="1" applyAlignment="1">
      <alignment horizontal="center" vertical="center" wrapText="1"/>
    </xf>
    <xf numFmtId="0" fontId="24" fillId="45" borderId="48" xfId="0" applyFont="1" applyFill="1" applyBorder="1" applyAlignment="1">
      <alignment horizontal="center" vertical="center" wrapText="1"/>
    </xf>
    <xf numFmtId="0" fontId="24" fillId="45" borderId="49" xfId="0" applyFont="1" applyFill="1" applyBorder="1" applyAlignment="1">
      <alignment horizontal="center" vertical="center" wrapText="1"/>
    </xf>
    <xf numFmtId="0" fontId="24" fillId="45" borderId="50" xfId="0" applyFont="1" applyFill="1" applyBorder="1" applyAlignment="1">
      <alignment horizontal="center" vertical="center" wrapText="1"/>
    </xf>
    <xf numFmtId="0" fontId="4" fillId="43" borderId="52" xfId="0" applyFont="1" applyFill="1" applyBorder="1" applyAlignment="1">
      <alignment horizontal="left" vertical="center"/>
    </xf>
    <xf numFmtId="0" fontId="4" fillId="43" borderId="44" xfId="0" applyFont="1" applyFill="1" applyBorder="1" applyAlignment="1">
      <alignment horizontal="left" vertical="center"/>
    </xf>
    <xf numFmtId="0" fontId="4" fillId="0" borderId="52" xfId="0" applyFont="1" applyBorder="1" applyAlignment="1">
      <alignment horizontal="left" vertical="center" wrapText="1"/>
    </xf>
    <xf numFmtId="0" fontId="4" fillId="0" borderId="52" xfId="0" applyFont="1" applyBorder="1" applyAlignment="1" quotePrefix="1">
      <alignment horizontal="left" vertical="center" wrapText="1"/>
    </xf>
    <xf numFmtId="0" fontId="4" fillId="0" borderId="44" xfId="0" applyFont="1" applyBorder="1" applyAlignment="1" quotePrefix="1">
      <alignment horizontal="left" vertical="center" wrapText="1"/>
    </xf>
    <xf numFmtId="0" fontId="4" fillId="0" borderId="38" xfId="0" applyFont="1" applyBorder="1" applyAlignment="1" quotePrefix="1">
      <alignment horizontal="left" vertical="center" wrapText="1"/>
    </xf>
    <xf numFmtId="0" fontId="4" fillId="0" borderId="34" xfId="0" applyFont="1" applyBorder="1" applyAlignment="1" quotePrefix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</xdr:row>
      <xdr:rowOff>171450</xdr:rowOff>
    </xdr:from>
    <xdr:to>
      <xdr:col>2</xdr:col>
      <xdr:colOff>809625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904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95250</xdr:rowOff>
    </xdr:from>
    <xdr:to>
      <xdr:col>1</xdr:col>
      <xdr:colOff>962025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6670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161925</xdr:rowOff>
    </xdr:from>
    <xdr:to>
      <xdr:col>0</xdr:col>
      <xdr:colOff>1095375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00050"/>
          <a:ext cx="8858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2556"/>
  <sheetViews>
    <sheetView showGridLines="0" tabSelected="1" view="pageBreakPreview" zoomScale="70" zoomScaleNormal="60" zoomScaleSheetLayoutView="70" zoomScalePageLayoutView="0" workbookViewId="0" topLeftCell="A1">
      <selection activeCell="A22" sqref="A22"/>
    </sheetView>
  </sheetViews>
  <sheetFormatPr defaultColWidth="11.00390625" defaultRowHeight="14.25"/>
  <cols>
    <col min="1" max="1" width="2.625" style="44" customWidth="1"/>
    <col min="2" max="2" width="7.625" style="1" customWidth="1"/>
    <col min="3" max="3" width="15.625" style="1" customWidth="1"/>
    <col min="4" max="4" width="9.75390625" style="1" customWidth="1"/>
    <col min="5" max="5" width="5.625" style="1" customWidth="1"/>
    <col min="6" max="6" width="3.625" style="1" customWidth="1"/>
    <col min="7" max="7" width="7.625" style="1" customWidth="1"/>
    <col min="8" max="8" width="15.50390625" style="1" customWidth="1"/>
    <col min="9" max="9" width="9.75390625" style="1" customWidth="1"/>
    <col min="10" max="10" width="5.625" style="1" customWidth="1"/>
    <col min="11" max="11" width="3.625" style="1" customWidth="1"/>
    <col min="12" max="12" width="7.625" style="6" customWidth="1"/>
    <col min="13" max="13" width="15.625" style="1" customWidth="1"/>
    <col min="14" max="14" width="11.50390625" style="3" customWidth="1"/>
    <col min="15" max="15" width="8.25390625" style="3" customWidth="1"/>
    <col min="16" max="16" width="8.25390625" style="4" customWidth="1"/>
    <col min="17" max="17" width="2.625" style="44" customWidth="1"/>
    <col min="18" max="18" width="11.00390625" style="1" customWidth="1"/>
    <col min="19" max="23" width="0" style="1" hidden="1" customWidth="1"/>
    <col min="24" max="16384" width="11.00390625" style="1" customWidth="1"/>
  </cols>
  <sheetData>
    <row r="1" spans="14:16" s="44" customFormat="1" ht="13.5" thickBot="1">
      <c r="N1" s="52"/>
      <c r="O1" s="52"/>
      <c r="P1" s="53"/>
    </row>
    <row r="2" spans="2:16" ht="14.25" customHeight="1">
      <c r="B2" s="495"/>
      <c r="C2" s="496"/>
      <c r="D2" s="510" t="s">
        <v>228</v>
      </c>
      <c r="E2" s="511"/>
      <c r="F2" s="511"/>
      <c r="G2" s="511"/>
      <c r="H2" s="511"/>
      <c r="I2" s="511"/>
      <c r="J2" s="511"/>
      <c r="K2" s="511"/>
      <c r="L2" s="511"/>
      <c r="M2" s="512"/>
      <c r="N2" s="501" t="s">
        <v>301</v>
      </c>
      <c r="O2" s="502"/>
      <c r="P2" s="503"/>
    </row>
    <row r="3" spans="2:16" ht="14.25" customHeight="1">
      <c r="B3" s="497"/>
      <c r="C3" s="498"/>
      <c r="D3" s="513"/>
      <c r="E3" s="514"/>
      <c r="F3" s="514"/>
      <c r="G3" s="514"/>
      <c r="H3" s="514"/>
      <c r="I3" s="514"/>
      <c r="J3" s="514"/>
      <c r="K3" s="514"/>
      <c r="L3" s="514"/>
      <c r="M3" s="515"/>
      <c r="N3" s="504"/>
      <c r="O3" s="505"/>
      <c r="P3" s="506"/>
    </row>
    <row r="4" spans="2:16" ht="14.25" customHeight="1" thickBot="1">
      <c r="B4" s="497"/>
      <c r="C4" s="498"/>
      <c r="D4" s="513"/>
      <c r="E4" s="514"/>
      <c r="F4" s="514"/>
      <c r="G4" s="514"/>
      <c r="H4" s="514"/>
      <c r="I4" s="514"/>
      <c r="J4" s="514"/>
      <c r="K4" s="514"/>
      <c r="L4" s="514"/>
      <c r="M4" s="515"/>
      <c r="N4" s="507"/>
      <c r="O4" s="508"/>
      <c r="P4" s="509"/>
    </row>
    <row r="5" spans="2:16" ht="14.25" customHeight="1">
      <c r="B5" s="497"/>
      <c r="C5" s="498"/>
      <c r="D5" s="513"/>
      <c r="E5" s="514"/>
      <c r="F5" s="514"/>
      <c r="G5" s="514"/>
      <c r="H5" s="514"/>
      <c r="I5" s="514"/>
      <c r="J5" s="514"/>
      <c r="K5" s="514"/>
      <c r="L5" s="514"/>
      <c r="M5" s="515"/>
      <c r="N5" s="501" t="s">
        <v>236</v>
      </c>
      <c r="O5" s="502"/>
      <c r="P5" s="503"/>
    </row>
    <row r="6" spans="2:16" ht="14.25" customHeight="1">
      <c r="B6" s="497"/>
      <c r="C6" s="498"/>
      <c r="D6" s="513"/>
      <c r="E6" s="514"/>
      <c r="F6" s="514"/>
      <c r="G6" s="514"/>
      <c r="H6" s="514"/>
      <c r="I6" s="514"/>
      <c r="J6" s="514"/>
      <c r="K6" s="514"/>
      <c r="L6" s="514"/>
      <c r="M6" s="515"/>
      <c r="N6" s="504"/>
      <c r="O6" s="505"/>
      <c r="P6" s="506"/>
    </row>
    <row r="7" spans="2:19" ht="15" customHeight="1" thickBot="1">
      <c r="B7" s="499"/>
      <c r="C7" s="500"/>
      <c r="D7" s="516"/>
      <c r="E7" s="517"/>
      <c r="F7" s="517"/>
      <c r="G7" s="517"/>
      <c r="H7" s="517"/>
      <c r="I7" s="517"/>
      <c r="J7" s="517"/>
      <c r="K7" s="517"/>
      <c r="L7" s="517"/>
      <c r="M7" s="518"/>
      <c r="N7" s="507"/>
      <c r="O7" s="508"/>
      <c r="P7" s="509"/>
      <c r="S7" s="1" t="s">
        <v>295</v>
      </c>
    </row>
    <row r="8" spans="2:19" s="45" customFormat="1" ht="13.5" customHeight="1" thickBot="1"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S8" s="404">
        <v>0.0438</v>
      </c>
    </row>
    <row r="9" spans="1:17" s="9" customFormat="1" ht="18.75" thickBot="1">
      <c r="A9" s="46"/>
      <c r="B9" s="521" t="s">
        <v>73</v>
      </c>
      <c r="C9" s="522"/>
      <c r="D9" s="522"/>
      <c r="E9" s="522"/>
      <c r="F9" s="522"/>
      <c r="G9" s="522"/>
      <c r="H9" s="522"/>
      <c r="I9" s="522"/>
      <c r="J9" s="522"/>
      <c r="K9" s="522"/>
      <c r="L9" s="522"/>
      <c r="M9" s="522"/>
      <c r="N9" s="522"/>
      <c r="O9" s="522"/>
      <c r="P9" s="523"/>
      <c r="Q9" s="46"/>
    </row>
    <row r="10" spans="1:17" s="38" customFormat="1" ht="63.75">
      <c r="A10" s="47"/>
      <c r="B10" s="70" t="s">
        <v>160</v>
      </c>
      <c r="C10" s="69" t="s">
        <v>0</v>
      </c>
      <c r="D10" s="69" t="s">
        <v>229</v>
      </c>
      <c r="E10" s="519" t="s">
        <v>159</v>
      </c>
      <c r="F10" s="524"/>
      <c r="G10" s="70" t="s">
        <v>160</v>
      </c>
      <c r="H10" s="69" t="s">
        <v>0</v>
      </c>
      <c r="I10" s="69" t="s">
        <v>166</v>
      </c>
      <c r="J10" s="519" t="s">
        <v>159</v>
      </c>
      <c r="K10" s="524"/>
      <c r="L10" s="70" t="s">
        <v>160</v>
      </c>
      <c r="M10" s="69" t="s">
        <v>0</v>
      </c>
      <c r="N10" s="69" t="s">
        <v>166</v>
      </c>
      <c r="O10" s="519" t="s">
        <v>159</v>
      </c>
      <c r="P10" s="520"/>
      <c r="Q10" s="47"/>
    </row>
    <row r="11" spans="1:17" s="38" customFormat="1" ht="15" customHeight="1">
      <c r="A11" s="47"/>
      <c r="B11" s="76">
        <v>131250</v>
      </c>
      <c r="C11" s="71" t="s">
        <v>131</v>
      </c>
      <c r="D11" s="75">
        <v>0.8</v>
      </c>
      <c r="E11" s="472">
        <v>18</v>
      </c>
      <c r="F11" s="480"/>
      <c r="G11" s="76">
        <v>111350</v>
      </c>
      <c r="H11" s="71" t="s">
        <v>149</v>
      </c>
      <c r="I11" s="75">
        <v>0.8</v>
      </c>
      <c r="J11" s="480">
        <v>12</v>
      </c>
      <c r="K11" s="494"/>
      <c r="L11" s="374">
        <v>121630</v>
      </c>
      <c r="M11" s="375" t="s">
        <v>148</v>
      </c>
      <c r="N11" s="376">
        <v>0.8</v>
      </c>
      <c r="O11" s="492">
        <v>24</v>
      </c>
      <c r="P11" s="493"/>
      <c r="Q11" s="47"/>
    </row>
    <row r="12" spans="1:21" s="38" customFormat="1" ht="15">
      <c r="A12" s="47"/>
      <c r="B12" s="76">
        <v>121030</v>
      </c>
      <c r="C12" s="71" t="s">
        <v>2</v>
      </c>
      <c r="D12" s="75">
        <v>0.8</v>
      </c>
      <c r="E12" s="472">
        <v>12</v>
      </c>
      <c r="F12" s="480"/>
      <c r="G12" s="76">
        <v>121270</v>
      </c>
      <c r="H12" s="71" t="s">
        <v>8</v>
      </c>
      <c r="I12" s="75">
        <v>0.8</v>
      </c>
      <c r="J12" s="480">
        <v>6</v>
      </c>
      <c r="K12" s="494"/>
      <c r="L12" s="374">
        <v>111500</v>
      </c>
      <c r="M12" s="375" t="s">
        <v>13</v>
      </c>
      <c r="N12" s="406">
        <v>7300000</v>
      </c>
      <c r="O12" s="492">
        <v>10</v>
      </c>
      <c r="P12" s="493"/>
      <c r="Q12" s="47"/>
      <c r="R12" s="1"/>
      <c r="U12" s="405">
        <f>7000000*(1+S8)</f>
        <v>7306600</v>
      </c>
    </row>
    <row r="13" spans="1:17" s="38" customFormat="1" ht="12.75">
      <c r="A13" s="47"/>
      <c r="B13" s="76">
        <v>121060</v>
      </c>
      <c r="C13" s="71" t="s">
        <v>3</v>
      </c>
      <c r="D13" s="75">
        <v>0.8</v>
      </c>
      <c r="E13" s="472">
        <v>6</v>
      </c>
      <c r="F13" s="480"/>
      <c r="G13" s="76">
        <v>121300</v>
      </c>
      <c r="H13" s="71" t="s">
        <v>9</v>
      </c>
      <c r="I13" s="75">
        <v>0.8</v>
      </c>
      <c r="J13" s="472">
        <v>6</v>
      </c>
      <c r="K13" s="480"/>
      <c r="L13" s="76">
        <v>111510</v>
      </c>
      <c r="M13" s="71" t="s">
        <v>150</v>
      </c>
      <c r="N13" s="377">
        <v>0.8</v>
      </c>
      <c r="O13" s="472">
        <v>10</v>
      </c>
      <c r="P13" s="473"/>
      <c r="Q13" s="47"/>
    </row>
    <row r="14" spans="1:17" s="38" customFormat="1" ht="12.75">
      <c r="A14" s="47"/>
      <c r="B14" s="76">
        <v>111050</v>
      </c>
      <c r="C14" s="71" t="s">
        <v>1</v>
      </c>
      <c r="D14" s="75">
        <v>0.8</v>
      </c>
      <c r="E14" s="472">
        <v>6</v>
      </c>
      <c r="F14" s="480"/>
      <c r="G14" s="76">
        <v>121330</v>
      </c>
      <c r="H14" s="71" t="s">
        <v>11</v>
      </c>
      <c r="I14" s="75">
        <v>0.8</v>
      </c>
      <c r="J14" s="472">
        <v>6</v>
      </c>
      <c r="K14" s="480"/>
      <c r="L14" s="76">
        <v>121600</v>
      </c>
      <c r="M14" s="71" t="s">
        <v>12</v>
      </c>
      <c r="N14" s="75">
        <v>0.8</v>
      </c>
      <c r="O14" s="472">
        <v>12</v>
      </c>
      <c r="P14" s="473"/>
      <c r="Q14" s="47"/>
    </row>
    <row r="15" spans="2:16" ht="24">
      <c r="B15" s="76">
        <v>121070</v>
      </c>
      <c r="C15" s="71" t="s">
        <v>4</v>
      </c>
      <c r="D15" s="75">
        <v>0.8</v>
      </c>
      <c r="E15" s="472">
        <v>6</v>
      </c>
      <c r="F15" s="480"/>
      <c r="G15" s="76">
        <v>111400</v>
      </c>
      <c r="H15" s="72" t="s">
        <v>287</v>
      </c>
      <c r="I15" s="406">
        <v>2300000</v>
      </c>
      <c r="J15" s="472">
        <v>7</v>
      </c>
      <c r="K15" s="480"/>
      <c r="L15" s="76">
        <v>121880</v>
      </c>
      <c r="M15" s="71" t="s">
        <v>141</v>
      </c>
      <c r="N15" s="75">
        <v>0.8</v>
      </c>
      <c r="O15" s="480">
        <v>12</v>
      </c>
      <c r="P15" s="488"/>
    </row>
    <row r="16" spans="2:21" ht="24">
      <c r="B16" s="76">
        <v>111100</v>
      </c>
      <c r="C16" s="71" t="s">
        <v>288</v>
      </c>
      <c r="D16" s="406">
        <v>3150000</v>
      </c>
      <c r="E16" s="472">
        <v>8</v>
      </c>
      <c r="F16" s="480"/>
      <c r="G16" s="76">
        <v>111410</v>
      </c>
      <c r="H16" s="72" t="s">
        <v>289</v>
      </c>
      <c r="I16" s="406">
        <v>2300000</v>
      </c>
      <c r="J16" s="472">
        <v>10</v>
      </c>
      <c r="K16" s="480"/>
      <c r="L16" s="76">
        <v>131110</v>
      </c>
      <c r="M16" s="71" t="s">
        <v>139</v>
      </c>
      <c r="N16" s="75">
        <v>0.8</v>
      </c>
      <c r="O16" s="480">
        <v>12</v>
      </c>
      <c r="P16" s="488"/>
      <c r="S16" s="405">
        <f>3000000*(1+S8)</f>
        <v>3131400</v>
      </c>
      <c r="U16" s="405">
        <f>2200000*(1+S8)</f>
        <v>2296360</v>
      </c>
    </row>
    <row r="17" spans="2:16" ht="36">
      <c r="B17" s="76">
        <v>131050</v>
      </c>
      <c r="C17" s="71" t="s">
        <v>133</v>
      </c>
      <c r="D17" s="75">
        <v>0.8</v>
      </c>
      <c r="E17" s="472">
        <v>15</v>
      </c>
      <c r="F17" s="480"/>
      <c r="G17" s="76">
        <v>111490</v>
      </c>
      <c r="H17" s="72" t="s">
        <v>359</v>
      </c>
      <c r="I17" s="406">
        <v>2300000</v>
      </c>
      <c r="J17" s="472">
        <v>7</v>
      </c>
      <c r="K17" s="480"/>
      <c r="L17" s="76">
        <v>110000</v>
      </c>
      <c r="M17" s="71" t="s">
        <v>157</v>
      </c>
      <c r="N17" s="75">
        <v>0.8</v>
      </c>
      <c r="O17" s="480">
        <v>24</v>
      </c>
      <c r="P17" s="488"/>
    </row>
    <row r="18" spans="2:19" ht="24">
      <c r="B18" s="76">
        <v>111150</v>
      </c>
      <c r="C18" s="71" t="s">
        <v>231</v>
      </c>
      <c r="D18" s="406">
        <v>3250000</v>
      </c>
      <c r="E18" s="472">
        <v>8</v>
      </c>
      <c r="F18" s="480"/>
      <c r="G18" s="76">
        <v>111430</v>
      </c>
      <c r="H18" s="72" t="s">
        <v>360</v>
      </c>
      <c r="I18" s="406">
        <v>2300000</v>
      </c>
      <c r="J18" s="472">
        <v>10</v>
      </c>
      <c r="K18" s="480"/>
      <c r="L18" s="76">
        <v>121420</v>
      </c>
      <c r="M18" s="71" t="s">
        <v>14</v>
      </c>
      <c r="N18" s="75">
        <v>0.8</v>
      </c>
      <c r="O18" s="480">
        <v>6</v>
      </c>
      <c r="P18" s="488"/>
      <c r="S18" s="405">
        <f>3100000*(1+S8)</f>
        <v>3235780</v>
      </c>
    </row>
    <row r="19" spans="2:19" ht="24.75" customHeight="1">
      <c r="B19" s="76">
        <v>111200</v>
      </c>
      <c r="C19" s="71" t="s">
        <v>232</v>
      </c>
      <c r="D19" s="406">
        <v>2600000</v>
      </c>
      <c r="E19" s="472">
        <v>8</v>
      </c>
      <c r="F19" s="480"/>
      <c r="G19" s="76">
        <v>111440</v>
      </c>
      <c r="H19" s="72" t="s">
        <v>290</v>
      </c>
      <c r="I19" s="406">
        <v>2300000</v>
      </c>
      <c r="J19" s="472">
        <v>7</v>
      </c>
      <c r="K19" s="480"/>
      <c r="L19" s="76">
        <v>121390</v>
      </c>
      <c r="M19" s="71" t="s">
        <v>15</v>
      </c>
      <c r="N19" s="75">
        <v>0.8</v>
      </c>
      <c r="O19" s="480">
        <v>6</v>
      </c>
      <c r="P19" s="488"/>
      <c r="S19" s="405">
        <f>2500000*(1+S8)</f>
        <v>2609500</v>
      </c>
    </row>
    <row r="20" spans="2:16" ht="24">
      <c r="B20" s="76">
        <v>121090</v>
      </c>
      <c r="C20" s="71" t="s">
        <v>5</v>
      </c>
      <c r="D20" s="75">
        <v>0.8</v>
      </c>
      <c r="E20" s="472">
        <v>6</v>
      </c>
      <c r="F20" s="480"/>
      <c r="G20" s="76">
        <v>111460</v>
      </c>
      <c r="H20" s="72" t="s">
        <v>291</v>
      </c>
      <c r="I20" s="406">
        <v>2300000</v>
      </c>
      <c r="J20" s="472">
        <v>10</v>
      </c>
      <c r="K20" s="480"/>
      <c r="L20" s="76">
        <v>121580</v>
      </c>
      <c r="M20" s="71" t="s">
        <v>136</v>
      </c>
      <c r="N20" s="75">
        <v>0.8</v>
      </c>
      <c r="O20" s="480">
        <v>6</v>
      </c>
      <c r="P20" s="488"/>
    </row>
    <row r="21" spans="2:21" ht="36">
      <c r="B21" s="76">
        <v>111250</v>
      </c>
      <c r="C21" s="71" t="s">
        <v>6</v>
      </c>
      <c r="D21" s="75">
        <v>0.8</v>
      </c>
      <c r="E21" s="472">
        <v>6</v>
      </c>
      <c r="F21" s="480"/>
      <c r="G21" s="76">
        <v>111470</v>
      </c>
      <c r="H21" s="72" t="s">
        <v>361</v>
      </c>
      <c r="I21" s="406">
        <v>2300000</v>
      </c>
      <c r="J21" s="472">
        <v>7</v>
      </c>
      <c r="K21" s="480"/>
      <c r="L21" s="76">
        <v>111550</v>
      </c>
      <c r="M21" s="71" t="s">
        <v>233</v>
      </c>
      <c r="N21" s="406">
        <v>1450000</v>
      </c>
      <c r="O21" s="480">
        <v>6</v>
      </c>
      <c r="P21" s="488"/>
      <c r="U21" s="405">
        <f>1400000*(1+S8)</f>
        <v>1461320</v>
      </c>
    </row>
    <row r="22" spans="2:21" ht="24">
      <c r="B22" s="76">
        <v>121150</v>
      </c>
      <c r="C22" s="71" t="s">
        <v>52</v>
      </c>
      <c r="D22" s="75">
        <v>0.8</v>
      </c>
      <c r="E22" s="472">
        <v>12</v>
      </c>
      <c r="F22" s="480"/>
      <c r="G22" s="76">
        <v>111480</v>
      </c>
      <c r="H22" s="72" t="s">
        <v>362</v>
      </c>
      <c r="I22" s="406">
        <v>2300000</v>
      </c>
      <c r="J22" s="472">
        <v>10</v>
      </c>
      <c r="K22" s="480"/>
      <c r="L22" s="76">
        <v>111600</v>
      </c>
      <c r="M22" s="71" t="s">
        <v>234</v>
      </c>
      <c r="N22" s="406">
        <v>1900000</v>
      </c>
      <c r="O22" s="480">
        <v>6</v>
      </c>
      <c r="P22" s="488"/>
      <c r="U22" s="405">
        <f>1800000*(1+S8)</f>
        <v>1878840</v>
      </c>
    </row>
    <row r="23" spans="2:21" ht="15">
      <c r="B23" s="76">
        <v>121180</v>
      </c>
      <c r="C23" s="71" t="s">
        <v>53</v>
      </c>
      <c r="D23" s="75">
        <v>0.8</v>
      </c>
      <c r="E23" s="472">
        <v>12</v>
      </c>
      <c r="F23" s="480"/>
      <c r="G23" s="76">
        <v>131150</v>
      </c>
      <c r="H23" s="71" t="s">
        <v>137</v>
      </c>
      <c r="I23" s="75">
        <v>0.8</v>
      </c>
      <c r="J23" s="472">
        <v>18</v>
      </c>
      <c r="K23" s="480"/>
      <c r="L23" s="76">
        <v>121680</v>
      </c>
      <c r="M23" s="71" t="s">
        <v>54</v>
      </c>
      <c r="N23" s="406">
        <v>7500000</v>
      </c>
      <c r="O23" s="480">
        <v>12</v>
      </c>
      <c r="P23" s="488"/>
      <c r="U23" s="405">
        <f>7500000*(1+S8)</f>
        <v>7828500</v>
      </c>
    </row>
    <row r="24" spans="2:21" ht="15">
      <c r="B24" s="76">
        <v>121610</v>
      </c>
      <c r="C24" s="71" t="s">
        <v>7</v>
      </c>
      <c r="D24" s="75">
        <v>0.8</v>
      </c>
      <c r="E24" s="472">
        <v>12</v>
      </c>
      <c r="F24" s="480"/>
      <c r="G24" s="76">
        <v>111450</v>
      </c>
      <c r="H24" s="71" t="s">
        <v>10</v>
      </c>
      <c r="I24" s="75">
        <v>0.8</v>
      </c>
      <c r="J24" s="472">
        <v>6</v>
      </c>
      <c r="K24" s="480"/>
      <c r="L24" s="76">
        <v>121690</v>
      </c>
      <c r="M24" s="71" t="s">
        <v>55</v>
      </c>
      <c r="N24" s="406">
        <v>8250000</v>
      </c>
      <c r="O24" s="480">
        <v>12</v>
      </c>
      <c r="P24" s="488"/>
      <c r="U24" s="405">
        <f>8250000*(1+S8)</f>
        <v>8611350</v>
      </c>
    </row>
    <row r="25" spans="2:16" ht="12.75">
      <c r="B25" s="76">
        <v>121620</v>
      </c>
      <c r="C25" s="71" t="s">
        <v>135</v>
      </c>
      <c r="D25" s="75">
        <v>0.8</v>
      </c>
      <c r="E25" s="472">
        <v>12</v>
      </c>
      <c r="F25" s="473"/>
      <c r="G25" s="76">
        <v>111800</v>
      </c>
      <c r="H25" s="71" t="s">
        <v>51</v>
      </c>
      <c r="I25" s="75">
        <v>0.8</v>
      </c>
      <c r="J25" s="472">
        <v>24</v>
      </c>
      <c r="K25" s="480"/>
      <c r="L25" s="76">
        <v>121450</v>
      </c>
      <c r="M25" s="71" t="s">
        <v>16</v>
      </c>
      <c r="N25" s="75">
        <v>0.8</v>
      </c>
      <c r="O25" s="480">
        <v>12</v>
      </c>
      <c r="P25" s="488"/>
    </row>
    <row r="26" spans="2:21" ht="15">
      <c r="B26" s="76">
        <v>121700</v>
      </c>
      <c r="C26" s="71" t="s">
        <v>121</v>
      </c>
      <c r="D26" s="75">
        <v>0.8</v>
      </c>
      <c r="E26" s="472">
        <v>12</v>
      </c>
      <c r="F26" s="473"/>
      <c r="G26" s="76">
        <v>121570</v>
      </c>
      <c r="H26" s="71" t="s">
        <v>132</v>
      </c>
      <c r="I26" s="75">
        <v>0.8</v>
      </c>
      <c r="J26" s="472">
        <v>6</v>
      </c>
      <c r="K26" s="480"/>
      <c r="L26" s="76">
        <v>131200</v>
      </c>
      <c r="M26" s="71" t="s">
        <v>138</v>
      </c>
      <c r="N26" s="406">
        <v>2100000</v>
      </c>
      <c r="O26" s="480">
        <v>18</v>
      </c>
      <c r="P26" s="488"/>
      <c r="U26" s="405">
        <f>2000000*(1+S8)</f>
        <v>2087600.0000000002</v>
      </c>
    </row>
    <row r="27" spans="2:16" ht="13.5" thickBot="1">
      <c r="B27" s="77">
        <v>121510</v>
      </c>
      <c r="C27" s="74" t="s">
        <v>140</v>
      </c>
      <c r="D27" s="107">
        <v>0.8</v>
      </c>
      <c r="E27" s="468">
        <v>24</v>
      </c>
      <c r="F27" s="469"/>
      <c r="G27" s="77">
        <v>131100</v>
      </c>
      <c r="H27" s="74" t="s">
        <v>134</v>
      </c>
      <c r="I27" s="107">
        <v>0.8</v>
      </c>
      <c r="J27" s="481">
        <v>12</v>
      </c>
      <c r="K27" s="482"/>
      <c r="L27" s="418">
        <v>121480</v>
      </c>
      <c r="M27" s="416" t="s">
        <v>17</v>
      </c>
      <c r="N27" s="417">
        <v>0.8</v>
      </c>
      <c r="O27" s="489">
        <v>6</v>
      </c>
      <c r="P27" s="490"/>
    </row>
    <row r="28" spans="2:16" ht="13.5" thickBot="1">
      <c r="B28" s="422"/>
      <c r="C28" s="423"/>
      <c r="D28" s="424"/>
      <c r="E28" s="425"/>
      <c r="F28" s="425"/>
      <c r="G28" s="422"/>
      <c r="H28" s="423"/>
      <c r="I28" s="424"/>
      <c r="J28" s="425"/>
      <c r="K28" s="425"/>
      <c r="L28" s="419">
        <v>111650</v>
      </c>
      <c r="M28" s="420" t="s">
        <v>300</v>
      </c>
      <c r="N28" s="421">
        <v>0.8</v>
      </c>
      <c r="O28" s="447">
        <v>12</v>
      </c>
      <c r="P28" s="448"/>
    </row>
    <row r="29" spans="2:16" s="373" customFormat="1" ht="13.5" customHeight="1" thickBot="1"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66"/>
      <c r="P29" s="67"/>
    </row>
    <row r="30" spans="2:16" ht="29.25" customHeight="1" thickBot="1">
      <c r="B30" s="483" t="s">
        <v>97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5"/>
    </row>
    <row r="31" spans="1:17" s="379" customFormat="1" ht="29.25" customHeight="1" thickBot="1">
      <c r="A31" s="378"/>
      <c r="B31" s="486" t="s">
        <v>142</v>
      </c>
      <c r="C31" s="487"/>
      <c r="D31" s="487"/>
      <c r="E31" s="487"/>
      <c r="F31" s="487"/>
      <c r="G31" s="487"/>
      <c r="H31" s="487"/>
      <c r="I31" s="487"/>
      <c r="J31" s="487"/>
      <c r="K31" s="487"/>
      <c r="L31" s="487"/>
      <c r="M31" s="487"/>
      <c r="N31" s="487"/>
      <c r="O31" s="42"/>
      <c r="P31" s="43"/>
      <c r="Q31" s="378"/>
    </row>
    <row r="32" spans="1:17" s="118" customFormat="1" ht="24">
      <c r="A32" s="119"/>
      <c r="B32" s="78">
        <v>132250</v>
      </c>
      <c r="C32" s="79" t="s">
        <v>161</v>
      </c>
      <c r="D32" s="108">
        <v>0.8</v>
      </c>
      <c r="E32" s="470">
        <v>12</v>
      </c>
      <c r="F32" s="471"/>
      <c r="G32" s="88">
        <v>132200</v>
      </c>
      <c r="H32" s="80" t="s">
        <v>118</v>
      </c>
      <c r="I32" s="108">
        <v>0.8</v>
      </c>
      <c r="J32" s="470">
        <v>24</v>
      </c>
      <c r="K32" s="471"/>
      <c r="L32" s="88">
        <v>133050</v>
      </c>
      <c r="M32" s="80" t="s">
        <v>123</v>
      </c>
      <c r="N32" s="108">
        <v>0.8</v>
      </c>
      <c r="O32" s="470">
        <v>24</v>
      </c>
      <c r="P32" s="471"/>
      <c r="Q32" s="119"/>
    </row>
    <row r="33" spans="1:17" s="118" customFormat="1" ht="14.25">
      <c r="A33" s="119"/>
      <c r="B33" s="81">
        <v>132040</v>
      </c>
      <c r="C33" s="82" t="s">
        <v>111</v>
      </c>
      <c r="D33" s="412">
        <v>3750000</v>
      </c>
      <c r="E33" s="472">
        <v>24</v>
      </c>
      <c r="F33" s="473"/>
      <c r="G33" s="89">
        <v>132210</v>
      </c>
      <c r="H33" s="82" t="s">
        <v>119</v>
      </c>
      <c r="I33" s="109">
        <v>0.8</v>
      </c>
      <c r="J33" s="472">
        <v>24</v>
      </c>
      <c r="K33" s="473"/>
      <c r="L33" s="89">
        <v>131400</v>
      </c>
      <c r="M33" s="83" t="s">
        <v>151</v>
      </c>
      <c r="N33" s="109">
        <v>0.8</v>
      </c>
      <c r="O33" s="472">
        <v>24</v>
      </c>
      <c r="P33" s="473"/>
      <c r="Q33" s="119"/>
    </row>
    <row r="34" spans="1:17" s="118" customFormat="1" ht="14.25">
      <c r="A34" s="119"/>
      <c r="B34" s="81">
        <v>132070</v>
      </c>
      <c r="C34" s="82" t="s">
        <v>192</v>
      </c>
      <c r="D34" s="109">
        <v>0.8</v>
      </c>
      <c r="E34" s="472">
        <v>24</v>
      </c>
      <c r="F34" s="473"/>
      <c r="G34" s="89">
        <v>132060</v>
      </c>
      <c r="H34" s="82" t="s">
        <v>113</v>
      </c>
      <c r="I34" s="109">
        <v>0.8</v>
      </c>
      <c r="J34" s="472">
        <v>24</v>
      </c>
      <c r="K34" s="473"/>
      <c r="L34" s="89">
        <v>131500</v>
      </c>
      <c r="M34" s="84" t="s">
        <v>152</v>
      </c>
      <c r="N34" s="109">
        <v>0.8</v>
      </c>
      <c r="O34" s="472">
        <v>24</v>
      </c>
      <c r="P34" s="473"/>
      <c r="Q34" s="119"/>
    </row>
    <row r="35" spans="1:17" s="118" customFormat="1" ht="14.25">
      <c r="A35" s="119"/>
      <c r="B35" s="81">
        <v>132050</v>
      </c>
      <c r="C35" s="82" t="s">
        <v>112</v>
      </c>
      <c r="D35" s="109">
        <v>0.8</v>
      </c>
      <c r="E35" s="472">
        <v>24</v>
      </c>
      <c r="F35" s="473"/>
      <c r="G35" s="89">
        <v>132100</v>
      </c>
      <c r="H35" s="82" t="s">
        <v>120</v>
      </c>
      <c r="I35" s="109">
        <v>0.8</v>
      </c>
      <c r="J35" s="472">
        <v>24</v>
      </c>
      <c r="K35" s="473"/>
      <c r="L35" s="89">
        <v>132150</v>
      </c>
      <c r="M35" s="82" t="s">
        <v>124</v>
      </c>
      <c r="N35" s="109">
        <v>0.8</v>
      </c>
      <c r="O35" s="472">
        <v>24</v>
      </c>
      <c r="P35" s="473"/>
      <c r="Q35" s="119"/>
    </row>
    <row r="36" spans="1:17" s="118" customFormat="1" ht="24">
      <c r="A36" s="119"/>
      <c r="B36" s="81">
        <v>132460</v>
      </c>
      <c r="C36" s="85" t="s">
        <v>116</v>
      </c>
      <c r="D36" s="109">
        <v>0.8</v>
      </c>
      <c r="E36" s="472">
        <v>24</v>
      </c>
      <c r="F36" s="473"/>
      <c r="G36" s="89">
        <v>132450</v>
      </c>
      <c r="H36" s="84" t="s">
        <v>235</v>
      </c>
      <c r="I36" s="109">
        <v>0.8</v>
      </c>
      <c r="J36" s="472">
        <v>24</v>
      </c>
      <c r="K36" s="473"/>
      <c r="L36" s="89">
        <v>132600</v>
      </c>
      <c r="M36" s="82" t="s">
        <v>125</v>
      </c>
      <c r="N36" s="109">
        <v>0.8</v>
      </c>
      <c r="O36" s="472">
        <v>24</v>
      </c>
      <c r="P36" s="473"/>
      <c r="Q36" s="119"/>
    </row>
    <row r="37" spans="1:17" s="118" customFormat="1" ht="14.25">
      <c r="A37" s="119"/>
      <c r="B37" s="81">
        <v>132310</v>
      </c>
      <c r="C37" s="82" t="s">
        <v>115</v>
      </c>
      <c r="D37" s="109">
        <v>0.8</v>
      </c>
      <c r="E37" s="472">
        <v>24</v>
      </c>
      <c r="F37" s="473"/>
      <c r="G37" s="89">
        <v>133020</v>
      </c>
      <c r="H37" s="82" t="s">
        <v>20</v>
      </c>
      <c r="I37" s="109">
        <v>0.8</v>
      </c>
      <c r="J37" s="472">
        <v>24</v>
      </c>
      <c r="K37" s="473"/>
      <c r="L37" s="89">
        <v>133010</v>
      </c>
      <c r="M37" s="82" t="s">
        <v>126</v>
      </c>
      <c r="N37" s="109">
        <v>0.8</v>
      </c>
      <c r="O37" s="472">
        <v>24</v>
      </c>
      <c r="P37" s="473"/>
      <c r="Q37" s="119"/>
    </row>
    <row r="38" spans="1:17" s="118" customFormat="1" ht="14.25">
      <c r="A38" s="119"/>
      <c r="B38" s="81">
        <v>132300</v>
      </c>
      <c r="C38" s="82" t="s">
        <v>114</v>
      </c>
      <c r="D38" s="109">
        <v>0.8</v>
      </c>
      <c r="E38" s="472">
        <v>24</v>
      </c>
      <c r="F38" s="473"/>
      <c r="G38" s="89">
        <v>133030</v>
      </c>
      <c r="H38" s="82" t="s">
        <v>121</v>
      </c>
      <c r="I38" s="109">
        <v>0.8</v>
      </c>
      <c r="J38" s="472">
        <v>24</v>
      </c>
      <c r="K38" s="473"/>
      <c r="L38" s="89">
        <v>132270</v>
      </c>
      <c r="M38" s="82" t="s">
        <v>127</v>
      </c>
      <c r="N38" s="109">
        <v>0.8</v>
      </c>
      <c r="O38" s="472">
        <v>24</v>
      </c>
      <c r="P38" s="473"/>
      <c r="Q38" s="119"/>
    </row>
    <row r="39" spans="1:17" s="118" customFormat="1" ht="15" thickBot="1">
      <c r="A39" s="119"/>
      <c r="B39" s="86">
        <v>132220</v>
      </c>
      <c r="C39" s="87" t="s">
        <v>117</v>
      </c>
      <c r="D39" s="413">
        <v>2100000</v>
      </c>
      <c r="E39" s="468">
        <v>24</v>
      </c>
      <c r="F39" s="469"/>
      <c r="G39" s="90">
        <v>132420</v>
      </c>
      <c r="H39" s="87" t="s">
        <v>122</v>
      </c>
      <c r="I39" s="111">
        <v>0.8</v>
      </c>
      <c r="J39" s="468">
        <v>24</v>
      </c>
      <c r="K39" s="469"/>
      <c r="L39" s="474"/>
      <c r="M39" s="475"/>
      <c r="N39" s="475"/>
      <c r="O39" s="475"/>
      <c r="P39" s="476"/>
      <c r="Q39" s="119"/>
    </row>
    <row r="40" spans="2:16" ht="29.25" customHeight="1" thickBot="1">
      <c r="B40" s="477" t="s">
        <v>143</v>
      </c>
      <c r="C40" s="478"/>
      <c r="D40" s="478"/>
      <c r="E40" s="478"/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9"/>
    </row>
    <row r="41" spans="1:17" s="379" customFormat="1" ht="24">
      <c r="A41" s="378"/>
      <c r="B41" s="101">
        <v>237350</v>
      </c>
      <c r="C41" s="91" t="s">
        <v>109</v>
      </c>
      <c r="D41" s="110">
        <v>0.8</v>
      </c>
      <c r="E41" s="470">
        <v>24</v>
      </c>
      <c r="F41" s="471"/>
      <c r="G41" s="103">
        <v>237050</v>
      </c>
      <c r="H41" s="91" t="s">
        <v>188</v>
      </c>
      <c r="I41" s="414">
        <v>600000</v>
      </c>
      <c r="J41" s="470">
        <v>24</v>
      </c>
      <c r="K41" s="471"/>
      <c r="L41" s="103">
        <v>234150</v>
      </c>
      <c r="M41" s="91" t="s">
        <v>100</v>
      </c>
      <c r="N41" s="110">
        <v>0.8</v>
      </c>
      <c r="O41" s="470">
        <v>24</v>
      </c>
      <c r="P41" s="471"/>
      <c r="Q41" s="378"/>
    </row>
    <row r="42" spans="1:21" s="379" customFormat="1" ht="24">
      <c r="A42" s="378"/>
      <c r="B42" s="76">
        <v>234050</v>
      </c>
      <c r="C42" s="71" t="s">
        <v>98</v>
      </c>
      <c r="D42" s="412">
        <v>7000</v>
      </c>
      <c r="E42" s="472">
        <v>24</v>
      </c>
      <c r="F42" s="473"/>
      <c r="G42" s="104">
        <v>237060</v>
      </c>
      <c r="H42" s="71" t="s">
        <v>216</v>
      </c>
      <c r="I42" s="415">
        <v>1000000</v>
      </c>
      <c r="J42" s="472">
        <v>24</v>
      </c>
      <c r="K42" s="473"/>
      <c r="L42" s="104">
        <v>237400</v>
      </c>
      <c r="M42" s="71" t="s">
        <v>110</v>
      </c>
      <c r="N42" s="75">
        <v>0.8</v>
      </c>
      <c r="O42" s="472">
        <v>24</v>
      </c>
      <c r="P42" s="473"/>
      <c r="Q42" s="378"/>
      <c r="S42" s="405">
        <f>6500*(1+S8)</f>
        <v>6784.700000000001</v>
      </c>
      <c r="U42" s="405">
        <f>550000*(1+S8)</f>
        <v>574090</v>
      </c>
    </row>
    <row r="43" spans="1:23" s="379" customFormat="1" ht="15">
      <c r="A43" s="378"/>
      <c r="B43" s="102">
        <v>237280</v>
      </c>
      <c r="C43" s="92" t="s">
        <v>103</v>
      </c>
      <c r="D43" s="412">
        <v>950000</v>
      </c>
      <c r="E43" s="472">
        <v>24</v>
      </c>
      <c r="F43" s="473"/>
      <c r="G43" s="104">
        <v>234100</v>
      </c>
      <c r="H43" s="71" t="s">
        <v>99</v>
      </c>
      <c r="I43" s="415">
        <v>17000</v>
      </c>
      <c r="J43" s="472">
        <v>24</v>
      </c>
      <c r="K43" s="473"/>
      <c r="L43" s="104">
        <v>235050</v>
      </c>
      <c r="M43" s="71" t="s">
        <v>105</v>
      </c>
      <c r="N43" s="415">
        <v>450000</v>
      </c>
      <c r="O43" s="472">
        <v>24</v>
      </c>
      <c r="P43" s="473"/>
      <c r="Q43" s="378"/>
      <c r="S43" s="405">
        <f>900000*(1+4.38%)</f>
        <v>939420</v>
      </c>
      <c r="U43" s="405">
        <f>950000*(1+S8)</f>
        <v>991610</v>
      </c>
      <c r="W43" s="405">
        <f>420000*(1+S8)</f>
        <v>438396</v>
      </c>
    </row>
    <row r="44" spans="1:23" s="381" customFormat="1" ht="24">
      <c r="A44" s="380"/>
      <c r="B44" s="76">
        <v>234220</v>
      </c>
      <c r="C44" s="71" t="s">
        <v>102</v>
      </c>
      <c r="D44" s="75">
        <v>0.8</v>
      </c>
      <c r="E44" s="472">
        <v>12</v>
      </c>
      <c r="F44" s="473"/>
      <c r="G44" s="104">
        <v>234230</v>
      </c>
      <c r="H44" s="71" t="s">
        <v>107</v>
      </c>
      <c r="I44" s="75">
        <v>0.8</v>
      </c>
      <c r="J44" s="472">
        <v>24</v>
      </c>
      <c r="K44" s="473"/>
      <c r="L44" s="104">
        <v>237300</v>
      </c>
      <c r="M44" s="73" t="s">
        <v>106</v>
      </c>
      <c r="N44" s="415">
        <v>900000</v>
      </c>
      <c r="O44" s="472">
        <v>24</v>
      </c>
      <c r="P44" s="473"/>
      <c r="Q44" s="380"/>
      <c r="U44" s="405">
        <f>16500*(1+S8)</f>
        <v>17222.7</v>
      </c>
      <c r="W44" s="405">
        <f>850000*(1+S8)</f>
        <v>887230</v>
      </c>
    </row>
    <row r="45" spans="1:17" s="379" customFormat="1" ht="15" thickBot="1">
      <c r="A45" s="378"/>
      <c r="B45" s="77">
        <v>235100</v>
      </c>
      <c r="C45" s="74" t="s">
        <v>104</v>
      </c>
      <c r="D45" s="107">
        <v>0.8</v>
      </c>
      <c r="E45" s="468">
        <v>12</v>
      </c>
      <c r="F45" s="469"/>
      <c r="G45" s="105">
        <v>234200</v>
      </c>
      <c r="H45" s="74" t="s">
        <v>101</v>
      </c>
      <c r="I45" s="107">
        <v>0.8</v>
      </c>
      <c r="J45" s="468">
        <v>24</v>
      </c>
      <c r="K45" s="469"/>
      <c r="L45" s="105">
        <v>237310</v>
      </c>
      <c r="M45" s="74" t="s">
        <v>108</v>
      </c>
      <c r="N45" s="107">
        <v>0.8</v>
      </c>
      <c r="O45" s="468">
        <v>24</v>
      </c>
      <c r="P45" s="469"/>
      <c r="Q45" s="378"/>
    </row>
    <row r="46" spans="1:17" s="379" customFormat="1" ht="6.75" customHeight="1" thickBot="1">
      <c r="A46" s="378"/>
      <c r="B46" s="93"/>
      <c r="C46" s="94"/>
      <c r="D46" s="95"/>
      <c r="E46" s="95"/>
      <c r="F46" s="95"/>
      <c r="G46" s="96"/>
      <c r="H46" s="94"/>
      <c r="I46" s="95"/>
      <c r="J46" s="95"/>
      <c r="K46" s="95"/>
      <c r="L46" s="97"/>
      <c r="M46" s="97"/>
      <c r="N46" s="97"/>
      <c r="O46" s="97"/>
      <c r="P46" s="98"/>
      <c r="Q46" s="378"/>
    </row>
    <row r="47" spans="1:18" s="36" customFormat="1" ht="15.75" thickBot="1">
      <c r="A47" s="48"/>
      <c r="B47" s="113">
        <v>159090</v>
      </c>
      <c r="C47" s="99" t="s">
        <v>153</v>
      </c>
      <c r="D47" s="114">
        <v>0.8</v>
      </c>
      <c r="E47" s="457">
        <v>12</v>
      </c>
      <c r="F47" s="458"/>
      <c r="G47" s="106">
        <v>237320</v>
      </c>
      <c r="H47" s="100" t="s">
        <v>220</v>
      </c>
      <c r="I47" s="112">
        <v>0.8</v>
      </c>
      <c r="J47" s="459">
        <v>24</v>
      </c>
      <c r="K47" s="460"/>
      <c r="L47" s="461" t="s">
        <v>191</v>
      </c>
      <c r="M47" s="461"/>
      <c r="N47" s="461"/>
      <c r="O47" s="461"/>
      <c r="P47" s="462"/>
      <c r="Q47" s="54"/>
      <c r="R47" s="35"/>
    </row>
    <row r="48" spans="2:17" s="49" customFormat="1" ht="13.5" customHeight="1" thickBot="1">
      <c r="B48" s="382"/>
      <c r="C48" s="62"/>
      <c r="D48" s="63"/>
      <c r="E48" s="63"/>
      <c r="F48" s="63"/>
      <c r="G48" s="64"/>
      <c r="H48" s="64"/>
      <c r="I48" s="64"/>
      <c r="J48" s="64"/>
      <c r="K48" s="64"/>
      <c r="L48" s="64"/>
      <c r="M48" s="64"/>
      <c r="N48" s="64"/>
      <c r="O48" s="64"/>
      <c r="P48" s="55"/>
      <c r="Q48" s="55"/>
    </row>
    <row r="49" spans="1:17" s="34" customFormat="1" ht="33" customHeight="1">
      <c r="A49" s="49"/>
      <c r="B49" s="463" t="s">
        <v>256</v>
      </c>
      <c r="C49" s="464"/>
      <c r="D49" s="464"/>
      <c r="E49" s="464"/>
      <c r="F49" s="464"/>
      <c r="G49" s="464"/>
      <c r="H49" s="464"/>
      <c r="I49" s="464"/>
      <c r="J49" s="464"/>
      <c r="K49" s="464"/>
      <c r="L49" s="464"/>
      <c r="M49" s="464"/>
      <c r="N49" s="464"/>
      <c r="O49" s="277"/>
      <c r="P49" s="383"/>
      <c r="Q49" s="384"/>
    </row>
    <row r="50" spans="1:17" s="34" customFormat="1" ht="33" customHeight="1">
      <c r="A50" s="49"/>
      <c r="B50" s="465" t="s">
        <v>257</v>
      </c>
      <c r="C50" s="466"/>
      <c r="D50" s="466"/>
      <c r="E50" s="466"/>
      <c r="F50" s="466"/>
      <c r="G50" s="466"/>
      <c r="H50" s="466"/>
      <c r="I50" s="466"/>
      <c r="J50" s="466"/>
      <c r="K50" s="466"/>
      <c r="L50" s="466"/>
      <c r="M50" s="466"/>
      <c r="N50" s="466"/>
      <c r="O50" s="278"/>
      <c r="P50" s="385"/>
      <c r="Q50" s="384"/>
    </row>
    <row r="51" spans="1:17" s="34" customFormat="1" ht="33" customHeight="1">
      <c r="A51" s="49"/>
      <c r="B51" s="465" t="s">
        <v>258</v>
      </c>
      <c r="C51" s="466"/>
      <c r="D51" s="466"/>
      <c r="E51" s="466"/>
      <c r="F51" s="466"/>
      <c r="G51" s="466"/>
      <c r="H51" s="466"/>
      <c r="I51" s="466"/>
      <c r="J51" s="466"/>
      <c r="K51" s="466"/>
      <c r="L51" s="466"/>
      <c r="M51" s="466"/>
      <c r="N51" s="466"/>
      <c r="O51" s="466"/>
      <c r="P51" s="467"/>
      <c r="Q51" s="384"/>
    </row>
    <row r="52" spans="1:17" s="7" customFormat="1" ht="33" customHeight="1" thickBot="1">
      <c r="A52" s="50"/>
      <c r="B52" s="449" t="s">
        <v>259</v>
      </c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  <c r="N52" s="450"/>
      <c r="O52" s="450"/>
      <c r="P52" s="451"/>
      <c r="Q52" s="384"/>
    </row>
    <row r="53" spans="2:17" s="49" customFormat="1" ht="13.5" customHeight="1" thickBot="1">
      <c r="B53" s="382"/>
      <c r="C53" s="62"/>
      <c r="D53" s="65"/>
      <c r="E53" s="65"/>
      <c r="F53" s="65"/>
      <c r="G53" s="65"/>
      <c r="H53" s="65"/>
      <c r="I53" s="65"/>
      <c r="J53" s="65"/>
      <c r="K53" s="65"/>
      <c r="L53" s="62"/>
      <c r="M53" s="65"/>
      <c r="N53" s="386"/>
      <c r="O53" s="386"/>
      <c r="P53" s="55"/>
      <c r="Q53" s="55"/>
    </row>
    <row r="54" spans="2:17" ht="25.5" customHeight="1" thickBot="1">
      <c r="B54" s="452" t="s">
        <v>230</v>
      </c>
      <c r="C54" s="453"/>
      <c r="D54" s="454">
        <v>40704</v>
      </c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  <c r="P54" s="456"/>
      <c r="Q54" s="50"/>
    </row>
    <row r="55" spans="2:17" s="44" customFormat="1" ht="16.5">
      <c r="B55" s="56"/>
      <c r="C55" s="57"/>
      <c r="D55" s="58"/>
      <c r="E55" s="58"/>
      <c r="F55" s="58"/>
      <c r="G55" s="58"/>
      <c r="H55" s="58"/>
      <c r="I55" s="58"/>
      <c r="J55" s="58"/>
      <c r="K55" s="58"/>
      <c r="L55" s="59"/>
      <c r="M55" s="60"/>
      <c r="N55" s="61"/>
      <c r="O55" s="61"/>
      <c r="Q55" s="50"/>
    </row>
    <row r="56" spans="2:16" ht="16.5">
      <c r="B56" s="13"/>
      <c r="C56" s="11"/>
      <c r="D56" s="12"/>
      <c r="E56" s="12"/>
      <c r="F56" s="12"/>
      <c r="G56" s="12"/>
      <c r="H56" s="12"/>
      <c r="I56" s="12"/>
      <c r="J56" s="12"/>
      <c r="K56" s="12"/>
      <c r="L56" s="13"/>
      <c r="M56" s="14"/>
      <c r="N56" s="16"/>
      <c r="O56" s="16"/>
      <c r="P56" s="1"/>
    </row>
    <row r="57" spans="1:17" s="2" customFormat="1" ht="12.75">
      <c r="A57" s="50"/>
      <c r="B57" s="17"/>
      <c r="C57" s="17"/>
      <c r="D57" s="18"/>
      <c r="E57" s="18"/>
      <c r="F57" s="18"/>
      <c r="G57" s="18"/>
      <c r="H57" s="18"/>
      <c r="I57" s="18"/>
      <c r="J57" s="18"/>
      <c r="K57" s="18"/>
      <c r="L57" s="13"/>
      <c r="M57" s="14"/>
      <c r="N57" s="16"/>
      <c r="O57" s="16"/>
      <c r="Q57" s="50"/>
    </row>
    <row r="58" spans="1:17" s="2" customFormat="1" ht="12.75">
      <c r="A58" s="50"/>
      <c r="B58" s="13"/>
      <c r="C58" s="13"/>
      <c r="D58" s="18"/>
      <c r="E58" s="18"/>
      <c r="F58" s="18"/>
      <c r="G58" s="18"/>
      <c r="H58" s="18"/>
      <c r="I58" s="18"/>
      <c r="J58" s="18"/>
      <c r="K58" s="18"/>
      <c r="L58" s="13"/>
      <c r="M58" s="14"/>
      <c r="N58" s="19"/>
      <c r="O58" s="19"/>
      <c r="Q58" s="50"/>
    </row>
    <row r="59" spans="1:17" s="2" customFormat="1" ht="14.25">
      <c r="A59" s="50"/>
      <c r="B59" s="20"/>
      <c r="C59" s="20"/>
      <c r="D59" s="21"/>
      <c r="E59" s="21"/>
      <c r="F59" s="21"/>
      <c r="G59" s="21"/>
      <c r="H59" s="21"/>
      <c r="I59" s="21"/>
      <c r="J59" s="21"/>
      <c r="K59" s="21"/>
      <c r="L59" s="10"/>
      <c r="M59" s="22"/>
      <c r="N59" s="23"/>
      <c r="O59" s="23"/>
      <c r="Q59" s="50"/>
    </row>
    <row r="60" spans="2:16" ht="14.25">
      <c r="B60" s="24"/>
      <c r="C60" s="24"/>
      <c r="D60" s="25"/>
      <c r="E60" s="25"/>
      <c r="F60" s="25"/>
      <c r="G60" s="25"/>
      <c r="H60" s="25"/>
      <c r="I60" s="25"/>
      <c r="J60" s="25"/>
      <c r="K60" s="25"/>
      <c r="L60" s="10"/>
      <c r="M60" s="22"/>
      <c r="N60" s="23"/>
      <c r="O60" s="23"/>
      <c r="P60" s="1"/>
    </row>
    <row r="61" spans="2:16" ht="14.25">
      <c r="B61" s="24"/>
      <c r="C61" s="24"/>
      <c r="D61" s="25"/>
      <c r="E61" s="25"/>
      <c r="F61" s="25"/>
      <c r="G61" s="25"/>
      <c r="H61" s="25"/>
      <c r="I61" s="25"/>
      <c r="J61" s="25"/>
      <c r="K61" s="25"/>
      <c r="L61" s="10"/>
      <c r="M61" s="22"/>
      <c r="N61" s="23"/>
      <c r="O61" s="23"/>
      <c r="P61" s="1"/>
    </row>
    <row r="62" spans="2:16" ht="14.25">
      <c r="B62" s="24"/>
      <c r="C62" s="24"/>
      <c r="D62" s="25"/>
      <c r="E62" s="25"/>
      <c r="F62" s="25"/>
      <c r="G62" s="25"/>
      <c r="H62" s="25"/>
      <c r="I62" s="25"/>
      <c r="J62" s="25"/>
      <c r="K62" s="25"/>
      <c r="L62" s="10"/>
      <c r="M62" s="22"/>
      <c r="N62" s="23"/>
      <c r="O62" s="23"/>
      <c r="P62" s="1"/>
    </row>
    <row r="63" spans="2:16" ht="14.25">
      <c r="B63" s="24"/>
      <c r="C63" s="24"/>
      <c r="D63" s="25"/>
      <c r="E63" s="25"/>
      <c r="F63" s="25"/>
      <c r="G63" s="25"/>
      <c r="H63" s="25"/>
      <c r="I63" s="25"/>
      <c r="J63" s="25"/>
      <c r="K63" s="25"/>
      <c r="L63" s="10"/>
      <c r="M63" s="22"/>
      <c r="N63" s="23"/>
      <c r="O63" s="23"/>
      <c r="P63" s="1"/>
    </row>
    <row r="64" spans="2:16" ht="14.25">
      <c r="B64" s="24"/>
      <c r="C64" s="24"/>
      <c r="D64" s="25"/>
      <c r="E64" s="25"/>
      <c r="F64" s="25"/>
      <c r="G64" s="25"/>
      <c r="H64" s="25"/>
      <c r="I64" s="25"/>
      <c r="J64" s="25"/>
      <c r="K64" s="25"/>
      <c r="L64" s="10"/>
      <c r="M64" s="22"/>
      <c r="N64" s="23"/>
      <c r="O64" s="23"/>
      <c r="P64" s="1"/>
    </row>
    <row r="65" spans="2:16" ht="12.75">
      <c r="B65" s="10"/>
      <c r="C65" s="10"/>
      <c r="D65" s="26"/>
      <c r="E65" s="26"/>
      <c r="F65" s="26"/>
      <c r="G65" s="26"/>
      <c r="H65" s="26"/>
      <c r="I65" s="26"/>
      <c r="J65" s="26"/>
      <c r="K65" s="26"/>
      <c r="L65" s="10"/>
      <c r="M65" s="22"/>
      <c r="N65" s="23"/>
      <c r="O65" s="23"/>
      <c r="P65" s="1"/>
    </row>
    <row r="66" spans="2:16" ht="12.75">
      <c r="B66" s="10"/>
      <c r="C66" s="10"/>
      <c r="D66" s="26"/>
      <c r="E66" s="26"/>
      <c r="F66" s="26"/>
      <c r="G66" s="26"/>
      <c r="H66" s="26"/>
      <c r="I66" s="26"/>
      <c r="J66" s="26"/>
      <c r="K66" s="26"/>
      <c r="L66" s="10"/>
      <c r="M66" s="22"/>
      <c r="N66" s="23"/>
      <c r="O66" s="23"/>
      <c r="P66" s="1"/>
    </row>
    <row r="67" spans="2:16" ht="12.75">
      <c r="B67" s="10"/>
      <c r="C67" s="10"/>
      <c r="D67" s="26"/>
      <c r="E67" s="26"/>
      <c r="F67" s="26"/>
      <c r="G67" s="26"/>
      <c r="H67" s="26"/>
      <c r="I67" s="26"/>
      <c r="J67" s="26"/>
      <c r="K67" s="26"/>
      <c r="L67" s="23"/>
      <c r="M67" s="15"/>
      <c r="N67" s="15"/>
      <c r="O67" s="15"/>
      <c r="P67" s="1"/>
    </row>
    <row r="68" spans="2:16" ht="12.75">
      <c r="B68" s="10"/>
      <c r="C68" s="10"/>
      <c r="D68" s="26"/>
      <c r="E68" s="26"/>
      <c r="F68" s="26"/>
      <c r="G68" s="26"/>
      <c r="H68" s="26"/>
      <c r="I68" s="26"/>
      <c r="J68" s="26"/>
      <c r="K68" s="26"/>
      <c r="L68" s="23"/>
      <c r="M68" s="15"/>
      <c r="N68" s="15"/>
      <c r="O68" s="15"/>
      <c r="P68" s="1"/>
    </row>
    <row r="69" spans="2:16" ht="12.75">
      <c r="B69" s="10"/>
      <c r="C69" s="10"/>
      <c r="D69" s="26"/>
      <c r="E69" s="26"/>
      <c r="F69" s="26"/>
      <c r="G69" s="26"/>
      <c r="H69" s="26"/>
      <c r="I69" s="26"/>
      <c r="J69" s="26"/>
      <c r="K69" s="26"/>
      <c r="L69" s="23"/>
      <c r="M69" s="15"/>
      <c r="N69" s="15"/>
      <c r="O69" s="15"/>
      <c r="P69" s="1"/>
    </row>
    <row r="70" spans="2:16" ht="12.75">
      <c r="B70" s="10"/>
      <c r="C70" s="10"/>
      <c r="D70" s="26"/>
      <c r="E70" s="26"/>
      <c r="F70" s="26"/>
      <c r="G70" s="26"/>
      <c r="H70" s="26"/>
      <c r="I70" s="26"/>
      <c r="J70" s="26"/>
      <c r="K70" s="26"/>
      <c r="L70" s="23"/>
      <c r="M70" s="15"/>
      <c r="N70" s="15"/>
      <c r="O70" s="15"/>
      <c r="P70" s="1"/>
    </row>
    <row r="71" spans="2:16" ht="12.75">
      <c r="B71" s="10"/>
      <c r="C71" s="10"/>
      <c r="D71" s="26"/>
      <c r="E71" s="26"/>
      <c r="F71" s="26"/>
      <c r="G71" s="26"/>
      <c r="H71" s="26"/>
      <c r="I71" s="26"/>
      <c r="J71" s="26"/>
      <c r="K71" s="26"/>
      <c r="L71" s="23"/>
      <c r="M71" s="15"/>
      <c r="N71" s="15"/>
      <c r="O71" s="15"/>
      <c r="P71" s="1"/>
    </row>
    <row r="72" spans="2:16" ht="12.75">
      <c r="B72" s="10"/>
      <c r="C72" s="10"/>
      <c r="D72" s="26"/>
      <c r="E72" s="26"/>
      <c r="F72" s="26"/>
      <c r="G72" s="26"/>
      <c r="H72" s="26"/>
      <c r="I72" s="26"/>
      <c r="J72" s="26"/>
      <c r="K72" s="26"/>
      <c r="L72" s="23"/>
      <c r="M72" s="15"/>
      <c r="N72" s="15"/>
      <c r="O72" s="15"/>
      <c r="P72" s="1"/>
    </row>
    <row r="73" spans="2:16" ht="12.75">
      <c r="B73" s="10"/>
      <c r="C73" s="10"/>
      <c r="D73" s="27"/>
      <c r="E73" s="27"/>
      <c r="F73" s="27"/>
      <c r="G73" s="27"/>
      <c r="H73" s="27"/>
      <c r="I73" s="27"/>
      <c r="J73" s="27"/>
      <c r="K73" s="27"/>
      <c r="L73" s="23"/>
      <c r="M73" s="15"/>
      <c r="N73" s="15"/>
      <c r="O73" s="15"/>
      <c r="P73" s="1"/>
    </row>
    <row r="74" spans="2:16" ht="12.75">
      <c r="B74" s="10"/>
      <c r="C74" s="10"/>
      <c r="D74" s="27"/>
      <c r="E74" s="27"/>
      <c r="F74" s="27"/>
      <c r="G74" s="27"/>
      <c r="H74" s="27"/>
      <c r="I74" s="27"/>
      <c r="J74" s="27"/>
      <c r="K74" s="27"/>
      <c r="L74" s="23"/>
      <c r="M74" s="15"/>
      <c r="N74" s="15"/>
      <c r="O74" s="15"/>
      <c r="P74" s="1"/>
    </row>
    <row r="75" spans="2:16" ht="12.75">
      <c r="B75" s="10"/>
      <c r="C75" s="10"/>
      <c r="D75" s="27"/>
      <c r="E75" s="27"/>
      <c r="F75" s="27"/>
      <c r="G75" s="27"/>
      <c r="H75" s="27"/>
      <c r="I75" s="27"/>
      <c r="J75" s="27"/>
      <c r="K75" s="27"/>
      <c r="L75" s="23"/>
      <c r="M75" s="15"/>
      <c r="N75" s="15"/>
      <c r="O75" s="15"/>
      <c r="P75" s="1"/>
    </row>
    <row r="76" spans="2:16" ht="12.75">
      <c r="B76" s="10"/>
      <c r="C76" s="10"/>
      <c r="D76" s="27"/>
      <c r="E76" s="27"/>
      <c r="F76" s="27"/>
      <c r="G76" s="27"/>
      <c r="H76" s="27"/>
      <c r="I76" s="27"/>
      <c r="J76" s="27"/>
      <c r="K76" s="27"/>
      <c r="L76" s="23"/>
      <c r="M76" s="15"/>
      <c r="N76" s="15"/>
      <c r="O76" s="15"/>
      <c r="P76" s="1"/>
    </row>
    <row r="77" spans="2:16" ht="12.75">
      <c r="B77" s="10"/>
      <c r="C77" s="10"/>
      <c r="D77" s="27"/>
      <c r="E77" s="27"/>
      <c r="F77" s="27"/>
      <c r="G77" s="27"/>
      <c r="H77" s="27"/>
      <c r="I77" s="27"/>
      <c r="J77" s="27"/>
      <c r="K77" s="27"/>
      <c r="L77" s="23"/>
      <c r="M77" s="15"/>
      <c r="N77" s="15"/>
      <c r="O77" s="15"/>
      <c r="P77" s="1"/>
    </row>
    <row r="78" spans="2:16" ht="12.75">
      <c r="B78" s="10"/>
      <c r="C78" s="10"/>
      <c r="D78" s="27"/>
      <c r="E78" s="27"/>
      <c r="F78" s="27"/>
      <c r="G78" s="27"/>
      <c r="H78" s="27"/>
      <c r="I78" s="27"/>
      <c r="J78" s="27"/>
      <c r="K78" s="27"/>
      <c r="L78" s="23"/>
      <c r="M78" s="15"/>
      <c r="N78" s="15"/>
      <c r="O78" s="15"/>
      <c r="P78" s="1"/>
    </row>
    <row r="79" spans="2:16" ht="12.75">
      <c r="B79" s="10"/>
      <c r="C79" s="10"/>
      <c r="D79" s="27"/>
      <c r="E79" s="27"/>
      <c r="F79" s="27"/>
      <c r="G79" s="27"/>
      <c r="H79" s="27"/>
      <c r="I79" s="27"/>
      <c r="J79" s="27"/>
      <c r="K79" s="27"/>
      <c r="L79" s="23"/>
      <c r="M79" s="15"/>
      <c r="N79" s="15"/>
      <c r="O79" s="15"/>
      <c r="P79" s="1"/>
    </row>
    <row r="80" spans="2:16" ht="12.75">
      <c r="B80" s="10"/>
      <c r="C80" s="10"/>
      <c r="D80" s="27"/>
      <c r="E80" s="27"/>
      <c r="F80" s="27"/>
      <c r="G80" s="27"/>
      <c r="H80" s="27"/>
      <c r="I80" s="27"/>
      <c r="J80" s="27"/>
      <c r="K80" s="27"/>
      <c r="L80" s="23"/>
      <c r="M80" s="15"/>
      <c r="N80" s="15"/>
      <c r="O80" s="15"/>
      <c r="P80" s="1"/>
    </row>
    <row r="81" spans="2:16" ht="12.75">
      <c r="B81" s="10"/>
      <c r="C81" s="10"/>
      <c r="D81" s="27"/>
      <c r="E81" s="27"/>
      <c r="F81" s="27"/>
      <c r="G81" s="27"/>
      <c r="H81" s="27"/>
      <c r="I81" s="27"/>
      <c r="J81" s="27"/>
      <c r="K81" s="27"/>
      <c r="L81" s="23"/>
      <c r="M81" s="15"/>
      <c r="N81" s="15"/>
      <c r="O81" s="15"/>
      <c r="P81" s="1"/>
    </row>
    <row r="82" spans="2:16" ht="12.75">
      <c r="B82" s="10"/>
      <c r="C82" s="10"/>
      <c r="D82" s="27"/>
      <c r="E82" s="27"/>
      <c r="F82" s="27"/>
      <c r="G82" s="27"/>
      <c r="H82" s="27"/>
      <c r="I82" s="27"/>
      <c r="J82" s="27"/>
      <c r="K82" s="27"/>
      <c r="L82" s="23"/>
      <c r="M82" s="15"/>
      <c r="N82" s="15"/>
      <c r="O82" s="15"/>
      <c r="P82" s="1"/>
    </row>
    <row r="83" spans="2:16" ht="12.75">
      <c r="B83" s="10"/>
      <c r="C83" s="10"/>
      <c r="D83" s="27"/>
      <c r="E83" s="27"/>
      <c r="F83" s="27"/>
      <c r="G83" s="27"/>
      <c r="H83" s="27"/>
      <c r="I83" s="27"/>
      <c r="J83" s="27"/>
      <c r="K83" s="27"/>
      <c r="L83" s="23"/>
      <c r="M83" s="15"/>
      <c r="N83" s="15"/>
      <c r="O83" s="15"/>
      <c r="P83" s="1"/>
    </row>
    <row r="84" spans="2:16" ht="12.75">
      <c r="B84" s="10"/>
      <c r="C84" s="10"/>
      <c r="D84" s="27"/>
      <c r="E84" s="27"/>
      <c r="F84" s="27"/>
      <c r="G84" s="27"/>
      <c r="H84" s="27"/>
      <c r="I84" s="27"/>
      <c r="J84" s="27"/>
      <c r="K84" s="27"/>
      <c r="L84" s="23"/>
      <c r="M84" s="15"/>
      <c r="N84" s="15"/>
      <c r="O84" s="15"/>
      <c r="P84" s="1"/>
    </row>
    <row r="85" spans="2:16" ht="12.75">
      <c r="B85" s="10"/>
      <c r="C85" s="10"/>
      <c r="D85" s="27"/>
      <c r="E85" s="27"/>
      <c r="F85" s="27"/>
      <c r="G85" s="27"/>
      <c r="H85" s="27"/>
      <c r="I85" s="27"/>
      <c r="J85" s="27"/>
      <c r="K85" s="27"/>
      <c r="L85" s="23"/>
      <c r="M85" s="15"/>
      <c r="N85" s="15"/>
      <c r="O85" s="15"/>
      <c r="P85" s="1"/>
    </row>
    <row r="86" spans="2:16" ht="12.75">
      <c r="B86" s="10"/>
      <c r="C86" s="10"/>
      <c r="D86" s="27"/>
      <c r="E86" s="27"/>
      <c r="F86" s="27"/>
      <c r="G86" s="27"/>
      <c r="H86" s="27"/>
      <c r="I86" s="27"/>
      <c r="J86" s="27"/>
      <c r="K86" s="27"/>
      <c r="L86" s="23"/>
      <c r="M86" s="15"/>
      <c r="N86" s="15"/>
      <c r="O86" s="15"/>
      <c r="P86" s="1"/>
    </row>
    <row r="87" spans="2:16" ht="12.75">
      <c r="B87" s="10"/>
      <c r="C87" s="10"/>
      <c r="D87" s="27"/>
      <c r="E87" s="27"/>
      <c r="F87" s="27"/>
      <c r="G87" s="27"/>
      <c r="H87" s="27"/>
      <c r="I87" s="27"/>
      <c r="J87" s="27"/>
      <c r="K87" s="27"/>
      <c r="L87" s="23"/>
      <c r="M87" s="15"/>
      <c r="N87" s="15"/>
      <c r="O87" s="15"/>
      <c r="P87" s="1"/>
    </row>
    <row r="88" spans="2:16" ht="12.75">
      <c r="B88" s="10"/>
      <c r="C88" s="10"/>
      <c r="D88" s="27"/>
      <c r="E88" s="27"/>
      <c r="F88" s="27"/>
      <c r="G88" s="27"/>
      <c r="H88" s="27"/>
      <c r="I88" s="27"/>
      <c r="J88" s="27"/>
      <c r="K88" s="27"/>
      <c r="L88" s="23"/>
      <c r="M88" s="15"/>
      <c r="N88" s="15"/>
      <c r="O88" s="15"/>
      <c r="P88" s="1"/>
    </row>
    <row r="89" spans="2:16" ht="12.75">
      <c r="B89" s="10"/>
      <c r="C89" s="10"/>
      <c r="D89" s="27"/>
      <c r="E89" s="27"/>
      <c r="F89" s="27"/>
      <c r="G89" s="27"/>
      <c r="H89" s="27"/>
      <c r="I89" s="27"/>
      <c r="J89" s="27"/>
      <c r="K89" s="27"/>
      <c r="L89" s="23"/>
      <c r="M89" s="15"/>
      <c r="N89" s="15"/>
      <c r="O89" s="15"/>
      <c r="P89" s="1"/>
    </row>
    <row r="90" spans="2:16" ht="12.75">
      <c r="B90" s="10"/>
      <c r="C90" s="10"/>
      <c r="D90" s="27"/>
      <c r="E90" s="27"/>
      <c r="F90" s="27"/>
      <c r="G90" s="27"/>
      <c r="H90" s="27"/>
      <c r="I90" s="27"/>
      <c r="J90" s="27"/>
      <c r="K90" s="27"/>
      <c r="L90" s="23"/>
      <c r="M90" s="15"/>
      <c r="N90" s="15"/>
      <c r="O90" s="15"/>
      <c r="P90" s="1"/>
    </row>
    <row r="91" spans="2:16" ht="12.75">
      <c r="B91" s="10"/>
      <c r="C91" s="10"/>
      <c r="D91" s="27"/>
      <c r="E91" s="27"/>
      <c r="F91" s="27"/>
      <c r="G91" s="27"/>
      <c r="H91" s="27"/>
      <c r="I91" s="27"/>
      <c r="J91" s="27"/>
      <c r="K91" s="27"/>
      <c r="L91" s="23"/>
      <c r="M91" s="15"/>
      <c r="N91" s="15"/>
      <c r="O91" s="15"/>
      <c r="P91" s="1"/>
    </row>
    <row r="92" spans="2:16" ht="12.75">
      <c r="B92" s="10"/>
      <c r="C92" s="10"/>
      <c r="D92" s="27"/>
      <c r="E92" s="27"/>
      <c r="F92" s="27"/>
      <c r="G92" s="27"/>
      <c r="H92" s="27"/>
      <c r="I92" s="27"/>
      <c r="J92" s="27"/>
      <c r="K92" s="27"/>
      <c r="L92" s="23"/>
      <c r="M92" s="15"/>
      <c r="N92" s="15"/>
      <c r="O92" s="15"/>
      <c r="P92" s="1"/>
    </row>
    <row r="93" spans="2:16" ht="12.75">
      <c r="B93" s="10"/>
      <c r="C93" s="10"/>
      <c r="D93" s="27"/>
      <c r="E93" s="27"/>
      <c r="F93" s="27"/>
      <c r="G93" s="27"/>
      <c r="H93" s="27"/>
      <c r="I93" s="27"/>
      <c r="J93" s="27"/>
      <c r="K93" s="27"/>
      <c r="L93" s="23"/>
      <c r="M93" s="15"/>
      <c r="N93" s="15"/>
      <c r="O93" s="15"/>
      <c r="P93" s="1"/>
    </row>
    <row r="94" spans="2:16" ht="12.75">
      <c r="B94" s="10"/>
      <c r="C94" s="10"/>
      <c r="D94" s="27"/>
      <c r="E94" s="27"/>
      <c r="F94" s="27"/>
      <c r="G94" s="27"/>
      <c r="H94" s="27"/>
      <c r="I94" s="27"/>
      <c r="J94" s="27"/>
      <c r="K94" s="27"/>
      <c r="L94" s="23"/>
      <c r="M94" s="15"/>
      <c r="N94" s="15"/>
      <c r="O94" s="15"/>
      <c r="P94" s="1"/>
    </row>
    <row r="95" spans="2:16" ht="12.75">
      <c r="B95" s="10"/>
      <c r="C95" s="10"/>
      <c r="D95" s="27"/>
      <c r="E95" s="27"/>
      <c r="F95" s="27"/>
      <c r="G95" s="27"/>
      <c r="H95" s="27"/>
      <c r="I95" s="27"/>
      <c r="J95" s="27"/>
      <c r="K95" s="27"/>
      <c r="L95" s="23"/>
      <c r="M95" s="15"/>
      <c r="N95" s="15"/>
      <c r="O95" s="15"/>
      <c r="P95" s="1"/>
    </row>
    <row r="96" spans="2:16" ht="12.75">
      <c r="B96" s="10"/>
      <c r="C96" s="10"/>
      <c r="D96" s="27"/>
      <c r="E96" s="27"/>
      <c r="F96" s="27"/>
      <c r="G96" s="27"/>
      <c r="H96" s="27"/>
      <c r="I96" s="27"/>
      <c r="J96" s="27"/>
      <c r="K96" s="27"/>
      <c r="L96" s="23"/>
      <c r="M96" s="15"/>
      <c r="N96" s="15"/>
      <c r="O96" s="15"/>
      <c r="P96" s="1"/>
    </row>
    <row r="97" spans="2:16" ht="12.75">
      <c r="B97" s="10"/>
      <c r="C97" s="10"/>
      <c r="D97" s="27"/>
      <c r="E97" s="27"/>
      <c r="F97" s="27"/>
      <c r="G97" s="27"/>
      <c r="H97" s="27"/>
      <c r="I97" s="27"/>
      <c r="J97" s="27"/>
      <c r="K97" s="27"/>
      <c r="L97" s="23"/>
      <c r="M97" s="15"/>
      <c r="N97" s="15"/>
      <c r="O97" s="15"/>
      <c r="P97" s="1"/>
    </row>
    <row r="98" spans="2:16" ht="12.75">
      <c r="B98" s="10"/>
      <c r="C98" s="10"/>
      <c r="D98" s="27"/>
      <c r="E98" s="27"/>
      <c r="F98" s="27"/>
      <c r="G98" s="27"/>
      <c r="H98" s="27"/>
      <c r="I98" s="27"/>
      <c r="J98" s="27"/>
      <c r="K98" s="27"/>
      <c r="L98" s="23"/>
      <c r="M98" s="15"/>
      <c r="N98" s="15"/>
      <c r="O98" s="15"/>
      <c r="P98" s="1"/>
    </row>
    <row r="99" spans="2:16" ht="12.75">
      <c r="B99" s="10"/>
      <c r="C99" s="10"/>
      <c r="D99" s="27"/>
      <c r="E99" s="27"/>
      <c r="F99" s="27"/>
      <c r="G99" s="27"/>
      <c r="H99" s="27"/>
      <c r="I99" s="27"/>
      <c r="J99" s="27"/>
      <c r="K99" s="27"/>
      <c r="L99" s="23"/>
      <c r="M99" s="15"/>
      <c r="N99" s="15"/>
      <c r="O99" s="15"/>
      <c r="P99" s="1"/>
    </row>
    <row r="100" spans="2:16" ht="12.75">
      <c r="B100" s="10"/>
      <c r="C100" s="10"/>
      <c r="D100" s="27"/>
      <c r="E100" s="27"/>
      <c r="F100" s="27"/>
      <c r="G100" s="27"/>
      <c r="H100" s="27"/>
      <c r="I100" s="27"/>
      <c r="J100" s="27"/>
      <c r="K100" s="27"/>
      <c r="L100" s="23"/>
      <c r="M100" s="15"/>
      <c r="N100" s="15"/>
      <c r="O100" s="15"/>
      <c r="P100" s="1"/>
    </row>
    <row r="101" spans="2:16" ht="12.75">
      <c r="B101" s="10"/>
      <c r="C101" s="10"/>
      <c r="D101" s="27"/>
      <c r="E101" s="27"/>
      <c r="F101" s="27"/>
      <c r="G101" s="27"/>
      <c r="H101" s="27"/>
      <c r="I101" s="27"/>
      <c r="J101" s="27"/>
      <c r="K101" s="27"/>
      <c r="L101" s="23"/>
      <c r="M101" s="15"/>
      <c r="N101" s="15"/>
      <c r="O101" s="15"/>
      <c r="P101" s="1"/>
    </row>
    <row r="102" spans="2:16" ht="12.75">
      <c r="B102" s="10"/>
      <c r="C102" s="10"/>
      <c r="D102" s="27"/>
      <c r="E102" s="27"/>
      <c r="F102" s="27"/>
      <c r="G102" s="27"/>
      <c r="H102" s="27"/>
      <c r="I102" s="27"/>
      <c r="J102" s="27"/>
      <c r="K102" s="27"/>
      <c r="L102" s="23"/>
      <c r="M102" s="15"/>
      <c r="N102" s="15"/>
      <c r="O102" s="15"/>
      <c r="P102" s="1"/>
    </row>
    <row r="103" spans="2:16" ht="12.75">
      <c r="B103" s="10"/>
      <c r="C103" s="10"/>
      <c r="D103" s="27"/>
      <c r="E103" s="27"/>
      <c r="F103" s="27"/>
      <c r="G103" s="27"/>
      <c r="H103" s="27"/>
      <c r="I103" s="27"/>
      <c r="J103" s="27"/>
      <c r="K103" s="27"/>
      <c r="L103" s="23"/>
      <c r="M103" s="15"/>
      <c r="N103" s="15"/>
      <c r="O103" s="15"/>
      <c r="P103" s="1"/>
    </row>
    <row r="104" spans="2:16" ht="12.75">
      <c r="B104" s="10"/>
      <c r="C104" s="10"/>
      <c r="D104" s="27"/>
      <c r="E104" s="27"/>
      <c r="F104" s="27"/>
      <c r="G104" s="27"/>
      <c r="H104" s="27"/>
      <c r="I104" s="27"/>
      <c r="J104" s="27"/>
      <c r="K104" s="27"/>
      <c r="L104" s="23"/>
      <c r="M104" s="15"/>
      <c r="N104" s="15"/>
      <c r="O104" s="15"/>
      <c r="P104" s="1"/>
    </row>
    <row r="105" spans="2:16" ht="12.75">
      <c r="B105" s="10"/>
      <c r="C105" s="10"/>
      <c r="D105" s="27"/>
      <c r="E105" s="27"/>
      <c r="F105" s="27"/>
      <c r="G105" s="27"/>
      <c r="H105" s="27"/>
      <c r="I105" s="27"/>
      <c r="J105" s="27"/>
      <c r="K105" s="27"/>
      <c r="L105" s="23"/>
      <c r="M105" s="15"/>
      <c r="N105" s="15"/>
      <c r="O105" s="15"/>
      <c r="P105" s="1"/>
    </row>
    <row r="106" spans="2:16" ht="12.75">
      <c r="B106" s="10"/>
      <c r="C106" s="10"/>
      <c r="D106" s="27"/>
      <c r="E106" s="27"/>
      <c r="F106" s="27"/>
      <c r="G106" s="27"/>
      <c r="H106" s="27"/>
      <c r="I106" s="27"/>
      <c r="J106" s="27"/>
      <c r="K106" s="27"/>
      <c r="L106" s="23"/>
      <c r="M106" s="15"/>
      <c r="N106" s="15"/>
      <c r="O106" s="15"/>
      <c r="P106" s="1"/>
    </row>
    <row r="107" spans="2:16" ht="12.75">
      <c r="B107" s="10"/>
      <c r="C107" s="10"/>
      <c r="D107" s="27"/>
      <c r="E107" s="27"/>
      <c r="F107" s="27"/>
      <c r="G107" s="27"/>
      <c r="H107" s="27"/>
      <c r="I107" s="27"/>
      <c r="J107" s="27"/>
      <c r="K107" s="27"/>
      <c r="L107" s="23"/>
      <c r="M107" s="15"/>
      <c r="N107" s="15"/>
      <c r="O107" s="15"/>
      <c r="P107" s="1"/>
    </row>
    <row r="108" spans="2:16" ht="12.75">
      <c r="B108" s="10"/>
      <c r="C108" s="10"/>
      <c r="D108" s="27"/>
      <c r="E108" s="27"/>
      <c r="F108" s="27"/>
      <c r="G108" s="27"/>
      <c r="H108" s="27"/>
      <c r="I108" s="27"/>
      <c r="J108" s="27"/>
      <c r="K108" s="27"/>
      <c r="L108" s="23"/>
      <c r="M108" s="15"/>
      <c r="N108" s="15"/>
      <c r="O108" s="15"/>
      <c r="P108" s="1"/>
    </row>
    <row r="109" spans="2:16" ht="12.75">
      <c r="B109" s="10"/>
      <c r="C109" s="10"/>
      <c r="D109" s="27"/>
      <c r="E109" s="27"/>
      <c r="F109" s="27"/>
      <c r="G109" s="27"/>
      <c r="H109" s="27"/>
      <c r="I109" s="27"/>
      <c r="J109" s="27"/>
      <c r="K109" s="27"/>
      <c r="L109" s="23"/>
      <c r="M109" s="15"/>
      <c r="N109" s="15"/>
      <c r="O109" s="15"/>
      <c r="P109" s="1"/>
    </row>
    <row r="110" spans="2:16" ht="12.75">
      <c r="B110" s="10"/>
      <c r="C110" s="10"/>
      <c r="D110" s="27"/>
      <c r="E110" s="27"/>
      <c r="F110" s="27"/>
      <c r="G110" s="27"/>
      <c r="H110" s="27"/>
      <c r="I110" s="27"/>
      <c r="J110" s="27"/>
      <c r="K110" s="27"/>
      <c r="L110" s="23"/>
      <c r="M110" s="15"/>
      <c r="N110" s="15"/>
      <c r="O110" s="15"/>
      <c r="P110" s="1"/>
    </row>
    <row r="111" spans="2:16" ht="12.75">
      <c r="B111" s="10"/>
      <c r="C111" s="10"/>
      <c r="D111" s="27"/>
      <c r="E111" s="27"/>
      <c r="F111" s="27"/>
      <c r="G111" s="27"/>
      <c r="H111" s="27"/>
      <c r="I111" s="27"/>
      <c r="J111" s="27"/>
      <c r="K111" s="27"/>
      <c r="L111" s="23"/>
      <c r="M111" s="15"/>
      <c r="N111" s="15"/>
      <c r="O111" s="15"/>
      <c r="P111" s="1"/>
    </row>
    <row r="112" spans="2:16" ht="12.75">
      <c r="B112" s="10"/>
      <c r="C112" s="10"/>
      <c r="D112" s="27"/>
      <c r="E112" s="27"/>
      <c r="F112" s="27"/>
      <c r="G112" s="27"/>
      <c r="H112" s="27"/>
      <c r="I112" s="27"/>
      <c r="J112" s="27"/>
      <c r="K112" s="27"/>
      <c r="L112" s="23"/>
      <c r="M112" s="15"/>
      <c r="N112" s="15"/>
      <c r="O112" s="15"/>
      <c r="P112" s="1"/>
    </row>
    <row r="113" spans="2:16" ht="12.75">
      <c r="B113" s="10"/>
      <c r="C113" s="10"/>
      <c r="D113" s="27"/>
      <c r="E113" s="27"/>
      <c r="F113" s="27"/>
      <c r="G113" s="27"/>
      <c r="H113" s="27"/>
      <c r="I113" s="27"/>
      <c r="J113" s="27"/>
      <c r="K113" s="27"/>
      <c r="L113" s="23"/>
      <c r="M113" s="15"/>
      <c r="N113" s="15"/>
      <c r="O113" s="15"/>
      <c r="P113" s="1"/>
    </row>
    <row r="114" spans="2:16" ht="12.75">
      <c r="B114" s="10"/>
      <c r="C114" s="10"/>
      <c r="D114" s="27"/>
      <c r="E114" s="27"/>
      <c r="F114" s="27"/>
      <c r="G114" s="27"/>
      <c r="H114" s="27"/>
      <c r="I114" s="27"/>
      <c r="J114" s="27"/>
      <c r="K114" s="27"/>
      <c r="L114" s="10"/>
      <c r="M114" s="22"/>
      <c r="N114" s="15"/>
      <c r="O114" s="15"/>
      <c r="P114" s="1"/>
    </row>
    <row r="115" spans="2:16" ht="12.75">
      <c r="B115" s="10"/>
      <c r="C115" s="10"/>
      <c r="D115" s="27"/>
      <c r="E115" s="27"/>
      <c r="F115" s="27"/>
      <c r="G115" s="27"/>
      <c r="H115" s="27"/>
      <c r="I115" s="27"/>
      <c r="J115" s="27"/>
      <c r="K115" s="27"/>
      <c r="L115" s="10"/>
      <c r="M115" s="22"/>
      <c r="N115" s="15"/>
      <c r="O115" s="15"/>
      <c r="P115" s="1"/>
    </row>
    <row r="116" spans="2:16" ht="12.75">
      <c r="B116" s="10"/>
      <c r="C116" s="10"/>
      <c r="D116" s="27"/>
      <c r="E116" s="27"/>
      <c r="F116" s="27"/>
      <c r="G116" s="27"/>
      <c r="H116" s="27"/>
      <c r="I116" s="27"/>
      <c r="J116" s="27"/>
      <c r="K116" s="27"/>
      <c r="L116" s="10"/>
      <c r="M116" s="22"/>
      <c r="N116" s="15"/>
      <c r="O116" s="15"/>
      <c r="P116" s="1"/>
    </row>
    <row r="117" spans="2:16" ht="12.75">
      <c r="B117" s="10"/>
      <c r="C117" s="10"/>
      <c r="D117" s="27"/>
      <c r="E117" s="27"/>
      <c r="F117" s="27"/>
      <c r="G117" s="27"/>
      <c r="H117" s="27"/>
      <c r="I117" s="27"/>
      <c r="J117" s="27"/>
      <c r="K117" s="27"/>
      <c r="L117" s="10"/>
      <c r="M117" s="22"/>
      <c r="N117" s="15"/>
      <c r="O117" s="15"/>
      <c r="P117" s="1"/>
    </row>
    <row r="118" spans="2:16" ht="12.75">
      <c r="B118" s="10"/>
      <c r="C118" s="10"/>
      <c r="D118" s="27"/>
      <c r="E118" s="27"/>
      <c r="F118" s="27"/>
      <c r="G118" s="27"/>
      <c r="H118" s="27"/>
      <c r="I118" s="27"/>
      <c r="J118" s="27"/>
      <c r="K118" s="27"/>
      <c r="L118" s="10"/>
      <c r="M118" s="22"/>
      <c r="N118" s="15"/>
      <c r="O118" s="15"/>
      <c r="P118" s="1"/>
    </row>
    <row r="119" spans="2:16" ht="12.75">
      <c r="B119" s="10"/>
      <c r="C119" s="10"/>
      <c r="D119" s="27"/>
      <c r="E119" s="27"/>
      <c r="F119" s="27"/>
      <c r="G119" s="27"/>
      <c r="H119" s="27"/>
      <c r="I119" s="27"/>
      <c r="J119" s="27"/>
      <c r="K119" s="27"/>
      <c r="L119" s="10"/>
      <c r="M119" s="22"/>
      <c r="N119" s="15"/>
      <c r="O119" s="15"/>
      <c r="P119" s="1"/>
    </row>
    <row r="120" spans="2:16" ht="12.75">
      <c r="B120" s="10"/>
      <c r="C120" s="10"/>
      <c r="D120" s="27"/>
      <c r="E120" s="27"/>
      <c r="F120" s="27"/>
      <c r="G120" s="27"/>
      <c r="H120" s="27"/>
      <c r="I120" s="27"/>
      <c r="J120" s="27"/>
      <c r="K120" s="27"/>
      <c r="L120" s="10"/>
      <c r="M120" s="22"/>
      <c r="N120" s="15"/>
      <c r="O120" s="15"/>
      <c r="P120" s="1"/>
    </row>
    <row r="121" spans="2:16" ht="12.75">
      <c r="B121" s="10"/>
      <c r="C121" s="10"/>
      <c r="D121" s="27"/>
      <c r="E121" s="27"/>
      <c r="F121" s="27"/>
      <c r="G121" s="27"/>
      <c r="H121" s="27"/>
      <c r="I121" s="27"/>
      <c r="J121" s="27"/>
      <c r="K121" s="27"/>
      <c r="L121" s="10"/>
      <c r="M121" s="22"/>
      <c r="N121" s="15"/>
      <c r="O121" s="15"/>
      <c r="P121" s="1"/>
    </row>
    <row r="122" spans="2:16" ht="12.75">
      <c r="B122" s="10"/>
      <c r="C122" s="10"/>
      <c r="D122" s="27"/>
      <c r="E122" s="27"/>
      <c r="F122" s="27"/>
      <c r="G122" s="27"/>
      <c r="H122" s="27"/>
      <c r="I122" s="27"/>
      <c r="J122" s="27"/>
      <c r="K122" s="27"/>
      <c r="L122" s="10"/>
      <c r="M122" s="22"/>
      <c r="N122" s="15"/>
      <c r="O122" s="15"/>
      <c r="P122" s="1"/>
    </row>
    <row r="123" spans="2:16" ht="12.75">
      <c r="B123" s="10"/>
      <c r="C123" s="10"/>
      <c r="D123" s="27"/>
      <c r="E123" s="27"/>
      <c r="F123" s="27"/>
      <c r="G123" s="27"/>
      <c r="H123" s="27"/>
      <c r="I123" s="27"/>
      <c r="J123" s="27"/>
      <c r="K123" s="27"/>
      <c r="L123" s="10"/>
      <c r="M123" s="22"/>
      <c r="N123" s="15"/>
      <c r="O123" s="15"/>
      <c r="P123" s="1"/>
    </row>
    <row r="124" spans="2:16" ht="12.75">
      <c r="B124" s="10"/>
      <c r="C124" s="10"/>
      <c r="D124" s="27"/>
      <c r="E124" s="27"/>
      <c r="F124" s="27"/>
      <c r="G124" s="27"/>
      <c r="H124" s="27"/>
      <c r="I124" s="27"/>
      <c r="J124" s="27"/>
      <c r="K124" s="27"/>
      <c r="L124" s="10"/>
      <c r="M124" s="22"/>
      <c r="N124" s="15"/>
      <c r="O124" s="15"/>
      <c r="P124" s="1"/>
    </row>
    <row r="125" spans="2:16" ht="12.75">
      <c r="B125" s="10"/>
      <c r="C125" s="10"/>
      <c r="D125" s="27"/>
      <c r="E125" s="27"/>
      <c r="F125" s="27"/>
      <c r="G125" s="27"/>
      <c r="H125" s="27"/>
      <c r="I125" s="27"/>
      <c r="J125" s="27"/>
      <c r="K125" s="27"/>
      <c r="L125" s="10"/>
      <c r="M125" s="22"/>
      <c r="N125" s="15"/>
      <c r="O125" s="15"/>
      <c r="P125" s="1"/>
    </row>
    <row r="126" spans="2:16" ht="12.75">
      <c r="B126" s="10"/>
      <c r="C126" s="10"/>
      <c r="D126" s="27"/>
      <c r="E126" s="27"/>
      <c r="F126" s="27"/>
      <c r="G126" s="27"/>
      <c r="H126" s="27"/>
      <c r="I126" s="27"/>
      <c r="J126" s="27"/>
      <c r="K126" s="27"/>
      <c r="L126" s="10"/>
      <c r="M126" s="22"/>
      <c r="N126" s="15"/>
      <c r="O126" s="15"/>
      <c r="P126" s="1"/>
    </row>
    <row r="127" spans="2:16" ht="12.75">
      <c r="B127" s="10"/>
      <c r="C127" s="10"/>
      <c r="D127" s="27"/>
      <c r="E127" s="27"/>
      <c r="F127" s="27"/>
      <c r="G127" s="27"/>
      <c r="H127" s="27"/>
      <c r="I127" s="27"/>
      <c r="J127" s="27"/>
      <c r="K127" s="27"/>
      <c r="L127" s="10"/>
      <c r="M127" s="22"/>
      <c r="N127" s="15"/>
      <c r="O127" s="15"/>
      <c r="P127" s="1"/>
    </row>
    <row r="128" spans="2:16" ht="12.75">
      <c r="B128" s="10"/>
      <c r="C128" s="10"/>
      <c r="D128" s="27"/>
      <c r="E128" s="27"/>
      <c r="F128" s="27"/>
      <c r="G128" s="27"/>
      <c r="H128" s="27"/>
      <c r="I128" s="27"/>
      <c r="J128" s="27"/>
      <c r="K128" s="27"/>
      <c r="L128" s="10"/>
      <c r="M128" s="22"/>
      <c r="N128" s="15"/>
      <c r="O128" s="15"/>
      <c r="P128" s="1"/>
    </row>
    <row r="129" spans="2:16" ht="12.75">
      <c r="B129" s="10"/>
      <c r="C129" s="10"/>
      <c r="D129" s="27"/>
      <c r="E129" s="27"/>
      <c r="F129" s="27"/>
      <c r="G129" s="27"/>
      <c r="H129" s="27"/>
      <c r="I129" s="27"/>
      <c r="J129" s="27"/>
      <c r="K129" s="27"/>
      <c r="L129" s="10"/>
      <c r="M129" s="22"/>
      <c r="N129" s="15"/>
      <c r="O129" s="15"/>
      <c r="P129" s="1"/>
    </row>
    <row r="130" spans="2:16" ht="12.75">
      <c r="B130" s="10"/>
      <c r="C130" s="10"/>
      <c r="D130" s="27"/>
      <c r="E130" s="27"/>
      <c r="F130" s="27"/>
      <c r="G130" s="27"/>
      <c r="H130" s="27"/>
      <c r="I130" s="27"/>
      <c r="J130" s="27"/>
      <c r="K130" s="27"/>
      <c r="L130" s="10"/>
      <c r="M130" s="22"/>
      <c r="N130" s="15"/>
      <c r="O130" s="15"/>
      <c r="P130" s="1"/>
    </row>
    <row r="131" spans="2:16" ht="12.75">
      <c r="B131" s="10"/>
      <c r="C131" s="10"/>
      <c r="D131" s="27"/>
      <c r="E131" s="27"/>
      <c r="F131" s="27"/>
      <c r="G131" s="27"/>
      <c r="H131" s="27"/>
      <c r="I131" s="27"/>
      <c r="J131" s="27"/>
      <c r="K131" s="27"/>
      <c r="L131" s="10"/>
      <c r="M131" s="22"/>
      <c r="N131" s="15"/>
      <c r="O131" s="15"/>
      <c r="P131" s="1"/>
    </row>
    <row r="132" ht="12.75">
      <c r="P132" s="1"/>
    </row>
    <row r="133" ht="12.75">
      <c r="P133" s="5"/>
    </row>
    <row r="134" ht="12.75">
      <c r="P134" s="5"/>
    </row>
    <row r="135" ht="12.75">
      <c r="P135" s="5"/>
    </row>
    <row r="136" ht="12.75">
      <c r="P136" s="5"/>
    </row>
    <row r="137" ht="12.75">
      <c r="P137" s="5"/>
    </row>
    <row r="138" ht="12.75">
      <c r="P138" s="5"/>
    </row>
    <row r="139" ht="12.75">
      <c r="P139" s="5"/>
    </row>
    <row r="140" ht="12.75">
      <c r="P140" s="5"/>
    </row>
    <row r="141" ht="12.75">
      <c r="P141" s="5"/>
    </row>
    <row r="142" ht="12.75">
      <c r="P142" s="5"/>
    </row>
    <row r="143" ht="12.75">
      <c r="P143" s="5"/>
    </row>
    <row r="144" ht="12.75">
      <c r="P144" s="5"/>
    </row>
    <row r="145" ht="12.75">
      <c r="P145" s="5"/>
    </row>
    <row r="146" ht="12.75">
      <c r="P146" s="5"/>
    </row>
    <row r="147" ht="12.75">
      <c r="P147" s="5"/>
    </row>
    <row r="148" ht="12.75">
      <c r="P148" s="5"/>
    </row>
    <row r="149" ht="12.75">
      <c r="P149" s="5"/>
    </row>
    <row r="150" ht="12.75">
      <c r="P150" s="5"/>
    </row>
    <row r="151" ht="12.75">
      <c r="P151" s="5"/>
    </row>
    <row r="152" ht="12.75">
      <c r="P152" s="5"/>
    </row>
    <row r="153" ht="12.75">
      <c r="P153" s="5"/>
    </row>
    <row r="154" ht="12.75">
      <c r="P154" s="5"/>
    </row>
    <row r="155" ht="12.75">
      <c r="P155" s="5"/>
    </row>
    <row r="156" ht="12.75">
      <c r="P156" s="5"/>
    </row>
    <row r="157" ht="12.75">
      <c r="P157" s="5"/>
    </row>
    <row r="158" ht="12.75">
      <c r="P158" s="5"/>
    </row>
    <row r="159" ht="12.75">
      <c r="P159" s="5"/>
    </row>
    <row r="160" ht="12.75">
      <c r="P160" s="5"/>
    </row>
    <row r="161" ht="12.75">
      <c r="P161" s="5"/>
    </row>
    <row r="162" ht="12.75">
      <c r="P162" s="5"/>
    </row>
    <row r="163" ht="12.75">
      <c r="P163" s="5"/>
    </row>
    <row r="164" ht="12.75">
      <c r="P164" s="5"/>
    </row>
    <row r="165" ht="12.75">
      <c r="P165" s="5"/>
    </row>
    <row r="166" ht="12.75">
      <c r="P166" s="5"/>
    </row>
    <row r="167" ht="12.75">
      <c r="P167" s="5"/>
    </row>
    <row r="168" ht="12.75">
      <c r="P168" s="5"/>
    </row>
    <row r="169" ht="12.75">
      <c r="P169" s="5"/>
    </row>
    <row r="170" ht="12.75">
      <c r="P170" s="5"/>
    </row>
    <row r="171" ht="12.75">
      <c r="P171" s="5"/>
    </row>
    <row r="172" ht="12.75">
      <c r="P172" s="5"/>
    </row>
    <row r="173" ht="12.75">
      <c r="P173" s="5"/>
    </row>
    <row r="174" ht="12.75">
      <c r="P174" s="5"/>
    </row>
    <row r="175" ht="12.75">
      <c r="P175" s="5"/>
    </row>
    <row r="176" ht="12.75">
      <c r="P176" s="5"/>
    </row>
    <row r="177" ht="12.75">
      <c r="P177" s="5"/>
    </row>
    <row r="178" ht="12.75">
      <c r="P178" s="5"/>
    </row>
    <row r="179" ht="12.75">
      <c r="P179" s="5"/>
    </row>
    <row r="180" ht="12.75">
      <c r="P180" s="5"/>
    </row>
    <row r="181" ht="12.75">
      <c r="P181" s="5"/>
    </row>
    <row r="182" ht="12.75">
      <c r="P182" s="5"/>
    </row>
    <row r="183" ht="12.75">
      <c r="P183" s="5"/>
    </row>
    <row r="184" ht="12.75">
      <c r="P184" s="5"/>
    </row>
    <row r="185" ht="12.75">
      <c r="P185" s="5"/>
    </row>
    <row r="186" ht="12.75">
      <c r="P186" s="5"/>
    </row>
    <row r="187" ht="12.75">
      <c r="P187" s="5"/>
    </row>
    <row r="188" ht="12.75">
      <c r="P188" s="5"/>
    </row>
    <row r="189" ht="12.75">
      <c r="P189" s="5"/>
    </row>
    <row r="190" ht="12.75">
      <c r="P190" s="5"/>
    </row>
    <row r="191" ht="12.75">
      <c r="P191" s="5"/>
    </row>
    <row r="192" ht="12.75">
      <c r="P192" s="5"/>
    </row>
    <row r="193" ht="12.75">
      <c r="P193" s="5"/>
    </row>
    <row r="194" ht="12.75">
      <c r="P194" s="5"/>
    </row>
    <row r="195" ht="12.75">
      <c r="P195" s="5"/>
    </row>
    <row r="196" ht="12.75">
      <c r="P196" s="5"/>
    </row>
    <row r="197" ht="12.75">
      <c r="P197" s="5"/>
    </row>
    <row r="198" ht="12.75">
      <c r="P198" s="5"/>
    </row>
    <row r="199" ht="12.75">
      <c r="P199" s="5"/>
    </row>
    <row r="200" ht="12.75">
      <c r="P200" s="5"/>
    </row>
    <row r="201" ht="12.75">
      <c r="P201" s="5"/>
    </row>
    <row r="202" ht="12.75">
      <c r="P202" s="5"/>
    </row>
    <row r="203" ht="12.75">
      <c r="P203" s="5"/>
    </row>
    <row r="204" ht="12.75">
      <c r="P204" s="5"/>
    </row>
    <row r="205" ht="12.75">
      <c r="P205" s="5"/>
    </row>
    <row r="206" ht="12.75">
      <c r="P206" s="5"/>
    </row>
    <row r="207" ht="12.75">
      <c r="P207" s="5"/>
    </row>
    <row r="208" ht="12.75">
      <c r="P208" s="5"/>
    </row>
    <row r="209" ht="12.75">
      <c r="P209" s="5"/>
    </row>
    <row r="210" ht="12.75">
      <c r="P210" s="5"/>
    </row>
    <row r="211" ht="12.75">
      <c r="P211" s="5"/>
    </row>
    <row r="212" ht="12.75">
      <c r="P212" s="5"/>
    </row>
    <row r="213" ht="12.75">
      <c r="P213" s="5"/>
    </row>
    <row r="214" ht="12.75">
      <c r="P214" s="5"/>
    </row>
    <row r="215" ht="12.75">
      <c r="P215" s="5"/>
    </row>
    <row r="216" ht="12.75">
      <c r="P216" s="5"/>
    </row>
    <row r="217" ht="12.75">
      <c r="P217" s="5"/>
    </row>
    <row r="218" ht="12.75">
      <c r="P218" s="5"/>
    </row>
    <row r="219" ht="12.75">
      <c r="P219" s="5"/>
    </row>
    <row r="220" ht="12.75">
      <c r="P220" s="5"/>
    </row>
    <row r="221" ht="12.75">
      <c r="P221" s="5"/>
    </row>
    <row r="222" ht="12.75">
      <c r="P222" s="5"/>
    </row>
    <row r="223" ht="12.75">
      <c r="P223" s="5"/>
    </row>
    <row r="224" ht="12.75">
      <c r="P224" s="5"/>
    </row>
    <row r="225" ht="12.75">
      <c r="P225" s="5"/>
    </row>
    <row r="226" ht="12.75">
      <c r="P226" s="5"/>
    </row>
    <row r="227" ht="12.75">
      <c r="P227" s="5"/>
    </row>
    <row r="228" ht="12.75">
      <c r="P228" s="5"/>
    </row>
    <row r="229" ht="12.75">
      <c r="P229" s="5"/>
    </row>
    <row r="230" ht="12.75">
      <c r="P230" s="5"/>
    </row>
    <row r="231" ht="12.75">
      <c r="P231" s="5"/>
    </row>
    <row r="232" ht="12.75">
      <c r="P232" s="5"/>
    </row>
    <row r="233" ht="12.75">
      <c r="P233" s="5"/>
    </row>
    <row r="234" ht="12.75">
      <c r="P234" s="5"/>
    </row>
    <row r="235" ht="12.75">
      <c r="P235" s="5"/>
    </row>
    <row r="236" ht="12.75">
      <c r="P236" s="5"/>
    </row>
    <row r="237" ht="12.75">
      <c r="P237" s="5"/>
    </row>
    <row r="238" ht="12.75">
      <c r="P238" s="5"/>
    </row>
    <row r="239" ht="12.75">
      <c r="P239" s="5"/>
    </row>
    <row r="240" ht="12.75">
      <c r="P240" s="5"/>
    </row>
    <row r="241" ht="12.75">
      <c r="P241" s="5"/>
    </row>
    <row r="242" ht="12.75">
      <c r="P242" s="5"/>
    </row>
    <row r="243" ht="12.75">
      <c r="P243" s="5"/>
    </row>
    <row r="244" ht="12.75">
      <c r="P244" s="5"/>
    </row>
    <row r="245" ht="12.75">
      <c r="P245" s="5"/>
    </row>
    <row r="246" ht="12.75">
      <c r="P246" s="5"/>
    </row>
    <row r="247" ht="12.75">
      <c r="P247" s="5"/>
    </row>
    <row r="248" ht="12.75">
      <c r="P248" s="5"/>
    </row>
    <row r="249" ht="12.75">
      <c r="P249" s="5"/>
    </row>
    <row r="250" ht="12.75">
      <c r="P250" s="5"/>
    </row>
    <row r="251" ht="12.75">
      <c r="P251" s="5"/>
    </row>
    <row r="252" ht="12.75">
      <c r="P252" s="5"/>
    </row>
    <row r="253" ht="12.75">
      <c r="P253" s="5"/>
    </row>
    <row r="254" ht="12.75">
      <c r="P254" s="5"/>
    </row>
    <row r="255" ht="12.75">
      <c r="P255" s="5"/>
    </row>
    <row r="256" ht="12.75">
      <c r="P256" s="5"/>
    </row>
    <row r="257" ht="12.75">
      <c r="P257" s="5"/>
    </row>
    <row r="258" ht="12.75">
      <c r="P258" s="5"/>
    </row>
    <row r="259" ht="12.75">
      <c r="P259" s="5"/>
    </row>
    <row r="260" ht="12.75">
      <c r="P260" s="5"/>
    </row>
    <row r="261" ht="12.75">
      <c r="P261" s="5"/>
    </row>
    <row r="262" ht="12.75">
      <c r="P262" s="5"/>
    </row>
    <row r="263" ht="12.75">
      <c r="P263" s="5"/>
    </row>
    <row r="264" ht="12.75">
      <c r="P264" s="5"/>
    </row>
    <row r="265" ht="12.75">
      <c r="P265" s="5"/>
    </row>
    <row r="266" ht="12.75">
      <c r="P266" s="5"/>
    </row>
    <row r="267" ht="12.75">
      <c r="P267" s="5"/>
    </row>
    <row r="268" ht="12.75">
      <c r="P268" s="5"/>
    </row>
    <row r="269" ht="12.75">
      <c r="P269" s="5"/>
    </row>
    <row r="270" ht="12.75">
      <c r="P270" s="5"/>
    </row>
    <row r="271" ht="12.75">
      <c r="P271" s="5"/>
    </row>
    <row r="272" ht="12.75">
      <c r="P272" s="5"/>
    </row>
    <row r="273" ht="12.75">
      <c r="P273" s="5"/>
    </row>
    <row r="274" ht="12.75">
      <c r="P274" s="5"/>
    </row>
    <row r="275" ht="12.75">
      <c r="P275" s="5"/>
    </row>
    <row r="276" ht="12.75">
      <c r="P276" s="5"/>
    </row>
    <row r="277" ht="12.75">
      <c r="P277" s="5"/>
    </row>
    <row r="278" ht="12.75">
      <c r="P278" s="5"/>
    </row>
    <row r="279" ht="12.75">
      <c r="P279" s="5"/>
    </row>
    <row r="280" ht="12.75">
      <c r="P280" s="5"/>
    </row>
    <row r="281" ht="12.75">
      <c r="P281" s="5"/>
    </row>
    <row r="282" ht="12.75">
      <c r="P282" s="5"/>
    </row>
    <row r="283" ht="12.75">
      <c r="P283" s="5"/>
    </row>
    <row r="284" ht="12.75">
      <c r="P284" s="5"/>
    </row>
    <row r="285" ht="12.75">
      <c r="P285" s="5"/>
    </row>
    <row r="286" ht="12.75">
      <c r="P286" s="5"/>
    </row>
    <row r="287" ht="12.75">
      <c r="P287" s="5"/>
    </row>
    <row r="288" ht="12.75">
      <c r="P288" s="5"/>
    </row>
    <row r="289" ht="12.75">
      <c r="P289" s="5"/>
    </row>
    <row r="290" ht="12.75">
      <c r="P290" s="5"/>
    </row>
    <row r="291" ht="12.75">
      <c r="P291" s="5"/>
    </row>
    <row r="292" ht="12.75">
      <c r="P292" s="5"/>
    </row>
    <row r="293" ht="12.75">
      <c r="P293" s="5"/>
    </row>
    <row r="294" ht="12.75">
      <c r="P294" s="5"/>
    </row>
    <row r="295" ht="12.75">
      <c r="P295" s="5"/>
    </row>
    <row r="296" ht="12.75">
      <c r="P296" s="5"/>
    </row>
    <row r="297" ht="12.75">
      <c r="P297" s="5"/>
    </row>
    <row r="298" ht="12.75">
      <c r="P298" s="5"/>
    </row>
    <row r="299" ht="12.75">
      <c r="P299" s="5"/>
    </row>
    <row r="300" ht="12.75">
      <c r="P300" s="5"/>
    </row>
    <row r="301" ht="12.75">
      <c r="P301" s="5"/>
    </row>
    <row r="302" ht="12.75">
      <c r="P302" s="5"/>
    </row>
    <row r="303" ht="12.75">
      <c r="P303" s="5"/>
    </row>
    <row r="304" ht="12.75">
      <c r="P304" s="5"/>
    </row>
    <row r="305" ht="12.75">
      <c r="P305" s="5"/>
    </row>
    <row r="306" ht="12.75">
      <c r="P306" s="5"/>
    </row>
    <row r="307" ht="12.75">
      <c r="P307" s="5"/>
    </row>
    <row r="308" ht="12.75">
      <c r="P308" s="5"/>
    </row>
    <row r="309" ht="12.75">
      <c r="P309" s="5"/>
    </row>
    <row r="310" ht="12.75">
      <c r="P310" s="5"/>
    </row>
    <row r="311" ht="12.75">
      <c r="P311" s="5"/>
    </row>
    <row r="312" ht="12.75">
      <c r="P312" s="5"/>
    </row>
    <row r="313" ht="12.75">
      <c r="P313" s="5"/>
    </row>
    <row r="314" ht="12.75">
      <c r="P314" s="5"/>
    </row>
    <row r="315" ht="12.75">
      <c r="P315" s="5"/>
    </row>
    <row r="316" ht="12.75">
      <c r="P316" s="5"/>
    </row>
    <row r="317" ht="12.75">
      <c r="P317" s="5"/>
    </row>
    <row r="318" ht="12.75">
      <c r="P318" s="5"/>
    </row>
    <row r="319" ht="12.75">
      <c r="P319" s="5"/>
    </row>
    <row r="320" ht="12.75">
      <c r="P320" s="5"/>
    </row>
    <row r="321" ht="12.75">
      <c r="P321" s="5"/>
    </row>
    <row r="322" ht="12.75">
      <c r="P322" s="5"/>
    </row>
    <row r="323" ht="12.75">
      <c r="P323" s="5"/>
    </row>
    <row r="324" ht="12.75">
      <c r="P324" s="5"/>
    </row>
    <row r="325" ht="12.75">
      <c r="P325" s="5"/>
    </row>
    <row r="326" ht="12.75">
      <c r="P326" s="5"/>
    </row>
    <row r="327" ht="12.75">
      <c r="P327" s="5"/>
    </row>
    <row r="328" ht="12.75">
      <c r="P328" s="5"/>
    </row>
    <row r="329" ht="12.75">
      <c r="P329" s="5"/>
    </row>
    <row r="330" ht="12.75">
      <c r="P330" s="5"/>
    </row>
    <row r="331" ht="12.75">
      <c r="P331" s="5"/>
    </row>
    <row r="332" ht="12.75">
      <c r="P332" s="5"/>
    </row>
    <row r="333" ht="12.75">
      <c r="P333" s="5"/>
    </row>
    <row r="334" ht="12.75">
      <c r="P334" s="5"/>
    </row>
    <row r="335" ht="12.75">
      <c r="P335" s="5"/>
    </row>
    <row r="336" ht="12.75">
      <c r="P336" s="5"/>
    </row>
    <row r="337" ht="12.75">
      <c r="P337" s="5"/>
    </row>
    <row r="338" ht="12.75">
      <c r="P338" s="5"/>
    </row>
    <row r="339" ht="12.75">
      <c r="P339" s="5"/>
    </row>
    <row r="340" ht="12.75">
      <c r="P340" s="5"/>
    </row>
    <row r="341" ht="12.75">
      <c r="P341" s="5"/>
    </row>
    <row r="342" ht="12.75">
      <c r="P342" s="5"/>
    </row>
    <row r="343" ht="12.75">
      <c r="P343" s="5"/>
    </row>
    <row r="344" ht="12.75">
      <c r="P344" s="5"/>
    </row>
    <row r="345" ht="12.75">
      <c r="P345" s="5"/>
    </row>
    <row r="346" ht="12.75">
      <c r="P346" s="5"/>
    </row>
    <row r="347" ht="12.75">
      <c r="P347" s="5"/>
    </row>
    <row r="348" ht="12.75">
      <c r="P348" s="5"/>
    </row>
    <row r="349" ht="12.75">
      <c r="P349" s="5"/>
    </row>
    <row r="350" ht="12.75">
      <c r="P350" s="5"/>
    </row>
    <row r="351" ht="12.75">
      <c r="P351" s="5"/>
    </row>
    <row r="352" ht="12.75">
      <c r="P352" s="5"/>
    </row>
    <row r="353" ht="12.75">
      <c r="P353" s="5"/>
    </row>
    <row r="354" ht="12.75">
      <c r="P354" s="5"/>
    </row>
    <row r="355" ht="12.75">
      <c r="P355" s="5"/>
    </row>
    <row r="356" ht="12.75">
      <c r="P356" s="5"/>
    </row>
    <row r="357" ht="12.75">
      <c r="P357" s="5"/>
    </row>
    <row r="358" ht="12.75">
      <c r="P358" s="5"/>
    </row>
    <row r="359" ht="12.75">
      <c r="P359" s="5"/>
    </row>
    <row r="360" ht="12.75">
      <c r="P360" s="5"/>
    </row>
    <row r="361" ht="12.75">
      <c r="P361" s="5"/>
    </row>
    <row r="362" ht="12.75">
      <c r="P362" s="5"/>
    </row>
    <row r="363" ht="12.75">
      <c r="P363" s="5"/>
    </row>
    <row r="364" ht="12.75">
      <c r="P364" s="5"/>
    </row>
    <row r="365" ht="12.75">
      <c r="P365" s="5"/>
    </row>
    <row r="366" ht="12.75">
      <c r="P366" s="5"/>
    </row>
    <row r="367" ht="12.75">
      <c r="P367" s="5"/>
    </row>
    <row r="368" ht="12.75">
      <c r="P368" s="5"/>
    </row>
    <row r="369" ht="12.75">
      <c r="P369" s="5"/>
    </row>
    <row r="370" ht="12.75">
      <c r="P370" s="5"/>
    </row>
    <row r="371" ht="12.75">
      <c r="P371" s="5"/>
    </row>
    <row r="372" ht="12.75">
      <c r="P372" s="5"/>
    </row>
    <row r="373" ht="12.75">
      <c r="P373" s="5"/>
    </row>
    <row r="374" ht="12.75">
      <c r="P374" s="5"/>
    </row>
    <row r="375" ht="12.75">
      <c r="P375" s="5"/>
    </row>
    <row r="376" ht="12.75">
      <c r="P376" s="5"/>
    </row>
    <row r="377" ht="12.75">
      <c r="P377" s="5"/>
    </row>
    <row r="378" ht="12.75">
      <c r="P378" s="5"/>
    </row>
    <row r="379" ht="12.75">
      <c r="P379" s="5"/>
    </row>
    <row r="380" ht="12.75">
      <c r="P380" s="5"/>
    </row>
    <row r="381" ht="12.75">
      <c r="P381" s="5"/>
    </row>
    <row r="382" ht="12.75">
      <c r="P382" s="5"/>
    </row>
    <row r="383" ht="12.75">
      <c r="P383" s="5"/>
    </row>
    <row r="384" ht="12.75">
      <c r="P384" s="5"/>
    </row>
    <row r="385" ht="12.75">
      <c r="P385" s="5"/>
    </row>
    <row r="386" ht="12.75">
      <c r="P386" s="5"/>
    </row>
    <row r="387" ht="12.75">
      <c r="P387" s="5"/>
    </row>
    <row r="388" ht="12.75">
      <c r="P388" s="5"/>
    </row>
    <row r="389" ht="12.75">
      <c r="P389" s="5"/>
    </row>
    <row r="390" ht="12.75">
      <c r="P390" s="5"/>
    </row>
    <row r="391" ht="12.75">
      <c r="P391" s="5"/>
    </row>
    <row r="392" ht="12.75">
      <c r="P392" s="5"/>
    </row>
    <row r="393" ht="12.75">
      <c r="P393" s="5"/>
    </row>
    <row r="394" ht="12.75">
      <c r="P394" s="5"/>
    </row>
    <row r="395" ht="12.75">
      <c r="P395" s="5"/>
    </row>
    <row r="396" ht="12.75">
      <c r="P396" s="5"/>
    </row>
    <row r="397" ht="12.75">
      <c r="P397" s="5"/>
    </row>
    <row r="398" ht="12.75">
      <c r="P398" s="5"/>
    </row>
    <row r="399" ht="12.75">
      <c r="P399" s="5"/>
    </row>
    <row r="400" ht="12.75">
      <c r="P400" s="5"/>
    </row>
    <row r="401" ht="12.75">
      <c r="P401" s="5"/>
    </row>
    <row r="402" ht="12.75">
      <c r="P402" s="5"/>
    </row>
    <row r="403" ht="12.75">
      <c r="P403" s="5"/>
    </row>
    <row r="404" ht="12.75">
      <c r="P404" s="5"/>
    </row>
    <row r="405" ht="12.75">
      <c r="P405" s="5"/>
    </row>
    <row r="406" ht="12.75">
      <c r="P406" s="5"/>
    </row>
    <row r="407" ht="12.75">
      <c r="P407" s="5"/>
    </row>
    <row r="408" ht="12.75">
      <c r="P408" s="5"/>
    </row>
    <row r="409" ht="12.75">
      <c r="P409" s="5"/>
    </row>
    <row r="410" ht="12.75">
      <c r="P410" s="5"/>
    </row>
    <row r="411" ht="12.75">
      <c r="P411" s="5"/>
    </row>
    <row r="412" ht="12.75">
      <c r="P412" s="5"/>
    </row>
    <row r="413" ht="12.75">
      <c r="P413" s="5"/>
    </row>
    <row r="414" ht="12.75">
      <c r="P414" s="5"/>
    </row>
    <row r="415" ht="12.75">
      <c r="P415" s="5"/>
    </row>
    <row r="416" ht="12.75">
      <c r="P416" s="5"/>
    </row>
    <row r="417" ht="12.75">
      <c r="P417" s="5"/>
    </row>
    <row r="418" ht="12.75">
      <c r="P418" s="5"/>
    </row>
    <row r="419" ht="12.75">
      <c r="P419" s="5"/>
    </row>
    <row r="420" ht="12.75">
      <c r="P420" s="5"/>
    </row>
    <row r="421" ht="12.75">
      <c r="P421" s="5"/>
    </row>
    <row r="422" ht="12.75">
      <c r="P422" s="5"/>
    </row>
    <row r="423" ht="12.75">
      <c r="P423" s="5"/>
    </row>
    <row r="424" ht="12.75">
      <c r="P424" s="5"/>
    </row>
    <row r="425" ht="12.75">
      <c r="P425" s="5"/>
    </row>
    <row r="426" ht="12.75">
      <c r="P426" s="5"/>
    </row>
    <row r="427" ht="12.75">
      <c r="P427" s="5"/>
    </row>
    <row r="428" ht="12.75">
      <c r="P428" s="5"/>
    </row>
    <row r="429" ht="12.75">
      <c r="P429" s="5"/>
    </row>
    <row r="430" ht="12.75">
      <c r="P430" s="5"/>
    </row>
    <row r="431" ht="12.75">
      <c r="P431" s="5"/>
    </row>
    <row r="432" ht="12.75">
      <c r="P432" s="5"/>
    </row>
    <row r="433" ht="12.75">
      <c r="P433" s="5"/>
    </row>
    <row r="434" ht="12.75">
      <c r="P434" s="5"/>
    </row>
    <row r="435" ht="12.75">
      <c r="P435" s="5"/>
    </row>
    <row r="436" ht="12.75">
      <c r="P436" s="5"/>
    </row>
    <row r="437" ht="12.75">
      <c r="P437" s="5"/>
    </row>
    <row r="438" ht="12.75">
      <c r="P438" s="5"/>
    </row>
    <row r="439" ht="12.75">
      <c r="P439" s="5"/>
    </row>
    <row r="440" ht="12.75">
      <c r="P440" s="5"/>
    </row>
    <row r="441" ht="12.75">
      <c r="P441" s="5"/>
    </row>
    <row r="442" ht="12.75">
      <c r="P442" s="5"/>
    </row>
    <row r="443" ht="12.75">
      <c r="P443" s="5"/>
    </row>
    <row r="444" ht="12.75">
      <c r="P444" s="5"/>
    </row>
    <row r="445" ht="12.75">
      <c r="P445" s="5"/>
    </row>
    <row r="446" ht="12.75">
      <c r="P446" s="5"/>
    </row>
    <row r="447" ht="12.75">
      <c r="P447" s="5"/>
    </row>
    <row r="448" ht="12.75">
      <c r="P448" s="5"/>
    </row>
    <row r="449" ht="12.75">
      <c r="P449" s="5"/>
    </row>
    <row r="450" ht="12.75">
      <c r="P450" s="5"/>
    </row>
    <row r="451" ht="12.75">
      <c r="P451" s="5"/>
    </row>
    <row r="452" ht="12.75">
      <c r="P452" s="5"/>
    </row>
    <row r="453" ht="12.75">
      <c r="P453" s="5"/>
    </row>
    <row r="454" ht="12.75">
      <c r="P454" s="5"/>
    </row>
    <row r="455" ht="12.75">
      <c r="P455" s="5"/>
    </row>
    <row r="456" ht="12.75">
      <c r="P456" s="5"/>
    </row>
    <row r="457" ht="12.75">
      <c r="P457" s="5"/>
    </row>
    <row r="458" ht="12.75">
      <c r="P458" s="5"/>
    </row>
    <row r="459" ht="12.75">
      <c r="P459" s="5"/>
    </row>
    <row r="460" ht="12.75">
      <c r="P460" s="5"/>
    </row>
    <row r="461" ht="12.75">
      <c r="P461" s="5"/>
    </row>
    <row r="462" ht="12.75">
      <c r="P462" s="5"/>
    </row>
    <row r="463" ht="12.75">
      <c r="P463" s="5"/>
    </row>
    <row r="464" ht="12.75">
      <c r="P464" s="5"/>
    </row>
    <row r="465" ht="12.75">
      <c r="P465" s="5"/>
    </row>
    <row r="466" ht="12.75">
      <c r="P466" s="5"/>
    </row>
    <row r="467" ht="12.75">
      <c r="P467" s="5"/>
    </row>
    <row r="468" ht="12.75">
      <c r="P468" s="5"/>
    </row>
    <row r="469" ht="12.75">
      <c r="P469" s="5"/>
    </row>
    <row r="470" ht="12.75">
      <c r="P470" s="5"/>
    </row>
    <row r="471" ht="12.75">
      <c r="P471" s="5"/>
    </row>
    <row r="472" ht="12.75">
      <c r="P472" s="5"/>
    </row>
    <row r="473" ht="12.75">
      <c r="P473" s="5"/>
    </row>
    <row r="474" ht="12.75">
      <c r="P474" s="5"/>
    </row>
    <row r="475" ht="12.75">
      <c r="P475" s="5"/>
    </row>
    <row r="476" ht="12.75">
      <c r="P476" s="5"/>
    </row>
    <row r="477" ht="12.75">
      <c r="P477" s="5"/>
    </row>
    <row r="478" ht="12.75">
      <c r="P478" s="5"/>
    </row>
    <row r="479" ht="12.75">
      <c r="P479" s="5"/>
    </row>
    <row r="480" ht="12.75">
      <c r="P480" s="5"/>
    </row>
    <row r="481" ht="12.75">
      <c r="P481" s="5"/>
    </row>
    <row r="482" ht="12.75">
      <c r="P482" s="5"/>
    </row>
    <row r="483" ht="12.75">
      <c r="P483" s="5"/>
    </row>
    <row r="484" ht="12.75">
      <c r="P484" s="5"/>
    </row>
    <row r="485" ht="12.75">
      <c r="P485" s="5"/>
    </row>
    <row r="486" ht="12.75">
      <c r="P486" s="5"/>
    </row>
    <row r="487" ht="12.75">
      <c r="P487" s="5"/>
    </row>
    <row r="488" ht="12.75">
      <c r="P488" s="5"/>
    </row>
    <row r="489" ht="12.75">
      <c r="P489" s="5"/>
    </row>
    <row r="490" ht="12.75">
      <c r="P490" s="5"/>
    </row>
    <row r="491" ht="12.75">
      <c r="P491" s="5"/>
    </row>
    <row r="492" ht="12.75">
      <c r="P492" s="5"/>
    </row>
    <row r="493" ht="12.75">
      <c r="P493" s="5"/>
    </row>
    <row r="494" ht="12.75">
      <c r="P494" s="5"/>
    </row>
    <row r="495" ht="12.75">
      <c r="P495" s="5"/>
    </row>
    <row r="496" ht="12.75">
      <c r="P496" s="5"/>
    </row>
    <row r="497" ht="12.75">
      <c r="P497" s="5"/>
    </row>
    <row r="498" ht="12.75">
      <c r="P498" s="5"/>
    </row>
    <row r="499" ht="12.75">
      <c r="P499" s="5"/>
    </row>
    <row r="500" ht="12.75">
      <c r="P500" s="5"/>
    </row>
    <row r="501" ht="12.75">
      <c r="P501" s="5"/>
    </row>
    <row r="502" ht="12.75">
      <c r="P502" s="5"/>
    </row>
    <row r="503" ht="12.75">
      <c r="P503" s="5"/>
    </row>
    <row r="504" ht="12.75">
      <c r="P504" s="5"/>
    </row>
    <row r="505" ht="12.75">
      <c r="P505" s="5"/>
    </row>
    <row r="506" ht="12.75">
      <c r="P506" s="5"/>
    </row>
    <row r="507" ht="12.75">
      <c r="P507" s="5"/>
    </row>
    <row r="508" ht="12.75">
      <c r="P508" s="5"/>
    </row>
    <row r="509" ht="12.75">
      <c r="P509" s="5"/>
    </row>
    <row r="510" ht="12.75">
      <c r="P510" s="5"/>
    </row>
    <row r="511" ht="12.75">
      <c r="P511" s="5"/>
    </row>
    <row r="512" ht="12.75">
      <c r="P512" s="5"/>
    </row>
    <row r="513" ht="12.75">
      <c r="P513" s="5"/>
    </row>
    <row r="514" ht="12.75">
      <c r="P514" s="5"/>
    </row>
    <row r="515" ht="12.75">
      <c r="P515" s="5"/>
    </row>
    <row r="516" ht="12.75">
      <c r="P516" s="5"/>
    </row>
    <row r="517" ht="12.75">
      <c r="P517" s="5"/>
    </row>
    <row r="518" ht="12.75">
      <c r="P518" s="5"/>
    </row>
    <row r="519" ht="12.75">
      <c r="P519" s="5"/>
    </row>
    <row r="520" ht="12.75">
      <c r="P520" s="5"/>
    </row>
    <row r="521" ht="12.75">
      <c r="P521" s="5"/>
    </row>
    <row r="522" ht="12.75">
      <c r="P522" s="5"/>
    </row>
    <row r="523" ht="12.75">
      <c r="P523" s="5"/>
    </row>
    <row r="524" ht="12.75">
      <c r="P524" s="5"/>
    </row>
    <row r="525" ht="12.75">
      <c r="P525" s="5"/>
    </row>
    <row r="526" ht="12.75">
      <c r="P526" s="5"/>
    </row>
    <row r="527" ht="12.75">
      <c r="P527" s="5"/>
    </row>
    <row r="528" ht="12.75">
      <c r="P528" s="5"/>
    </row>
    <row r="529" ht="12.75">
      <c r="P529" s="5"/>
    </row>
    <row r="530" ht="12.75">
      <c r="P530" s="5"/>
    </row>
    <row r="531" ht="12.75">
      <c r="P531" s="5"/>
    </row>
    <row r="532" ht="12.75">
      <c r="P532" s="5"/>
    </row>
    <row r="533" ht="12.75">
      <c r="P533" s="5"/>
    </row>
    <row r="534" ht="12.75">
      <c r="P534" s="5"/>
    </row>
    <row r="535" ht="12.75">
      <c r="P535" s="5"/>
    </row>
    <row r="536" ht="12.75">
      <c r="P536" s="5"/>
    </row>
    <row r="537" ht="12.75">
      <c r="P537" s="5"/>
    </row>
    <row r="538" ht="12.75">
      <c r="P538" s="5"/>
    </row>
    <row r="539" ht="12.75">
      <c r="P539" s="5"/>
    </row>
    <row r="540" ht="12.75">
      <c r="P540" s="5"/>
    </row>
    <row r="541" ht="12.75">
      <c r="P541" s="5"/>
    </row>
    <row r="542" ht="12.75">
      <c r="P542" s="5"/>
    </row>
    <row r="543" ht="12.75">
      <c r="P543" s="5"/>
    </row>
    <row r="544" ht="12.75">
      <c r="P544" s="5"/>
    </row>
    <row r="545" ht="12.75">
      <c r="P545" s="5"/>
    </row>
    <row r="546" ht="12.75">
      <c r="P546" s="5"/>
    </row>
    <row r="547" ht="12.75">
      <c r="P547" s="5"/>
    </row>
    <row r="548" ht="12.75">
      <c r="P548" s="5"/>
    </row>
    <row r="549" ht="12.75">
      <c r="P549" s="5"/>
    </row>
    <row r="550" ht="12.75">
      <c r="P550" s="5"/>
    </row>
    <row r="551" ht="12.75">
      <c r="P551" s="5"/>
    </row>
    <row r="552" ht="12.75">
      <c r="P552" s="5"/>
    </row>
    <row r="553" ht="12.75">
      <c r="P553" s="5"/>
    </row>
    <row r="554" ht="12.75">
      <c r="P554" s="5"/>
    </row>
    <row r="555" ht="12.75">
      <c r="P555" s="5"/>
    </row>
    <row r="556" ht="12.75">
      <c r="P556" s="5"/>
    </row>
    <row r="557" ht="12.75">
      <c r="P557" s="5"/>
    </row>
    <row r="558" ht="12.75">
      <c r="P558" s="5"/>
    </row>
    <row r="559" ht="12.75">
      <c r="P559" s="5"/>
    </row>
    <row r="560" ht="12.75">
      <c r="P560" s="5"/>
    </row>
    <row r="561" ht="12.75">
      <c r="P561" s="5"/>
    </row>
    <row r="562" ht="12.75">
      <c r="P562" s="5"/>
    </row>
    <row r="563" ht="12.75">
      <c r="P563" s="5"/>
    </row>
    <row r="564" ht="12.75">
      <c r="P564" s="5"/>
    </row>
    <row r="565" ht="12.75">
      <c r="P565" s="5"/>
    </row>
    <row r="566" ht="12.75">
      <c r="P566" s="5"/>
    </row>
    <row r="567" ht="12.75">
      <c r="P567" s="5"/>
    </row>
    <row r="568" ht="12.75">
      <c r="P568" s="5"/>
    </row>
    <row r="569" ht="12.75">
      <c r="P569" s="5"/>
    </row>
    <row r="570" ht="12.75">
      <c r="P570" s="5"/>
    </row>
    <row r="571" ht="12.75">
      <c r="P571" s="5"/>
    </row>
    <row r="572" ht="12.75">
      <c r="P572" s="5"/>
    </row>
    <row r="573" ht="12.75">
      <c r="P573" s="5"/>
    </row>
    <row r="574" ht="12.75">
      <c r="P574" s="5"/>
    </row>
    <row r="575" ht="12.75">
      <c r="P575" s="5"/>
    </row>
    <row r="576" ht="12.75">
      <c r="P576" s="5"/>
    </row>
    <row r="577" ht="12.75">
      <c r="P577" s="5"/>
    </row>
    <row r="578" ht="12.75">
      <c r="P578" s="5"/>
    </row>
    <row r="579" ht="12.75">
      <c r="P579" s="5"/>
    </row>
    <row r="580" ht="12.75">
      <c r="P580" s="5"/>
    </row>
    <row r="581" ht="12.75">
      <c r="P581" s="5"/>
    </row>
    <row r="582" ht="12.75">
      <c r="P582" s="5"/>
    </row>
    <row r="583" ht="12.75">
      <c r="P583" s="5"/>
    </row>
    <row r="584" ht="12.75">
      <c r="P584" s="5"/>
    </row>
    <row r="585" ht="12.75">
      <c r="P585" s="5"/>
    </row>
    <row r="586" ht="12.75">
      <c r="P586" s="5"/>
    </row>
    <row r="587" ht="12.75">
      <c r="P587" s="5"/>
    </row>
    <row r="588" ht="12.75">
      <c r="P588" s="5"/>
    </row>
    <row r="589" ht="12.75">
      <c r="P589" s="5"/>
    </row>
    <row r="590" ht="12.75">
      <c r="P590" s="5"/>
    </row>
    <row r="591" ht="12.75">
      <c r="P591" s="5"/>
    </row>
    <row r="592" ht="12.75">
      <c r="P592" s="5"/>
    </row>
    <row r="593" ht="12.75">
      <c r="P593" s="5"/>
    </row>
    <row r="594" ht="12.75">
      <c r="P594" s="5"/>
    </row>
    <row r="595" ht="12.75">
      <c r="P595" s="5"/>
    </row>
    <row r="596" ht="12.75">
      <c r="P596" s="5"/>
    </row>
    <row r="597" ht="12.75">
      <c r="P597" s="5"/>
    </row>
    <row r="598" ht="12.75">
      <c r="P598" s="5"/>
    </row>
    <row r="599" ht="12.75">
      <c r="P599" s="5"/>
    </row>
    <row r="600" ht="12.75">
      <c r="P600" s="5"/>
    </row>
    <row r="601" ht="12.75">
      <c r="P601" s="5"/>
    </row>
    <row r="602" ht="12.75">
      <c r="P602" s="5"/>
    </row>
    <row r="603" ht="12.75">
      <c r="P603" s="5"/>
    </row>
    <row r="604" ht="12.75">
      <c r="P604" s="5"/>
    </row>
    <row r="605" ht="12.75">
      <c r="P605" s="5"/>
    </row>
    <row r="606" ht="12.75">
      <c r="P606" s="5"/>
    </row>
    <row r="607" ht="12.75">
      <c r="P607" s="5"/>
    </row>
    <row r="608" ht="12.75">
      <c r="P608" s="5"/>
    </row>
    <row r="609" ht="12.75">
      <c r="P609" s="5"/>
    </row>
    <row r="610" ht="12.75">
      <c r="P610" s="5"/>
    </row>
    <row r="611" ht="12.75">
      <c r="P611" s="5"/>
    </row>
    <row r="612" ht="12.75">
      <c r="P612" s="5"/>
    </row>
    <row r="613" ht="12.75">
      <c r="P613" s="5"/>
    </row>
    <row r="614" ht="12.75">
      <c r="P614" s="5"/>
    </row>
    <row r="615" ht="12.75">
      <c r="P615" s="5"/>
    </row>
    <row r="616" ht="12.75">
      <c r="P616" s="5"/>
    </row>
    <row r="617" ht="12.75">
      <c r="P617" s="5"/>
    </row>
    <row r="618" ht="12.75">
      <c r="P618" s="5"/>
    </row>
    <row r="619" ht="12.75">
      <c r="P619" s="5"/>
    </row>
    <row r="620" ht="12.75">
      <c r="P620" s="5"/>
    </row>
    <row r="621" ht="12.75">
      <c r="P621" s="5"/>
    </row>
    <row r="622" ht="12.75">
      <c r="P622" s="5"/>
    </row>
    <row r="623" ht="12.75">
      <c r="P623" s="5"/>
    </row>
    <row r="624" ht="12.75">
      <c r="P624" s="5"/>
    </row>
    <row r="625" ht="12.75">
      <c r="P625" s="5"/>
    </row>
    <row r="626" ht="12.75">
      <c r="P626" s="5"/>
    </row>
    <row r="627" ht="12.75">
      <c r="P627" s="5"/>
    </row>
    <row r="628" ht="12.75">
      <c r="P628" s="5"/>
    </row>
    <row r="629" ht="12.75">
      <c r="P629" s="5"/>
    </row>
    <row r="630" ht="12.75">
      <c r="P630" s="5"/>
    </row>
    <row r="631" ht="12.75">
      <c r="P631" s="5"/>
    </row>
    <row r="632" ht="12.75">
      <c r="P632" s="5"/>
    </row>
    <row r="633" ht="12.75">
      <c r="P633" s="5"/>
    </row>
    <row r="634" ht="12.75">
      <c r="P634" s="5"/>
    </row>
    <row r="635" ht="12.75">
      <c r="P635" s="5"/>
    </row>
    <row r="636" ht="12.75">
      <c r="P636" s="5"/>
    </row>
    <row r="637" ht="12.75">
      <c r="P637" s="5"/>
    </row>
    <row r="638" ht="12.75">
      <c r="P638" s="5"/>
    </row>
    <row r="639" ht="12.75">
      <c r="P639" s="5"/>
    </row>
    <row r="640" ht="12.75">
      <c r="P640" s="5"/>
    </row>
    <row r="641" ht="12.75">
      <c r="P641" s="5"/>
    </row>
    <row r="642" ht="12.75">
      <c r="P642" s="5"/>
    </row>
    <row r="643" ht="12.75">
      <c r="P643" s="5"/>
    </row>
    <row r="644" ht="12.75">
      <c r="P644" s="5"/>
    </row>
    <row r="645" ht="12.75">
      <c r="P645" s="5"/>
    </row>
    <row r="646" ht="12.75">
      <c r="P646" s="5"/>
    </row>
    <row r="647" ht="12.75">
      <c r="P647" s="5"/>
    </row>
    <row r="648" ht="12.75">
      <c r="P648" s="5"/>
    </row>
    <row r="649" ht="12.75">
      <c r="P649" s="5"/>
    </row>
    <row r="650" ht="12.75">
      <c r="P650" s="5"/>
    </row>
    <row r="651" ht="12.75">
      <c r="P651" s="5"/>
    </row>
    <row r="652" ht="12.75">
      <c r="P652" s="5"/>
    </row>
    <row r="653" ht="12.75">
      <c r="P653" s="5"/>
    </row>
    <row r="654" ht="12.75">
      <c r="P654" s="5"/>
    </row>
    <row r="655" ht="12.75">
      <c r="P655" s="5"/>
    </row>
    <row r="656" ht="12.75">
      <c r="P656" s="5"/>
    </row>
    <row r="657" ht="12.75">
      <c r="P657" s="5"/>
    </row>
    <row r="658" ht="12.75">
      <c r="P658" s="5"/>
    </row>
    <row r="659" ht="12.75">
      <c r="P659" s="5"/>
    </row>
    <row r="660" ht="12.75">
      <c r="P660" s="5"/>
    </row>
    <row r="661" ht="12.75">
      <c r="P661" s="5"/>
    </row>
    <row r="662" ht="12.75">
      <c r="P662" s="5"/>
    </row>
    <row r="663" ht="12.75">
      <c r="P663" s="5"/>
    </row>
    <row r="664" ht="12.75">
      <c r="P664" s="5"/>
    </row>
    <row r="665" ht="12.75">
      <c r="P665" s="5"/>
    </row>
    <row r="666" ht="12.75">
      <c r="P666" s="5"/>
    </row>
    <row r="667" ht="12.75">
      <c r="P667" s="5"/>
    </row>
    <row r="668" ht="12.75">
      <c r="P668" s="5"/>
    </row>
    <row r="669" ht="12.75">
      <c r="P669" s="5"/>
    </row>
    <row r="670" ht="12.75">
      <c r="P670" s="5"/>
    </row>
    <row r="671" ht="12.75">
      <c r="P671" s="5"/>
    </row>
    <row r="672" ht="12.75">
      <c r="P672" s="5"/>
    </row>
    <row r="673" ht="12.75">
      <c r="P673" s="5"/>
    </row>
    <row r="674" ht="12.75">
      <c r="P674" s="5"/>
    </row>
    <row r="675" ht="12.75">
      <c r="P675" s="5"/>
    </row>
    <row r="676" ht="12.75">
      <c r="P676" s="5"/>
    </row>
    <row r="677" ht="12.75">
      <c r="P677" s="5"/>
    </row>
    <row r="678" ht="12.75">
      <c r="P678" s="5"/>
    </row>
    <row r="679" ht="12.75">
      <c r="P679" s="5"/>
    </row>
    <row r="680" ht="12.75">
      <c r="P680" s="5"/>
    </row>
    <row r="681" ht="12.75">
      <c r="P681" s="5"/>
    </row>
    <row r="682" ht="12.75">
      <c r="P682" s="5"/>
    </row>
    <row r="683" ht="12.75">
      <c r="P683" s="5"/>
    </row>
    <row r="684" ht="12.75">
      <c r="P684" s="5"/>
    </row>
    <row r="685" ht="12.75">
      <c r="P685" s="5"/>
    </row>
    <row r="686" ht="12.75">
      <c r="P686" s="5"/>
    </row>
    <row r="687" ht="12.75">
      <c r="P687" s="5"/>
    </row>
    <row r="688" ht="12.75">
      <c r="P688" s="5"/>
    </row>
    <row r="689" ht="12.75">
      <c r="P689" s="5"/>
    </row>
    <row r="690" ht="12.75">
      <c r="P690" s="5"/>
    </row>
    <row r="691" ht="12.75">
      <c r="P691" s="5"/>
    </row>
    <row r="692" ht="12.75">
      <c r="P692" s="5"/>
    </row>
    <row r="693" ht="12.75">
      <c r="P693" s="5"/>
    </row>
    <row r="694" ht="12.75">
      <c r="P694" s="5"/>
    </row>
    <row r="695" ht="12.75">
      <c r="P695" s="5"/>
    </row>
    <row r="696" ht="12.75">
      <c r="P696" s="5"/>
    </row>
    <row r="697" ht="12.75">
      <c r="P697" s="5"/>
    </row>
    <row r="698" ht="12.75">
      <c r="P698" s="5"/>
    </row>
    <row r="699" ht="12.75">
      <c r="P699" s="5"/>
    </row>
    <row r="700" ht="12.75">
      <c r="P700" s="5"/>
    </row>
    <row r="701" ht="12.75">
      <c r="P701" s="5"/>
    </row>
    <row r="702" ht="12.75">
      <c r="P702" s="5"/>
    </row>
    <row r="703" ht="12.75">
      <c r="P703" s="5"/>
    </row>
    <row r="704" ht="12.75">
      <c r="P704" s="5"/>
    </row>
    <row r="705" ht="12.75">
      <c r="P705" s="5"/>
    </row>
    <row r="706" ht="12.75">
      <c r="P706" s="5"/>
    </row>
    <row r="707" ht="12.75">
      <c r="P707" s="5"/>
    </row>
    <row r="708" ht="12.75">
      <c r="P708" s="5"/>
    </row>
    <row r="709" ht="12.75">
      <c r="P709" s="5"/>
    </row>
    <row r="710" ht="12.75">
      <c r="P710" s="5"/>
    </row>
    <row r="711" ht="12.75">
      <c r="P711" s="5"/>
    </row>
    <row r="712" ht="12.75">
      <c r="P712" s="5"/>
    </row>
    <row r="713" ht="12.75">
      <c r="P713" s="5"/>
    </row>
    <row r="714" ht="12.75">
      <c r="P714" s="5"/>
    </row>
    <row r="715" ht="12.75">
      <c r="P715" s="5"/>
    </row>
    <row r="716" ht="12.75">
      <c r="P716" s="5"/>
    </row>
    <row r="717" ht="12.75">
      <c r="P717" s="5"/>
    </row>
    <row r="718" ht="12.75">
      <c r="P718" s="5"/>
    </row>
    <row r="719" ht="12.75">
      <c r="P719" s="5"/>
    </row>
    <row r="720" ht="12.75">
      <c r="P720" s="5"/>
    </row>
    <row r="721" ht="12.75">
      <c r="P721" s="5"/>
    </row>
    <row r="722" ht="12.75">
      <c r="P722" s="5"/>
    </row>
    <row r="723" ht="12.75">
      <c r="P723" s="5"/>
    </row>
    <row r="724" ht="12.75">
      <c r="P724" s="5"/>
    </row>
    <row r="725" ht="12.75">
      <c r="P725" s="5"/>
    </row>
    <row r="726" ht="12.75">
      <c r="P726" s="5"/>
    </row>
    <row r="727" ht="12.75">
      <c r="P727" s="5"/>
    </row>
    <row r="728" ht="12.75">
      <c r="P728" s="5"/>
    </row>
    <row r="729" ht="12.75">
      <c r="P729" s="5"/>
    </row>
    <row r="730" ht="12.75">
      <c r="P730" s="5"/>
    </row>
    <row r="731" ht="12.75">
      <c r="P731" s="5"/>
    </row>
    <row r="732" ht="12.75">
      <c r="P732" s="5"/>
    </row>
    <row r="733" ht="12.75">
      <c r="P733" s="5"/>
    </row>
    <row r="734" ht="12.75">
      <c r="P734" s="5"/>
    </row>
    <row r="735" ht="12.75">
      <c r="P735" s="5"/>
    </row>
    <row r="736" ht="12.75">
      <c r="P736" s="5"/>
    </row>
    <row r="737" ht="12.75">
      <c r="P737" s="5"/>
    </row>
    <row r="738" ht="12.75">
      <c r="P738" s="5"/>
    </row>
    <row r="739" ht="12.75">
      <c r="P739" s="5"/>
    </row>
    <row r="740" ht="12.75">
      <c r="P740" s="5"/>
    </row>
    <row r="741" ht="12.75">
      <c r="P741" s="5"/>
    </row>
    <row r="742" ht="12.75">
      <c r="P742" s="5"/>
    </row>
    <row r="743" ht="12.75">
      <c r="P743" s="5"/>
    </row>
    <row r="744" ht="12.75">
      <c r="P744" s="5"/>
    </row>
    <row r="745" ht="12.75">
      <c r="P745" s="5"/>
    </row>
    <row r="746" ht="12.75">
      <c r="P746" s="5"/>
    </row>
    <row r="747" ht="12.75">
      <c r="P747" s="5"/>
    </row>
    <row r="748" ht="12.75">
      <c r="P748" s="5"/>
    </row>
    <row r="749" ht="12.75">
      <c r="P749" s="5"/>
    </row>
    <row r="750" ht="12.75">
      <c r="P750" s="5"/>
    </row>
    <row r="751" ht="12.75">
      <c r="P751" s="5"/>
    </row>
    <row r="752" ht="12.75">
      <c r="P752" s="5"/>
    </row>
    <row r="753" ht="12.75">
      <c r="P753" s="5"/>
    </row>
    <row r="754" ht="12.75">
      <c r="P754" s="5"/>
    </row>
    <row r="755" ht="12.75">
      <c r="P755" s="5"/>
    </row>
    <row r="756" ht="12.75">
      <c r="P756" s="5"/>
    </row>
    <row r="757" ht="12.75">
      <c r="P757" s="5"/>
    </row>
    <row r="758" ht="12.75">
      <c r="P758" s="5"/>
    </row>
    <row r="759" ht="12.75">
      <c r="P759" s="5"/>
    </row>
    <row r="760" ht="12.75">
      <c r="P760" s="5"/>
    </row>
    <row r="761" ht="12.75">
      <c r="P761" s="5"/>
    </row>
    <row r="762" ht="12.75">
      <c r="P762" s="5"/>
    </row>
    <row r="763" ht="12.75">
      <c r="P763" s="5"/>
    </row>
    <row r="764" ht="12.75">
      <c r="P764" s="5"/>
    </row>
    <row r="765" ht="12.75">
      <c r="P765" s="5"/>
    </row>
    <row r="766" ht="12.75">
      <c r="P766" s="5"/>
    </row>
    <row r="767" ht="12.75">
      <c r="P767" s="5"/>
    </row>
    <row r="768" ht="12.75">
      <c r="P768" s="5"/>
    </row>
    <row r="769" ht="12.75">
      <c r="P769" s="5"/>
    </row>
    <row r="770" ht="12.75">
      <c r="P770" s="5"/>
    </row>
    <row r="771" ht="12.75">
      <c r="P771" s="5"/>
    </row>
    <row r="772" ht="12.75">
      <c r="P772" s="5"/>
    </row>
    <row r="773" ht="12.75">
      <c r="P773" s="5"/>
    </row>
    <row r="774" ht="12.75">
      <c r="P774" s="5"/>
    </row>
    <row r="775" ht="12.75">
      <c r="P775" s="5"/>
    </row>
    <row r="776" ht="12.75">
      <c r="P776" s="5"/>
    </row>
    <row r="777" ht="12.75">
      <c r="P777" s="5"/>
    </row>
    <row r="778" ht="12.75">
      <c r="P778" s="5"/>
    </row>
    <row r="779" ht="12.75">
      <c r="P779" s="5"/>
    </row>
    <row r="780" ht="12.75">
      <c r="P780" s="5"/>
    </row>
    <row r="781" ht="12.75">
      <c r="P781" s="5"/>
    </row>
    <row r="782" ht="12.75">
      <c r="P782" s="5"/>
    </row>
    <row r="783" ht="12.75">
      <c r="P783" s="5"/>
    </row>
    <row r="784" ht="12.75">
      <c r="P784" s="5"/>
    </row>
    <row r="785" ht="12.75">
      <c r="P785" s="5"/>
    </row>
    <row r="786" ht="12.75">
      <c r="P786" s="5"/>
    </row>
    <row r="787" ht="12.75">
      <c r="P787" s="5"/>
    </row>
    <row r="788" ht="12.75">
      <c r="P788" s="5"/>
    </row>
    <row r="789" ht="12.75">
      <c r="P789" s="5"/>
    </row>
    <row r="790" ht="12.75">
      <c r="P790" s="5"/>
    </row>
    <row r="791" ht="12.75">
      <c r="P791" s="5"/>
    </row>
    <row r="792" ht="12.75">
      <c r="P792" s="5"/>
    </row>
    <row r="793" ht="12.75">
      <c r="P793" s="5"/>
    </row>
    <row r="794" ht="12.75">
      <c r="P794" s="5"/>
    </row>
    <row r="795" ht="12.75">
      <c r="P795" s="5"/>
    </row>
    <row r="796" ht="12.75">
      <c r="P796" s="5"/>
    </row>
    <row r="797" ht="12.75">
      <c r="P797" s="5"/>
    </row>
    <row r="798" ht="12.75">
      <c r="P798" s="5"/>
    </row>
    <row r="799" ht="12.75">
      <c r="P799" s="5"/>
    </row>
    <row r="800" ht="12.75">
      <c r="P800" s="5"/>
    </row>
    <row r="801" ht="12.75">
      <c r="P801" s="5"/>
    </row>
    <row r="802" ht="12.75">
      <c r="P802" s="5"/>
    </row>
    <row r="803" ht="12.75">
      <c r="P803" s="5"/>
    </row>
    <row r="804" ht="12.75">
      <c r="P804" s="5"/>
    </row>
    <row r="805" ht="12.75">
      <c r="P805" s="5"/>
    </row>
    <row r="806" ht="12.75">
      <c r="P806" s="5"/>
    </row>
    <row r="807" ht="12.75">
      <c r="P807" s="5"/>
    </row>
    <row r="808" ht="12.75">
      <c r="P808" s="5"/>
    </row>
    <row r="809" ht="12.75">
      <c r="P809" s="5"/>
    </row>
    <row r="810" ht="12.75">
      <c r="P810" s="5"/>
    </row>
    <row r="811" ht="12.75">
      <c r="P811" s="5"/>
    </row>
    <row r="812" ht="12.75">
      <c r="P812" s="5"/>
    </row>
    <row r="813" ht="12.75">
      <c r="P813" s="5"/>
    </row>
    <row r="814" ht="12.75">
      <c r="P814" s="5"/>
    </row>
    <row r="815" ht="12.75">
      <c r="P815" s="5"/>
    </row>
    <row r="816" ht="12.75">
      <c r="P816" s="5"/>
    </row>
    <row r="817" ht="12.75">
      <c r="P817" s="5"/>
    </row>
    <row r="818" ht="12.75">
      <c r="P818" s="5"/>
    </row>
    <row r="819" ht="12.75">
      <c r="P819" s="5"/>
    </row>
    <row r="820" ht="12.75">
      <c r="P820" s="5"/>
    </row>
    <row r="821" ht="12.75">
      <c r="P821" s="5"/>
    </row>
    <row r="822" ht="12.75">
      <c r="P822" s="5"/>
    </row>
    <row r="823" ht="12.75">
      <c r="P823" s="5"/>
    </row>
    <row r="824" ht="12.75">
      <c r="P824" s="5"/>
    </row>
    <row r="825" ht="12.75">
      <c r="P825" s="5"/>
    </row>
    <row r="826" ht="12.75">
      <c r="P826" s="5"/>
    </row>
    <row r="827" ht="12.75">
      <c r="P827" s="5"/>
    </row>
    <row r="828" ht="12.75">
      <c r="P828" s="5"/>
    </row>
    <row r="829" ht="12.75">
      <c r="P829" s="5"/>
    </row>
    <row r="830" ht="12.75">
      <c r="P830" s="5"/>
    </row>
    <row r="831" ht="12.75">
      <c r="P831" s="5"/>
    </row>
    <row r="832" ht="12.75">
      <c r="P832" s="5"/>
    </row>
    <row r="833" ht="12.75">
      <c r="P833" s="5"/>
    </row>
    <row r="834" ht="12.75">
      <c r="P834" s="5"/>
    </row>
    <row r="835" ht="12.75">
      <c r="P835" s="5"/>
    </row>
    <row r="836" ht="12.75">
      <c r="P836" s="5"/>
    </row>
    <row r="837" ht="12.75">
      <c r="P837" s="5"/>
    </row>
    <row r="838" ht="12.75">
      <c r="P838" s="5"/>
    </row>
    <row r="839" ht="12.75">
      <c r="P839" s="5"/>
    </row>
    <row r="840" ht="12.75">
      <c r="P840" s="5"/>
    </row>
    <row r="841" ht="12.75">
      <c r="P841" s="5"/>
    </row>
    <row r="842" ht="12.75">
      <c r="P842" s="5"/>
    </row>
    <row r="843" ht="12.75">
      <c r="P843" s="5"/>
    </row>
    <row r="844" ht="12.75">
      <c r="P844" s="5"/>
    </row>
    <row r="845" ht="12.75">
      <c r="P845" s="5"/>
    </row>
    <row r="846" ht="12.75">
      <c r="P846" s="5"/>
    </row>
    <row r="847" ht="12.75">
      <c r="P847" s="5"/>
    </row>
    <row r="848" ht="12.75">
      <c r="P848" s="5"/>
    </row>
    <row r="849" ht="12.75">
      <c r="P849" s="5"/>
    </row>
    <row r="850" ht="12.75">
      <c r="P850" s="5"/>
    </row>
    <row r="851" ht="12.75">
      <c r="P851" s="5"/>
    </row>
    <row r="852" ht="12.75">
      <c r="P852" s="5"/>
    </row>
    <row r="853" ht="12.75">
      <c r="P853" s="5"/>
    </row>
    <row r="854" ht="12.75">
      <c r="P854" s="5"/>
    </row>
    <row r="855" ht="12.75">
      <c r="P855" s="5"/>
    </row>
    <row r="856" ht="12.75">
      <c r="P856" s="5"/>
    </row>
    <row r="857" ht="12.75">
      <c r="P857" s="5"/>
    </row>
    <row r="858" ht="12.75">
      <c r="P858" s="5"/>
    </row>
    <row r="859" ht="12.75">
      <c r="P859" s="5"/>
    </row>
    <row r="860" ht="12.75">
      <c r="P860" s="5"/>
    </row>
    <row r="861" ht="12.75">
      <c r="P861" s="5"/>
    </row>
    <row r="862" ht="12.75">
      <c r="P862" s="5"/>
    </row>
    <row r="863" ht="12.75">
      <c r="P863" s="5"/>
    </row>
    <row r="864" ht="12.75">
      <c r="P864" s="5"/>
    </row>
    <row r="865" ht="12.75">
      <c r="P865" s="5"/>
    </row>
    <row r="866" ht="12.75">
      <c r="P866" s="5"/>
    </row>
    <row r="867" ht="12.75">
      <c r="P867" s="5"/>
    </row>
    <row r="868" ht="12.75">
      <c r="P868" s="5"/>
    </row>
    <row r="869" ht="12.75">
      <c r="P869" s="5"/>
    </row>
    <row r="870" ht="12.75">
      <c r="P870" s="5"/>
    </row>
    <row r="871" ht="12.75">
      <c r="P871" s="5"/>
    </row>
    <row r="872" ht="12.75">
      <c r="P872" s="5"/>
    </row>
    <row r="873" ht="12.75">
      <c r="P873" s="5"/>
    </row>
    <row r="874" ht="12.75">
      <c r="P874" s="5"/>
    </row>
    <row r="875" ht="12.75">
      <c r="P875" s="5"/>
    </row>
    <row r="876" ht="12.75">
      <c r="P876" s="5"/>
    </row>
    <row r="877" ht="12.75">
      <c r="P877" s="5"/>
    </row>
    <row r="878" ht="12.75">
      <c r="P878" s="5"/>
    </row>
    <row r="879" ht="12.75">
      <c r="P879" s="5"/>
    </row>
    <row r="880" ht="12.75">
      <c r="P880" s="5"/>
    </row>
    <row r="881" ht="12.75">
      <c r="P881" s="5"/>
    </row>
    <row r="882" ht="12.75">
      <c r="P882" s="5"/>
    </row>
    <row r="883" ht="12.75">
      <c r="P883" s="5"/>
    </row>
    <row r="884" ht="12.75">
      <c r="P884" s="5"/>
    </row>
    <row r="885" ht="12.75">
      <c r="P885" s="5"/>
    </row>
    <row r="886" ht="12.75">
      <c r="P886" s="5"/>
    </row>
    <row r="887" ht="12.75">
      <c r="P887" s="5"/>
    </row>
    <row r="888" ht="12.75">
      <c r="P888" s="5"/>
    </row>
    <row r="889" ht="12.75">
      <c r="P889" s="5"/>
    </row>
    <row r="890" ht="12.75">
      <c r="P890" s="5"/>
    </row>
    <row r="891" ht="12.75">
      <c r="P891" s="5"/>
    </row>
    <row r="892" ht="12.75">
      <c r="P892" s="5"/>
    </row>
    <row r="893" ht="12.75">
      <c r="P893" s="5"/>
    </row>
    <row r="894" ht="12.75">
      <c r="P894" s="5"/>
    </row>
    <row r="895" ht="12.75">
      <c r="P895" s="5"/>
    </row>
    <row r="896" ht="12.75">
      <c r="P896" s="5"/>
    </row>
    <row r="897" ht="12.75">
      <c r="P897" s="5"/>
    </row>
    <row r="898" ht="12.75">
      <c r="P898" s="5"/>
    </row>
    <row r="899" ht="12.75">
      <c r="P899" s="5"/>
    </row>
    <row r="900" ht="12.75">
      <c r="P900" s="5"/>
    </row>
    <row r="901" ht="12.75">
      <c r="P901" s="5"/>
    </row>
    <row r="902" ht="12.75">
      <c r="P902" s="5"/>
    </row>
    <row r="903" ht="12.75">
      <c r="P903" s="5"/>
    </row>
    <row r="904" ht="12.75">
      <c r="P904" s="5"/>
    </row>
    <row r="905" ht="12.75">
      <c r="P905" s="5"/>
    </row>
    <row r="906" ht="12.75">
      <c r="P906" s="5"/>
    </row>
    <row r="907" ht="12.75">
      <c r="P907" s="5"/>
    </row>
    <row r="908" ht="12.75">
      <c r="P908" s="5"/>
    </row>
    <row r="909" ht="12.75">
      <c r="P909" s="5"/>
    </row>
    <row r="910" ht="12.75">
      <c r="P910" s="5"/>
    </row>
    <row r="911" ht="12.75">
      <c r="P911" s="5"/>
    </row>
    <row r="912" ht="12.75">
      <c r="P912" s="5"/>
    </row>
    <row r="913" ht="12.75">
      <c r="P913" s="5"/>
    </row>
    <row r="914" ht="12.75">
      <c r="P914" s="5"/>
    </row>
    <row r="915" ht="12.75">
      <c r="P915" s="5"/>
    </row>
    <row r="916" ht="12.75">
      <c r="P916" s="5"/>
    </row>
    <row r="917" ht="12.75">
      <c r="P917" s="5"/>
    </row>
    <row r="918" ht="12.75">
      <c r="P918" s="5"/>
    </row>
    <row r="919" ht="12.75">
      <c r="P919" s="5"/>
    </row>
    <row r="920" ht="12.75">
      <c r="P920" s="5"/>
    </row>
    <row r="921" ht="12.75">
      <c r="P921" s="5"/>
    </row>
    <row r="922" ht="12.75">
      <c r="P922" s="5"/>
    </row>
    <row r="923" ht="12.75">
      <c r="P923" s="5"/>
    </row>
    <row r="924" ht="12.75">
      <c r="P924" s="5"/>
    </row>
    <row r="925" ht="12.75">
      <c r="P925" s="5"/>
    </row>
    <row r="926" ht="12.75">
      <c r="P926" s="5"/>
    </row>
    <row r="927" ht="12.75">
      <c r="P927" s="5"/>
    </row>
    <row r="928" ht="12.75">
      <c r="P928" s="5"/>
    </row>
    <row r="929" ht="12.75">
      <c r="P929" s="5"/>
    </row>
    <row r="930" ht="12.75">
      <c r="P930" s="5"/>
    </row>
    <row r="931" ht="12.75">
      <c r="P931" s="5"/>
    </row>
    <row r="932" ht="12.75">
      <c r="P932" s="5"/>
    </row>
    <row r="933" ht="12.75">
      <c r="P933" s="5"/>
    </row>
    <row r="934" ht="12.75">
      <c r="P934" s="5"/>
    </row>
    <row r="935" ht="12.75">
      <c r="P935" s="5"/>
    </row>
    <row r="936" ht="12.75">
      <c r="P936" s="5"/>
    </row>
    <row r="937" ht="12.75">
      <c r="P937" s="5"/>
    </row>
    <row r="938" ht="12.75">
      <c r="P938" s="5"/>
    </row>
    <row r="939" ht="12.75">
      <c r="P939" s="5"/>
    </row>
    <row r="940" ht="12.75">
      <c r="P940" s="5"/>
    </row>
    <row r="941" ht="12.75">
      <c r="P941" s="5"/>
    </row>
    <row r="942" ht="12.75">
      <c r="P942" s="5"/>
    </row>
    <row r="943" ht="12.75">
      <c r="P943" s="5"/>
    </row>
    <row r="944" ht="12.75">
      <c r="P944" s="5"/>
    </row>
    <row r="945" ht="12.75">
      <c r="P945" s="5"/>
    </row>
    <row r="946" ht="12.75">
      <c r="P946" s="5"/>
    </row>
    <row r="947" ht="12.75">
      <c r="P947" s="5"/>
    </row>
    <row r="948" ht="12.75">
      <c r="P948" s="5"/>
    </row>
    <row r="949" ht="12.75">
      <c r="P949" s="5"/>
    </row>
    <row r="950" ht="12.75">
      <c r="P950" s="5"/>
    </row>
    <row r="951" ht="12.75">
      <c r="P951" s="5"/>
    </row>
    <row r="952" ht="12.75">
      <c r="P952" s="5"/>
    </row>
    <row r="953" ht="12.75">
      <c r="P953" s="5"/>
    </row>
    <row r="954" ht="12.75">
      <c r="P954" s="5"/>
    </row>
    <row r="955" ht="12.75">
      <c r="P955" s="5"/>
    </row>
    <row r="956" ht="12.75">
      <c r="P956" s="5"/>
    </row>
    <row r="957" ht="12.75">
      <c r="P957" s="5"/>
    </row>
    <row r="958" ht="12.75">
      <c r="P958" s="5"/>
    </row>
    <row r="959" ht="12.75">
      <c r="P959" s="5"/>
    </row>
    <row r="960" ht="12.75">
      <c r="P960" s="5"/>
    </row>
    <row r="961" ht="12.75">
      <c r="P961" s="5"/>
    </row>
    <row r="962" ht="12.75">
      <c r="P962" s="5"/>
    </row>
    <row r="963" ht="12.75">
      <c r="P963" s="5"/>
    </row>
    <row r="964" ht="12.75">
      <c r="P964" s="5"/>
    </row>
    <row r="965" ht="12.75">
      <c r="P965" s="5"/>
    </row>
    <row r="966" ht="12.75">
      <c r="P966" s="5"/>
    </row>
    <row r="967" ht="12.75">
      <c r="P967" s="5"/>
    </row>
    <row r="968" ht="12.75">
      <c r="P968" s="5"/>
    </row>
    <row r="969" ht="12.75">
      <c r="P969" s="5"/>
    </row>
    <row r="970" ht="12.75">
      <c r="P970" s="5"/>
    </row>
    <row r="971" ht="12.75">
      <c r="P971" s="5"/>
    </row>
    <row r="972" ht="12.75">
      <c r="P972" s="5"/>
    </row>
    <row r="973" ht="12.75">
      <c r="P973" s="5"/>
    </row>
    <row r="974" ht="12.75">
      <c r="P974" s="5"/>
    </row>
    <row r="975" ht="12.75">
      <c r="P975" s="5"/>
    </row>
    <row r="976" ht="12.75">
      <c r="P976" s="5"/>
    </row>
    <row r="977" ht="12.75">
      <c r="P977" s="5"/>
    </row>
    <row r="978" ht="12.75">
      <c r="P978" s="5"/>
    </row>
    <row r="979" ht="12.75">
      <c r="P979" s="5"/>
    </row>
    <row r="980" ht="12.75">
      <c r="P980" s="5"/>
    </row>
    <row r="981" ht="12.75">
      <c r="P981" s="5"/>
    </row>
    <row r="982" ht="12.75">
      <c r="P982" s="5"/>
    </row>
    <row r="983" ht="12.75">
      <c r="P983" s="5"/>
    </row>
    <row r="984" ht="12.75">
      <c r="P984" s="5"/>
    </row>
    <row r="985" ht="12.75">
      <c r="P985" s="5"/>
    </row>
    <row r="986" ht="12.75">
      <c r="P986" s="5"/>
    </row>
    <row r="987" ht="12.75">
      <c r="P987" s="5"/>
    </row>
    <row r="988" ht="12.75">
      <c r="P988" s="5"/>
    </row>
    <row r="989" ht="12.75">
      <c r="P989" s="5"/>
    </row>
    <row r="990" ht="12.75">
      <c r="P990" s="5"/>
    </row>
    <row r="991" ht="12.75">
      <c r="P991" s="5"/>
    </row>
    <row r="992" ht="12.75">
      <c r="P992" s="5"/>
    </row>
    <row r="993" ht="12.75">
      <c r="P993" s="5"/>
    </row>
    <row r="994" ht="12.75">
      <c r="P994" s="5"/>
    </row>
    <row r="995" ht="12.75">
      <c r="P995" s="5"/>
    </row>
    <row r="996" ht="12.75">
      <c r="P996" s="5"/>
    </row>
    <row r="997" ht="12.75">
      <c r="P997" s="5"/>
    </row>
    <row r="998" ht="12.75">
      <c r="P998" s="5"/>
    </row>
    <row r="999" ht="12.75">
      <c r="P999" s="5"/>
    </row>
    <row r="1000" ht="12.75">
      <c r="P1000" s="5"/>
    </row>
    <row r="1001" ht="12.75">
      <c r="P1001" s="5"/>
    </row>
    <row r="1002" ht="12.75">
      <c r="P1002" s="5"/>
    </row>
    <row r="1003" ht="12.75">
      <c r="P1003" s="5"/>
    </row>
    <row r="1004" ht="12.75">
      <c r="P1004" s="5"/>
    </row>
    <row r="1005" ht="12.75">
      <c r="P1005" s="5"/>
    </row>
    <row r="1006" ht="12.75">
      <c r="P1006" s="5"/>
    </row>
    <row r="1007" ht="12.75">
      <c r="P1007" s="5"/>
    </row>
    <row r="1008" ht="12.75">
      <c r="P1008" s="5"/>
    </row>
    <row r="1009" ht="12.75">
      <c r="P1009" s="5"/>
    </row>
    <row r="1010" ht="12.75">
      <c r="P1010" s="5"/>
    </row>
    <row r="1011" ht="12.75">
      <c r="P1011" s="5"/>
    </row>
    <row r="1012" ht="12.75">
      <c r="P1012" s="5"/>
    </row>
    <row r="1013" ht="12.75">
      <c r="P1013" s="5"/>
    </row>
    <row r="1014" ht="12.75">
      <c r="P1014" s="5"/>
    </row>
    <row r="1015" ht="12.75">
      <c r="P1015" s="5"/>
    </row>
    <row r="1016" ht="12.75">
      <c r="P1016" s="5"/>
    </row>
    <row r="1017" ht="12.75">
      <c r="P1017" s="5"/>
    </row>
    <row r="1018" ht="12.75">
      <c r="P1018" s="5"/>
    </row>
    <row r="1019" ht="12.75">
      <c r="P1019" s="5"/>
    </row>
    <row r="1020" ht="12.75">
      <c r="P1020" s="5"/>
    </row>
    <row r="1021" ht="12.75">
      <c r="P1021" s="5"/>
    </row>
    <row r="1022" ht="12.75">
      <c r="P1022" s="5"/>
    </row>
    <row r="1023" ht="12.75">
      <c r="P1023" s="5"/>
    </row>
    <row r="1024" ht="12.75">
      <c r="P1024" s="5"/>
    </row>
    <row r="1025" ht="12.75">
      <c r="P1025" s="5"/>
    </row>
    <row r="1026" ht="12.75">
      <c r="P1026" s="5"/>
    </row>
    <row r="1027" ht="12.75">
      <c r="P1027" s="5"/>
    </row>
    <row r="1028" ht="12.75">
      <c r="P1028" s="5"/>
    </row>
    <row r="1029" ht="12.75">
      <c r="P1029" s="5"/>
    </row>
    <row r="1030" ht="12.75">
      <c r="P1030" s="5"/>
    </row>
    <row r="1031" ht="12.75">
      <c r="P1031" s="5"/>
    </row>
    <row r="1032" ht="12.75">
      <c r="P1032" s="5"/>
    </row>
    <row r="1033" ht="12.75">
      <c r="P1033" s="5"/>
    </row>
    <row r="1034" ht="12.75">
      <c r="P1034" s="5"/>
    </row>
    <row r="1035" ht="12.75">
      <c r="P1035" s="5"/>
    </row>
    <row r="1036" ht="12.75">
      <c r="P1036" s="5"/>
    </row>
    <row r="1037" ht="12.75">
      <c r="P1037" s="5"/>
    </row>
    <row r="1038" ht="12.75">
      <c r="P1038" s="5"/>
    </row>
    <row r="1039" ht="12.75">
      <c r="P1039" s="5"/>
    </row>
    <row r="1040" ht="12.75">
      <c r="P1040" s="5"/>
    </row>
    <row r="1041" ht="12.75">
      <c r="P1041" s="5"/>
    </row>
    <row r="1042" ht="12.75">
      <c r="P1042" s="5"/>
    </row>
    <row r="1043" ht="12.75">
      <c r="P1043" s="5"/>
    </row>
    <row r="1044" ht="12.75">
      <c r="P1044" s="5"/>
    </row>
    <row r="1045" ht="12.75">
      <c r="P1045" s="5"/>
    </row>
    <row r="1046" ht="12.75">
      <c r="P1046" s="5"/>
    </row>
    <row r="1047" ht="12.75">
      <c r="P1047" s="5"/>
    </row>
    <row r="1048" ht="12.75">
      <c r="P1048" s="5"/>
    </row>
    <row r="1049" ht="12.75">
      <c r="P1049" s="5"/>
    </row>
    <row r="1050" ht="12.75">
      <c r="P1050" s="5"/>
    </row>
    <row r="1051" ht="12.75">
      <c r="P1051" s="5"/>
    </row>
    <row r="1052" ht="12.75">
      <c r="P1052" s="5"/>
    </row>
    <row r="1053" ht="12.75">
      <c r="P1053" s="5"/>
    </row>
    <row r="1054" ht="12.75">
      <c r="P1054" s="5"/>
    </row>
    <row r="1055" ht="12.75">
      <c r="P1055" s="5"/>
    </row>
    <row r="1056" ht="12.75">
      <c r="P1056" s="5"/>
    </row>
    <row r="1057" ht="12.75">
      <c r="P1057" s="5"/>
    </row>
    <row r="1058" ht="12.75">
      <c r="P1058" s="5"/>
    </row>
    <row r="1059" ht="12.75">
      <c r="P1059" s="5"/>
    </row>
    <row r="1060" ht="12.75">
      <c r="P1060" s="5"/>
    </row>
    <row r="1061" ht="12.75">
      <c r="P1061" s="5"/>
    </row>
    <row r="1062" ht="12.75">
      <c r="P1062" s="5"/>
    </row>
    <row r="1063" ht="12.75">
      <c r="P1063" s="5"/>
    </row>
    <row r="1064" ht="12.75">
      <c r="P1064" s="5"/>
    </row>
    <row r="1065" ht="12.75">
      <c r="P1065" s="5"/>
    </row>
    <row r="1066" ht="12.75">
      <c r="P1066" s="5"/>
    </row>
    <row r="1067" ht="12.75">
      <c r="P1067" s="5"/>
    </row>
    <row r="1068" ht="12.75">
      <c r="P1068" s="5"/>
    </row>
    <row r="1069" ht="12.75">
      <c r="P1069" s="5"/>
    </row>
    <row r="1070" ht="12.75">
      <c r="P1070" s="5"/>
    </row>
    <row r="1071" ht="12.75">
      <c r="P1071" s="5"/>
    </row>
    <row r="1072" ht="12.75">
      <c r="P1072" s="5"/>
    </row>
    <row r="1073" ht="12.75">
      <c r="P1073" s="5"/>
    </row>
    <row r="1074" ht="12.75">
      <c r="P1074" s="5"/>
    </row>
    <row r="1075" ht="12.75">
      <c r="P1075" s="5"/>
    </row>
    <row r="1076" ht="12.75">
      <c r="P1076" s="5"/>
    </row>
    <row r="1077" ht="12.75">
      <c r="P1077" s="5"/>
    </row>
    <row r="1078" ht="12.75">
      <c r="P1078" s="5"/>
    </row>
    <row r="1079" ht="12.75">
      <c r="P1079" s="5"/>
    </row>
    <row r="1080" ht="12.75">
      <c r="P1080" s="5"/>
    </row>
    <row r="1081" ht="12.75">
      <c r="P1081" s="5"/>
    </row>
    <row r="1082" ht="12.75">
      <c r="P1082" s="5"/>
    </row>
    <row r="1083" ht="12.75">
      <c r="P1083" s="5"/>
    </row>
    <row r="1084" ht="12.75">
      <c r="P1084" s="5"/>
    </row>
    <row r="1085" ht="12.75">
      <c r="P1085" s="5"/>
    </row>
    <row r="1086" ht="12.75">
      <c r="P1086" s="5"/>
    </row>
    <row r="1087" ht="12.75">
      <c r="P1087" s="5"/>
    </row>
    <row r="1088" ht="12.75">
      <c r="P1088" s="5"/>
    </row>
    <row r="1089" ht="12.75">
      <c r="P1089" s="5"/>
    </row>
    <row r="1090" ht="12.75">
      <c r="P1090" s="5"/>
    </row>
    <row r="1091" ht="12.75">
      <c r="P1091" s="5"/>
    </row>
    <row r="1092" ht="12.75">
      <c r="P1092" s="5"/>
    </row>
    <row r="1093" ht="12.75">
      <c r="P1093" s="5"/>
    </row>
    <row r="1094" ht="12.75">
      <c r="P1094" s="5"/>
    </row>
    <row r="1095" ht="12.75">
      <c r="P1095" s="5"/>
    </row>
    <row r="1096" ht="12.75">
      <c r="P1096" s="5"/>
    </row>
    <row r="1097" ht="12.75">
      <c r="P1097" s="5"/>
    </row>
    <row r="1098" ht="12.75">
      <c r="P1098" s="5"/>
    </row>
    <row r="1099" ht="12.75">
      <c r="P1099" s="5"/>
    </row>
    <row r="1100" ht="12.75">
      <c r="P1100" s="5"/>
    </row>
    <row r="1101" ht="12.75">
      <c r="P1101" s="5"/>
    </row>
    <row r="1102" ht="12.75">
      <c r="P1102" s="5"/>
    </row>
    <row r="1103" ht="12.75">
      <c r="P1103" s="5"/>
    </row>
    <row r="1104" ht="12.75">
      <c r="P1104" s="5"/>
    </row>
    <row r="1105" ht="12.75">
      <c r="P1105" s="5"/>
    </row>
    <row r="1106" ht="12.75">
      <c r="P1106" s="5"/>
    </row>
    <row r="1107" ht="12.75">
      <c r="P1107" s="5"/>
    </row>
    <row r="1108" ht="12.75">
      <c r="P1108" s="5"/>
    </row>
    <row r="1109" ht="12.75">
      <c r="P1109" s="5"/>
    </row>
    <row r="1110" ht="12.75">
      <c r="P1110" s="5"/>
    </row>
    <row r="1111" ht="12.75">
      <c r="P1111" s="5"/>
    </row>
    <row r="1112" ht="12.75">
      <c r="P1112" s="5"/>
    </row>
    <row r="1113" ht="12.75">
      <c r="P1113" s="5"/>
    </row>
    <row r="1114" ht="12.75">
      <c r="P1114" s="5"/>
    </row>
    <row r="1115" ht="12.75">
      <c r="P1115" s="5"/>
    </row>
    <row r="1116" ht="12.75">
      <c r="P1116" s="5"/>
    </row>
    <row r="1117" ht="12.75">
      <c r="P1117" s="5"/>
    </row>
    <row r="1118" ht="12.75">
      <c r="P1118" s="5"/>
    </row>
    <row r="1119" ht="12.75">
      <c r="P1119" s="5"/>
    </row>
    <row r="1120" ht="12.75">
      <c r="P1120" s="5"/>
    </row>
    <row r="1121" ht="12.75">
      <c r="P1121" s="5"/>
    </row>
    <row r="1122" ht="12.75">
      <c r="P1122" s="5"/>
    </row>
    <row r="1123" ht="12.75">
      <c r="P1123" s="5"/>
    </row>
    <row r="1124" ht="12.75">
      <c r="P1124" s="5"/>
    </row>
    <row r="1125" ht="12.75">
      <c r="P1125" s="5"/>
    </row>
    <row r="1126" ht="12.75">
      <c r="P1126" s="5"/>
    </row>
    <row r="1127" ht="12.75">
      <c r="P1127" s="5"/>
    </row>
    <row r="1128" ht="12.75">
      <c r="P1128" s="5"/>
    </row>
    <row r="1129" ht="12.75">
      <c r="P1129" s="5"/>
    </row>
    <row r="1130" ht="12.75">
      <c r="P1130" s="5"/>
    </row>
    <row r="1131" ht="12.75">
      <c r="P1131" s="5"/>
    </row>
    <row r="1132" ht="12.75">
      <c r="P1132" s="5"/>
    </row>
    <row r="1133" ht="12.75">
      <c r="P1133" s="5"/>
    </row>
    <row r="1134" ht="12.75">
      <c r="P1134" s="5"/>
    </row>
    <row r="1135" ht="12.75">
      <c r="P1135" s="5"/>
    </row>
    <row r="1136" ht="12.75">
      <c r="P1136" s="5"/>
    </row>
    <row r="1137" ht="12.75">
      <c r="P1137" s="5"/>
    </row>
    <row r="1138" ht="12.75">
      <c r="P1138" s="5"/>
    </row>
    <row r="1139" ht="12.75">
      <c r="P1139" s="5"/>
    </row>
    <row r="1140" ht="12.75">
      <c r="P1140" s="5"/>
    </row>
    <row r="1141" ht="12.75">
      <c r="P1141" s="5"/>
    </row>
    <row r="1142" ht="12.75">
      <c r="P1142" s="5"/>
    </row>
    <row r="1143" ht="12.75">
      <c r="P1143" s="5"/>
    </row>
    <row r="1144" ht="12.75">
      <c r="P1144" s="5"/>
    </row>
    <row r="1145" ht="12.75">
      <c r="P1145" s="5"/>
    </row>
    <row r="1146" ht="12.75">
      <c r="P1146" s="5"/>
    </row>
    <row r="1147" ht="12.75">
      <c r="P1147" s="5"/>
    </row>
    <row r="1148" ht="12.75">
      <c r="P1148" s="5"/>
    </row>
    <row r="1149" ht="12.75">
      <c r="P1149" s="5"/>
    </row>
    <row r="1150" ht="12.75">
      <c r="P1150" s="5"/>
    </row>
    <row r="1151" ht="12.75">
      <c r="P1151" s="5"/>
    </row>
    <row r="1152" ht="12.75">
      <c r="P1152" s="5"/>
    </row>
    <row r="1153" ht="12.75">
      <c r="P1153" s="5"/>
    </row>
    <row r="1154" ht="12.75">
      <c r="P1154" s="5"/>
    </row>
    <row r="1155" ht="12.75">
      <c r="P1155" s="5"/>
    </row>
    <row r="1156" ht="12.75">
      <c r="P1156" s="5"/>
    </row>
    <row r="1157" ht="12.75">
      <c r="P1157" s="5"/>
    </row>
    <row r="1158" ht="12.75">
      <c r="P1158" s="5"/>
    </row>
    <row r="1159" ht="12.75">
      <c r="P1159" s="5"/>
    </row>
    <row r="1160" ht="12.75">
      <c r="P1160" s="5"/>
    </row>
    <row r="1161" ht="12.75">
      <c r="P1161" s="5"/>
    </row>
    <row r="1162" ht="12.75">
      <c r="P1162" s="5"/>
    </row>
    <row r="1163" ht="12.75">
      <c r="P1163" s="5"/>
    </row>
    <row r="1164" ht="12.75">
      <c r="P1164" s="5"/>
    </row>
    <row r="1165" ht="12.75">
      <c r="P1165" s="5"/>
    </row>
    <row r="1166" ht="12.75">
      <c r="P1166" s="5"/>
    </row>
    <row r="1167" ht="12.75">
      <c r="P1167" s="5"/>
    </row>
    <row r="1168" ht="12.75">
      <c r="P1168" s="5"/>
    </row>
    <row r="1169" ht="12.75">
      <c r="P1169" s="5"/>
    </row>
    <row r="1170" ht="12.75">
      <c r="P1170" s="5"/>
    </row>
    <row r="1171" ht="12.75">
      <c r="P1171" s="5"/>
    </row>
    <row r="1172" ht="12.75">
      <c r="P1172" s="5"/>
    </row>
    <row r="1173" ht="12.75">
      <c r="P1173" s="5"/>
    </row>
    <row r="1174" ht="12.75">
      <c r="P1174" s="5"/>
    </row>
    <row r="1175" ht="12.75">
      <c r="P1175" s="5"/>
    </row>
    <row r="1176" ht="12.75">
      <c r="P1176" s="5"/>
    </row>
    <row r="1177" ht="12.75">
      <c r="P1177" s="5"/>
    </row>
    <row r="1178" ht="12.75">
      <c r="P1178" s="5"/>
    </row>
    <row r="1179" ht="12.75">
      <c r="P1179" s="5"/>
    </row>
    <row r="1180" ht="12.75">
      <c r="P1180" s="5"/>
    </row>
    <row r="1181" ht="12.75">
      <c r="P1181" s="5"/>
    </row>
    <row r="1182" ht="12.75">
      <c r="P1182" s="5"/>
    </row>
    <row r="1183" ht="12.75">
      <c r="P1183" s="5"/>
    </row>
    <row r="1184" ht="12.75">
      <c r="P1184" s="5"/>
    </row>
    <row r="1185" ht="12.75">
      <c r="P1185" s="5"/>
    </row>
    <row r="1186" ht="12.75">
      <c r="P1186" s="5"/>
    </row>
    <row r="1187" ht="12.75">
      <c r="P1187" s="5"/>
    </row>
    <row r="1188" ht="12.75">
      <c r="P1188" s="5"/>
    </row>
    <row r="1189" ht="12.75">
      <c r="P1189" s="5"/>
    </row>
    <row r="1190" ht="12.75">
      <c r="P1190" s="5"/>
    </row>
    <row r="1191" ht="12.75">
      <c r="P1191" s="5"/>
    </row>
    <row r="1192" ht="12.75">
      <c r="P1192" s="5"/>
    </row>
    <row r="1193" ht="12.75">
      <c r="P1193" s="5"/>
    </row>
    <row r="1194" ht="12.75">
      <c r="P1194" s="5"/>
    </row>
    <row r="1195" ht="12.75">
      <c r="P1195" s="5"/>
    </row>
    <row r="1196" ht="12.75">
      <c r="P1196" s="5"/>
    </row>
    <row r="1197" ht="12.75">
      <c r="P1197" s="5"/>
    </row>
    <row r="1198" ht="12.75">
      <c r="P1198" s="5"/>
    </row>
    <row r="1199" ht="12.75">
      <c r="P1199" s="5"/>
    </row>
    <row r="1200" ht="12.75">
      <c r="P1200" s="5"/>
    </row>
    <row r="1201" ht="12.75">
      <c r="P1201" s="5"/>
    </row>
    <row r="1202" ht="12.75">
      <c r="P1202" s="5"/>
    </row>
    <row r="1203" ht="12.75">
      <c r="P1203" s="5"/>
    </row>
    <row r="1204" ht="12.75">
      <c r="P1204" s="5"/>
    </row>
    <row r="1205" ht="12.75">
      <c r="P1205" s="5"/>
    </row>
    <row r="1206" ht="12.75">
      <c r="P1206" s="5"/>
    </row>
    <row r="1207" ht="12.75">
      <c r="P1207" s="5"/>
    </row>
    <row r="1208" ht="12.75">
      <c r="P1208" s="5"/>
    </row>
    <row r="1209" ht="12.75">
      <c r="P1209" s="5"/>
    </row>
    <row r="1210" ht="12.75">
      <c r="P1210" s="5"/>
    </row>
    <row r="1211" ht="12.75">
      <c r="P1211" s="5"/>
    </row>
    <row r="1212" ht="12.75">
      <c r="P1212" s="5"/>
    </row>
    <row r="1213" ht="12.75">
      <c r="P1213" s="5"/>
    </row>
    <row r="1214" ht="12.75">
      <c r="P1214" s="5"/>
    </row>
    <row r="1215" ht="12.75">
      <c r="P1215" s="5"/>
    </row>
    <row r="1216" ht="12.75">
      <c r="P1216" s="5"/>
    </row>
    <row r="1217" ht="12.75">
      <c r="P1217" s="5"/>
    </row>
    <row r="1218" ht="12.75">
      <c r="P1218" s="5"/>
    </row>
    <row r="1219" ht="12.75">
      <c r="P1219" s="5"/>
    </row>
    <row r="1220" ht="12.75">
      <c r="P1220" s="5"/>
    </row>
    <row r="1221" ht="12.75">
      <c r="P1221" s="5"/>
    </row>
    <row r="1222" ht="12.75">
      <c r="P1222" s="5"/>
    </row>
    <row r="1223" ht="12.75">
      <c r="P1223" s="5"/>
    </row>
    <row r="1224" ht="12.75">
      <c r="P1224" s="5"/>
    </row>
    <row r="1225" ht="12.75">
      <c r="P1225" s="5"/>
    </row>
    <row r="1226" ht="12.75">
      <c r="P1226" s="5"/>
    </row>
    <row r="1227" ht="12.75">
      <c r="P1227" s="5"/>
    </row>
    <row r="1228" ht="12.75">
      <c r="P1228" s="5"/>
    </row>
    <row r="1229" ht="12.75">
      <c r="P1229" s="5"/>
    </row>
    <row r="1230" ht="12.75">
      <c r="P1230" s="5"/>
    </row>
    <row r="1231" ht="12.75">
      <c r="P1231" s="5"/>
    </row>
    <row r="1232" ht="12.75">
      <c r="P1232" s="5"/>
    </row>
    <row r="1233" ht="12.75">
      <c r="P1233" s="5"/>
    </row>
    <row r="1234" ht="12.75">
      <c r="P1234" s="5"/>
    </row>
    <row r="1235" ht="12.75">
      <c r="P1235" s="5"/>
    </row>
    <row r="1236" ht="12.75">
      <c r="P1236" s="5"/>
    </row>
    <row r="1237" ht="12.75">
      <c r="P1237" s="5"/>
    </row>
    <row r="1238" ht="12.75">
      <c r="P1238" s="5"/>
    </row>
    <row r="1239" ht="12.75">
      <c r="P1239" s="5"/>
    </row>
    <row r="1240" ht="12.75">
      <c r="P1240" s="5"/>
    </row>
    <row r="1241" ht="12.75">
      <c r="P1241" s="5"/>
    </row>
    <row r="1242" ht="12.75">
      <c r="P1242" s="5"/>
    </row>
    <row r="1243" ht="12.75">
      <c r="P1243" s="5"/>
    </row>
    <row r="1244" ht="12.75">
      <c r="P1244" s="5"/>
    </row>
    <row r="1245" ht="12.75">
      <c r="P1245" s="5"/>
    </row>
    <row r="1246" ht="12.75">
      <c r="P1246" s="5"/>
    </row>
    <row r="1247" ht="12.75">
      <c r="P1247" s="5"/>
    </row>
    <row r="1248" ht="12.75">
      <c r="P1248" s="5"/>
    </row>
    <row r="1249" ht="12.75">
      <c r="P1249" s="5"/>
    </row>
    <row r="1250" ht="12.75">
      <c r="P1250" s="5"/>
    </row>
    <row r="1251" ht="12.75">
      <c r="P1251" s="5"/>
    </row>
    <row r="1252" ht="12.75">
      <c r="P1252" s="5"/>
    </row>
    <row r="1253" ht="12.75">
      <c r="P1253" s="5"/>
    </row>
    <row r="1254" ht="12.75">
      <c r="P1254" s="5"/>
    </row>
    <row r="1255" ht="12.75">
      <c r="P1255" s="5"/>
    </row>
    <row r="1256" ht="12.75">
      <c r="P1256" s="5"/>
    </row>
    <row r="1257" ht="12.75">
      <c r="P1257" s="5"/>
    </row>
    <row r="1258" ht="12.75">
      <c r="P1258" s="5"/>
    </row>
    <row r="1259" ht="12.75">
      <c r="P1259" s="5"/>
    </row>
    <row r="1260" ht="12.75">
      <c r="P1260" s="5"/>
    </row>
    <row r="1261" ht="12.75">
      <c r="P1261" s="5"/>
    </row>
    <row r="1262" ht="12.75">
      <c r="P1262" s="5"/>
    </row>
    <row r="1263" ht="12.75">
      <c r="P1263" s="5"/>
    </row>
    <row r="1264" ht="12.75">
      <c r="P1264" s="5"/>
    </row>
    <row r="1265" ht="12.75">
      <c r="P1265" s="5"/>
    </row>
    <row r="1266" ht="12.75">
      <c r="P1266" s="5"/>
    </row>
    <row r="1267" ht="12.75">
      <c r="P1267" s="5"/>
    </row>
    <row r="1268" ht="12.75">
      <c r="P1268" s="5"/>
    </row>
    <row r="1269" ht="12.75">
      <c r="P1269" s="5"/>
    </row>
    <row r="1270" ht="12.75">
      <c r="P1270" s="5"/>
    </row>
    <row r="1271" ht="12.75">
      <c r="P1271" s="5"/>
    </row>
    <row r="1272" ht="12.75">
      <c r="P1272" s="5"/>
    </row>
    <row r="1273" ht="12.75">
      <c r="P1273" s="5"/>
    </row>
    <row r="1274" ht="12.75">
      <c r="P1274" s="5"/>
    </row>
    <row r="1275" ht="12.75">
      <c r="P1275" s="5"/>
    </row>
    <row r="1276" ht="12.75">
      <c r="P1276" s="5"/>
    </row>
    <row r="1277" ht="12.75">
      <c r="P1277" s="5"/>
    </row>
    <row r="1278" ht="12.75">
      <c r="P1278" s="5"/>
    </row>
    <row r="1279" ht="12.75">
      <c r="P1279" s="5"/>
    </row>
    <row r="1280" ht="12.75">
      <c r="P1280" s="5"/>
    </row>
    <row r="1281" ht="12.75">
      <c r="P1281" s="5"/>
    </row>
    <row r="1282" ht="12.75">
      <c r="P1282" s="5"/>
    </row>
    <row r="1283" ht="12.75">
      <c r="P1283" s="5"/>
    </row>
    <row r="1284" ht="12.75">
      <c r="P1284" s="5"/>
    </row>
    <row r="1285" ht="12.75">
      <c r="P1285" s="5"/>
    </row>
    <row r="1286" ht="12.75">
      <c r="P1286" s="5"/>
    </row>
    <row r="1287" ht="12.75">
      <c r="P1287" s="5"/>
    </row>
    <row r="1288" ht="12.75">
      <c r="P1288" s="5"/>
    </row>
    <row r="1289" ht="12.75">
      <c r="P1289" s="5"/>
    </row>
    <row r="1290" ht="12.75">
      <c r="P1290" s="5"/>
    </row>
    <row r="1291" ht="12.75">
      <c r="P1291" s="5"/>
    </row>
    <row r="1292" ht="12.75">
      <c r="P1292" s="5"/>
    </row>
    <row r="1293" ht="12.75">
      <c r="P1293" s="5"/>
    </row>
    <row r="1294" ht="12.75">
      <c r="P1294" s="5"/>
    </row>
    <row r="1295" ht="12.75">
      <c r="P1295" s="5"/>
    </row>
    <row r="1296" ht="12.75">
      <c r="P1296" s="5"/>
    </row>
    <row r="1297" ht="12.75">
      <c r="P1297" s="5"/>
    </row>
    <row r="1298" ht="12.75">
      <c r="P1298" s="5"/>
    </row>
    <row r="1299" ht="12.75">
      <c r="P1299" s="5"/>
    </row>
    <row r="1300" ht="12.75">
      <c r="P1300" s="5"/>
    </row>
    <row r="1301" ht="12.75">
      <c r="P1301" s="5"/>
    </row>
    <row r="1302" ht="12.75">
      <c r="P1302" s="5"/>
    </row>
    <row r="1303" ht="12.75">
      <c r="P1303" s="5"/>
    </row>
    <row r="1304" ht="12.75">
      <c r="P1304" s="5"/>
    </row>
    <row r="1305" ht="12.75">
      <c r="P1305" s="5"/>
    </row>
    <row r="1306" ht="12.75">
      <c r="P1306" s="5"/>
    </row>
    <row r="1307" ht="12.75">
      <c r="P1307" s="5"/>
    </row>
    <row r="1308" ht="12.75">
      <c r="P1308" s="5"/>
    </row>
    <row r="1309" ht="12.75">
      <c r="P1309" s="5"/>
    </row>
    <row r="1310" ht="12.75">
      <c r="P1310" s="5"/>
    </row>
    <row r="1311" ht="12.75">
      <c r="P1311" s="5"/>
    </row>
    <row r="1312" ht="12.75">
      <c r="P1312" s="5"/>
    </row>
    <row r="1313" ht="12.75">
      <c r="P1313" s="5"/>
    </row>
    <row r="1314" ht="12.75">
      <c r="P1314" s="5"/>
    </row>
    <row r="1315" ht="12.75">
      <c r="P1315" s="5"/>
    </row>
    <row r="1316" ht="12.75">
      <c r="P1316" s="5"/>
    </row>
    <row r="1317" ht="12.75">
      <c r="P1317" s="5"/>
    </row>
    <row r="1318" ht="12.75">
      <c r="P1318" s="5"/>
    </row>
    <row r="1319" ht="12.75">
      <c r="P1319" s="5"/>
    </row>
    <row r="1320" ht="12.75">
      <c r="P1320" s="5"/>
    </row>
    <row r="1321" ht="12.75">
      <c r="P1321" s="5"/>
    </row>
    <row r="1322" ht="12.75">
      <c r="P1322" s="5"/>
    </row>
    <row r="1323" ht="12.75">
      <c r="P1323" s="5"/>
    </row>
    <row r="1324" ht="12.75">
      <c r="P1324" s="5"/>
    </row>
    <row r="1325" ht="12.75">
      <c r="P1325" s="5"/>
    </row>
    <row r="1326" ht="12.75">
      <c r="P1326" s="5"/>
    </row>
    <row r="1327" ht="12.75">
      <c r="P1327" s="5"/>
    </row>
    <row r="1328" ht="12.75">
      <c r="P1328" s="5"/>
    </row>
    <row r="1329" ht="12.75">
      <c r="P1329" s="5"/>
    </row>
    <row r="1330" ht="12.75">
      <c r="P1330" s="5"/>
    </row>
    <row r="1331" ht="12.75">
      <c r="P1331" s="5"/>
    </row>
    <row r="1332" ht="12.75">
      <c r="P1332" s="5"/>
    </row>
    <row r="1333" ht="12.75">
      <c r="P1333" s="5"/>
    </row>
    <row r="1334" ht="12.75">
      <c r="P1334" s="5"/>
    </row>
    <row r="1335" ht="12.75">
      <c r="P1335" s="5"/>
    </row>
    <row r="1336" ht="12.75">
      <c r="P1336" s="5"/>
    </row>
    <row r="1337" ht="12.75">
      <c r="P1337" s="5"/>
    </row>
    <row r="1338" ht="12.75">
      <c r="P1338" s="5"/>
    </row>
    <row r="1339" ht="12.75">
      <c r="P1339" s="5"/>
    </row>
    <row r="1340" ht="12.75">
      <c r="P1340" s="5"/>
    </row>
    <row r="1341" ht="12.75">
      <c r="P1341" s="5"/>
    </row>
    <row r="1342" ht="12.75">
      <c r="P1342" s="5"/>
    </row>
    <row r="1343" ht="12.75">
      <c r="P1343" s="5"/>
    </row>
    <row r="1344" ht="12.75">
      <c r="P1344" s="5"/>
    </row>
    <row r="1345" ht="12.75">
      <c r="P1345" s="5"/>
    </row>
    <row r="1346" ht="12.75">
      <c r="P1346" s="5"/>
    </row>
    <row r="1347" ht="12.75">
      <c r="P1347" s="5"/>
    </row>
    <row r="1348" ht="12.75">
      <c r="P1348" s="5"/>
    </row>
    <row r="1349" ht="12.75">
      <c r="P1349" s="5"/>
    </row>
    <row r="1350" ht="12.75">
      <c r="P1350" s="5"/>
    </row>
    <row r="1351" ht="12.75">
      <c r="P1351" s="5"/>
    </row>
    <row r="1352" ht="12.75">
      <c r="P1352" s="5"/>
    </row>
    <row r="1353" ht="12.75">
      <c r="P1353" s="5"/>
    </row>
    <row r="1354" ht="12.75">
      <c r="P1354" s="5"/>
    </row>
    <row r="1355" ht="12.75">
      <c r="P1355" s="5"/>
    </row>
    <row r="1356" ht="12.75">
      <c r="P1356" s="5"/>
    </row>
    <row r="1357" ht="12.75">
      <c r="P1357" s="5"/>
    </row>
    <row r="1358" ht="12.75">
      <c r="P1358" s="5"/>
    </row>
    <row r="1359" ht="12.75">
      <c r="P1359" s="5"/>
    </row>
    <row r="1360" ht="12.75">
      <c r="P1360" s="5"/>
    </row>
    <row r="1361" ht="12.75">
      <c r="P1361" s="5"/>
    </row>
    <row r="1362" ht="12.75">
      <c r="P1362" s="5"/>
    </row>
    <row r="1363" ht="12.75">
      <c r="P1363" s="5"/>
    </row>
    <row r="1364" ht="12.75">
      <c r="P1364" s="5"/>
    </row>
    <row r="1365" ht="12.75">
      <c r="P1365" s="5"/>
    </row>
    <row r="1366" ht="12.75">
      <c r="P1366" s="5"/>
    </row>
    <row r="1367" ht="12.75">
      <c r="P1367" s="5"/>
    </row>
    <row r="1368" ht="12.75">
      <c r="P1368" s="5"/>
    </row>
    <row r="1369" ht="12.75">
      <c r="P1369" s="5"/>
    </row>
    <row r="1370" ht="12.75">
      <c r="P1370" s="5"/>
    </row>
    <row r="1371" ht="12.75">
      <c r="P1371" s="5"/>
    </row>
    <row r="1372" ht="12.75">
      <c r="P1372" s="5"/>
    </row>
    <row r="1373" ht="12.75">
      <c r="P1373" s="5"/>
    </row>
    <row r="1374" ht="12.75">
      <c r="P1374" s="5"/>
    </row>
    <row r="1375" ht="12.75">
      <c r="P1375" s="5"/>
    </row>
    <row r="1376" ht="12.75">
      <c r="P1376" s="5"/>
    </row>
    <row r="1377" ht="12.75">
      <c r="P1377" s="5"/>
    </row>
    <row r="1378" ht="12.75">
      <c r="P1378" s="5"/>
    </row>
    <row r="1379" ht="12.75">
      <c r="P1379" s="5"/>
    </row>
    <row r="1380" ht="12.75">
      <c r="P1380" s="5"/>
    </row>
    <row r="1381" ht="12.75">
      <c r="P1381" s="5"/>
    </row>
    <row r="1382" ht="12.75">
      <c r="P1382" s="5"/>
    </row>
    <row r="1383" ht="12.75">
      <c r="P1383" s="5"/>
    </row>
    <row r="1384" ht="12.75">
      <c r="P1384" s="5"/>
    </row>
    <row r="1385" ht="12.75">
      <c r="P1385" s="5"/>
    </row>
    <row r="1386" ht="12.75">
      <c r="P1386" s="5"/>
    </row>
    <row r="1387" ht="12.75">
      <c r="P1387" s="5"/>
    </row>
    <row r="1388" ht="12.75">
      <c r="P1388" s="5"/>
    </row>
    <row r="1389" ht="12.75">
      <c r="P1389" s="5"/>
    </row>
    <row r="1390" ht="12.75">
      <c r="P1390" s="5"/>
    </row>
    <row r="1391" ht="12.75">
      <c r="P1391" s="5"/>
    </row>
    <row r="1392" ht="12.75">
      <c r="P1392" s="5"/>
    </row>
    <row r="1393" ht="12.75">
      <c r="P1393" s="5"/>
    </row>
    <row r="1394" ht="12.75">
      <c r="P1394" s="5"/>
    </row>
    <row r="1395" ht="12.75">
      <c r="P1395" s="5"/>
    </row>
    <row r="1396" ht="12.75">
      <c r="P1396" s="5"/>
    </row>
    <row r="1397" ht="12.75">
      <c r="P1397" s="5"/>
    </row>
    <row r="1398" ht="12.75">
      <c r="P1398" s="5"/>
    </row>
    <row r="1399" ht="12.75">
      <c r="P1399" s="5"/>
    </row>
    <row r="1400" ht="12.75">
      <c r="P1400" s="5"/>
    </row>
    <row r="1401" ht="12.75">
      <c r="P1401" s="5"/>
    </row>
    <row r="1402" ht="12.75">
      <c r="P1402" s="5"/>
    </row>
    <row r="1403" ht="12.75">
      <c r="P1403" s="5"/>
    </row>
    <row r="1404" ht="12.75">
      <c r="P1404" s="5"/>
    </row>
    <row r="1405" ht="12.75">
      <c r="P1405" s="5"/>
    </row>
    <row r="1406" ht="12.75">
      <c r="P1406" s="5"/>
    </row>
    <row r="1407" ht="12.75">
      <c r="P1407" s="5"/>
    </row>
    <row r="1408" ht="12.75">
      <c r="P1408" s="5"/>
    </row>
    <row r="1409" ht="12.75">
      <c r="P1409" s="5"/>
    </row>
    <row r="1410" ht="12.75">
      <c r="P1410" s="5"/>
    </row>
    <row r="1411" ht="12.75">
      <c r="P1411" s="5"/>
    </row>
    <row r="1412" ht="12.75">
      <c r="P1412" s="5"/>
    </row>
    <row r="1413" ht="12.75">
      <c r="P1413" s="5"/>
    </row>
    <row r="1414" ht="12.75">
      <c r="P1414" s="5"/>
    </row>
    <row r="1415" ht="12.75">
      <c r="P1415" s="5"/>
    </row>
    <row r="1416" ht="12.75">
      <c r="P1416" s="5"/>
    </row>
    <row r="1417" ht="12.75">
      <c r="P1417" s="5"/>
    </row>
    <row r="1418" ht="12.75">
      <c r="P1418" s="5"/>
    </row>
    <row r="1419" ht="12.75">
      <c r="P1419" s="5"/>
    </row>
    <row r="1420" ht="12.75">
      <c r="P1420" s="5"/>
    </row>
    <row r="1421" ht="12.75">
      <c r="P1421" s="5"/>
    </row>
    <row r="1422" ht="12.75">
      <c r="P1422" s="5"/>
    </row>
    <row r="1423" ht="12.75">
      <c r="P1423" s="5"/>
    </row>
    <row r="1424" ht="12.75">
      <c r="P1424" s="5"/>
    </row>
    <row r="1425" ht="12.75">
      <c r="P1425" s="5"/>
    </row>
    <row r="1426" ht="12.75">
      <c r="P1426" s="5"/>
    </row>
    <row r="1427" ht="12.75">
      <c r="P1427" s="5"/>
    </row>
    <row r="1428" ht="12.75">
      <c r="P1428" s="5"/>
    </row>
    <row r="1429" ht="12.75">
      <c r="P1429" s="5"/>
    </row>
    <row r="1430" ht="12.75">
      <c r="P1430" s="5"/>
    </row>
    <row r="1431" ht="12.75">
      <c r="P1431" s="5"/>
    </row>
    <row r="1432" ht="12.75">
      <c r="P1432" s="5"/>
    </row>
    <row r="1433" ht="12.75">
      <c r="P1433" s="5"/>
    </row>
    <row r="1434" ht="12.75">
      <c r="P1434" s="5"/>
    </row>
    <row r="1435" ht="12.75">
      <c r="P1435" s="5"/>
    </row>
    <row r="1436" ht="12.75">
      <c r="P1436" s="5"/>
    </row>
    <row r="1437" ht="12.75">
      <c r="P1437" s="5"/>
    </row>
    <row r="1438" ht="12.75">
      <c r="P1438" s="5"/>
    </row>
    <row r="1439" ht="12.75">
      <c r="P1439" s="5"/>
    </row>
    <row r="1440" ht="12.75">
      <c r="P1440" s="5"/>
    </row>
    <row r="1441" ht="12.75">
      <c r="P1441" s="5"/>
    </row>
    <row r="1442" ht="12.75">
      <c r="P1442" s="5"/>
    </row>
    <row r="1443" ht="12.75">
      <c r="P1443" s="5"/>
    </row>
    <row r="1444" ht="12.75">
      <c r="P1444" s="5"/>
    </row>
    <row r="1445" ht="12.75">
      <c r="P1445" s="5"/>
    </row>
    <row r="1446" ht="12.75">
      <c r="P1446" s="5"/>
    </row>
    <row r="1447" ht="12.75">
      <c r="P1447" s="5"/>
    </row>
    <row r="1448" ht="12.75">
      <c r="P1448" s="5"/>
    </row>
    <row r="1449" ht="12.75">
      <c r="P1449" s="5"/>
    </row>
    <row r="1450" ht="12.75">
      <c r="P1450" s="5"/>
    </row>
    <row r="1451" ht="12.75">
      <c r="P1451" s="5"/>
    </row>
    <row r="1452" ht="12.75">
      <c r="P1452" s="5"/>
    </row>
    <row r="1453" ht="12.75">
      <c r="P1453" s="5"/>
    </row>
    <row r="1454" ht="12.75">
      <c r="P1454" s="5"/>
    </row>
    <row r="1455" ht="12.75">
      <c r="P1455" s="5"/>
    </row>
    <row r="1456" ht="12.75">
      <c r="P1456" s="5"/>
    </row>
    <row r="1457" ht="12.75">
      <c r="P1457" s="5"/>
    </row>
    <row r="1458" ht="12.75">
      <c r="P1458" s="5"/>
    </row>
    <row r="1459" ht="12.75">
      <c r="P1459" s="5"/>
    </row>
    <row r="1460" ht="12.75">
      <c r="P1460" s="5"/>
    </row>
    <row r="1461" ht="12.75">
      <c r="P1461" s="5"/>
    </row>
    <row r="1462" ht="12.75">
      <c r="P1462" s="5"/>
    </row>
    <row r="1463" ht="12.75">
      <c r="P1463" s="5"/>
    </row>
    <row r="1464" ht="12.75">
      <c r="P1464" s="5"/>
    </row>
    <row r="1465" ht="12.75">
      <c r="P1465" s="5"/>
    </row>
    <row r="1466" ht="12.75">
      <c r="P1466" s="5"/>
    </row>
    <row r="1467" ht="12.75">
      <c r="P1467" s="5"/>
    </row>
    <row r="1468" ht="12.75">
      <c r="P1468" s="5"/>
    </row>
    <row r="1469" ht="12.75">
      <c r="P1469" s="5"/>
    </row>
    <row r="1470" ht="12.75">
      <c r="P1470" s="5"/>
    </row>
    <row r="1471" ht="12.75">
      <c r="P1471" s="5"/>
    </row>
    <row r="1472" ht="12.75">
      <c r="P1472" s="5"/>
    </row>
    <row r="1473" ht="12.75">
      <c r="P1473" s="5"/>
    </row>
    <row r="1474" ht="12.75">
      <c r="P1474" s="5"/>
    </row>
    <row r="1475" ht="12.75">
      <c r="P1475" s="5"/>
    </row>
    <row r="1476" ht="12.75">
      <c r="P1476" s="5"/>
    </row>
    <row r="1477" ht="12.75">
      <c r="P1477" s="5"/>
    </row>
    <row r="1478" ht="12.75">
      <c r="P1478" s="5"/>
    </row>
    <row r="1479" ht="12.75">
      <c r="P1479" s="5"/>
    </row>
    <row r="1480" ht="12.75">
      <c r="P1480" s="5"/>
    </row>
    <row r="1481" ht="12.75">
      <c r="P1481" s="5"/>
    </row>
    <row r="1482" ht="12.75">
      <c r="P1482" s="5"/>
    </row>
    <row r="1483" ht="12.75">
      <c r="P1483" s="5"/>
    </row>
    <row r="1484" ht="12.75">
      <c r="P1484" s="5"/>
    </row>
    <row r="1485" ht="12.75">
      <c r="P1485" s="5"/>
    </row>
    <row r="1486" ht="12.75">
      <c r="P1486" s="5"/>
    </row>
    <row r="1487" ht="12.75">
      <c r="P1487" s="5"/>
    </row>
    <row r="1488" ht="12.75">
      <c r="P1488" s="5"/>
    </row>
    <row r="1489" ht="12.75">
      <c r="P1489" s="5"/>
    </row>
    <row r="1490" ht="12.75">
      <c r="P1490" s="5"/>
    </row>
    <row r="1491" ht="12.75">
      <c r="P1491" s="5"/>
    </row>
    <row r="1492" ht="12.75">
      <c r="P1492" s="5"/>
    </row>
    <row r="1493" ht="12.75">
      <c r="P1493" s="5"/>
    </row>
    <row r="1494" ht="12.75">
      <c r="P1494" s="5"/>
    </row>
    <row r="1495" ht="12.75">
      <c r="P1495" s="5"/>
    </row>
    <row r="1496" ht="12.75">
      <c r="P1496" s="5"/>
    </row>
    <row r="1497" ht="12.75">
      <c r="P1497" s="5"/>
    </row>
    <row r="1498" ht="12.75">
      <c r="P1498" s="5"/>
    </row>
    <row r="1499" ht="12.75">
      <c r="P1499" s="5"/>
    </row>
    <row r="1500" ht="12.75">
      <c r="P1500" s="5"/>
    </row>
    <row r="1501" ht="12.75">
      <c r="P1501" s="5"/>
    </row>
    <row r="1502" ht="12.75">
      <c r="P1502" s="5"/>
    </row>
    <row r="1503" ht="12.75">
      <c r="P1503" s="5"/>
    </row>
    <row r="1504" ht="12.75">
      <c r="P1504" s="5"/>
    </row>
    <row r="1505" ht="12.75">
      <c r="P1505" s="5"/>
    </row>
    <row r="1506" ht="12.75">
      <c r="P1506" s="5"/>
    </row>
    <row r="1507" ht="12.75">
      <c r="P1507" s="5"/>
    </row>
    <row r="1508" ht="12.75">
      <c r="P1508" s="5"/>
    </row>
    <row r="1509" ht="12.75">
      <c r="P1509" s="5"/>
    </row>
    <row r="1510" ht="12.75">
      <c r="P1510" s="5"/>
    </row>
    <row r="1511" ht="12.75">
      <c r="P1511" s="5"/>
    </row>
    <row r="1512" ht="12.75">
      <c r="P1512" s="5"/>
    </row>
    <row r="1513" ht="12.75">
      <c r="P1513" s="5"/>
    </row>
    <row r="1514" ht="12.75">
      <c r="P1514" s="5"/>
    </row>
    <row r="1515" ht="12.75">
      <c r="P1515" s="5"/>
    </row>
    <row r="1516" ht="12.75">
      <c r="P1516" s="5"/>
    </row>
    <row r="1517" ht="12.75">
      <c r="P1517" s="5"/>
    </row>
    <row r="1518" ht="12.75">
      <c r="P1518" s="5"/>
    </row>
    <row r="1519" ht="12.75">
      <c r="P1519" s="5"/>
    </row>
    <row r="1520" ht="12.75">
      <c r="P1520" s="5"/>
    </row>
    <row r="1521" ht="12.75">
      <c r="P1521" s="5"/>
    </row>
    <row r="1522" ht="12.75">
      <c r="P1522" s="5"/>
    </row>
    <row r="1523" ht="12.75">
      <c r="P1523" s="5"/>
    </row>
    <row r="1524" ht="12.75">
      <c r="P1524" s="5"/>
    </row>
    <row r="1525" ht="12.75">
      <c r="P1525" s="5"/>
    </row>
    <row r="1526" ht="12.75">
      <c r="P1526" s="5"/>
    </row>
    <row r="1527" ht="12.75">
      <c r="P1527" s="5"/>
    </row>
    <row r="1528" ht="12.75">
      <c r="P1528" s="5"/>
    </row>
    <row r="1529" ht="12.75">
      <c r="P1529" s="5"/>
    </row>
    <row r="1530" ht="12.75">
      <c r="P1530" s="5"/>
    </row>
    <row r="1531" ht="12.75">
      <c r="P1531" s="5"/>
    </row>
    <row r="1532" ht="12.75">
      <c r="P1532" s="5"/>
    </row>
    <row r="1533" ht="12.75">
      <c r="P1533" s="5"/>
    </row>
    <row r="1534" ht="12.75">
      <c r="P1534" s="5"/>
    </row>
    <row r="1535" ht="12.75">
      <c r="P1535" s="5"/>
    </row>
    <row r="1536" ht="12.75">
      <c r="P1536" s="5"/>
    </row>
    <row r="1537" ht="12.75">
      <c r="P1537" s="5"/>
    </row>
    <row r="1538" ht="12.75">
      <c r="P1538" s="5"/>
    </row>
    <row r="1539" ht="12.75">
      <c r="P1539" s="5"/>
    </row>
    <row r="1540" ht="12.75">
      <c r="P1540" s="5"/>
    </row>
    <row r="1541" ht="12.75">
      <c r="P1541" s="5"/>
    </row>
    <row r="1542" ht="12.75">
      <c r="P1542" s="5"/>
    </row>
    <row r="1543" ht="12.75">
      <c r="P1543" s="5"/>
    </row>
    <row r="1544" ht="12.75">
      <c r="P1544" s="5"/>
    </row>
    <row r="1545" ht="12.75">
      <c r="P1545" s="5"/>
    </row>
    <row r="1546" ht="12.75">
      <c r="P1546" s="5"/>
    </row>
    <row r="1547" ht="12.75">
      <c r="P1547" s="5"/>
    </row>
    <row r="1548" ht="12.75">
      <c r="P1548" s="5"/>
    </row>
    <row r="1549" ht="12.75">
      <c r="P1549" s="5"/>
    </row>
    <row r="1550" ht="12.75">
      <c r="P1550" s="5"/>
    </row>
    <row r="1551" ht="12.75">
      <c r="P1551" s="5"/>
    </row>
    <row r="1552" ht="12.75">
      <c r="P1552" s="5"/>
    </row>
    <row r="1553" ht="12.75">
      <c r="P1553" s="5"/>
    </row>
    <row r="1554" ht="12.75">
      <c r="P1554" s="5"/>
    </row>
    <row r="1555" ht="12.75">
      <c r="P1555" s="5"/>
    </row>
    <row r="1556" ht="12.75">
      <c r="P1556" s="5"/>
    </row>
    <row r="1557" ht="12.75">
      <c r="P1557" s="5"/>
    </row>
    <row r="1558" ht="12.75">
      <c r="P1558" s="5"/>
    </row>
    <row r="1559" ht="12.75">
      <c r="P1559" s="5"/>
    </row>
    <row r="1560" ht="12.75">
      <c r="P1560" s="5"/>
    </row>
    <row r="1561" ht="12.75">
      <c r="P1561" s="5"/>
    </row>
    <row r="1562" ht="12.75">
      <c r="P1562" s="5"/>
    </row>
    <row r="1563" ht="12.75">
      <c r="P1563" s="5"/>
    </row>
    <row r="1564" ht="12.75">
      <c r="P1564" s="5"/>
    </row>
    <row r="1565" ht="12.75">
      <c r="P1565" s="5"/>
    </row>
    <row r="1566" ht="12.75">
      <c r="P1566" s="5"/>
    </row>
    <row r="1567" ht="12.75">
      <c r="P1567" s="5"/>
    </row>
    <row r="1568" ht="12.75">
      <c r="P1568" s="5"/>
    </row>
    <row r="1569" ht="12.75">
      <c r="P1569" s="5"/>
    </row>
    <row r="1570" ht="12.75">
      <c r="P1570" s="5"/>
    </row>
    <row r="1571" ht="12.75">
      <c r="P1571" s="5"/>
    </row>
    <row r="1572" ht="12.75">
      <c r="P1572" s="5"/>
    </row>
    <row r="1573" ht="12.75">
      <c r="P1573" s="5"/>
    </row>
    <row r="1574" ht="12.75">
      <c r="P1574" s="5"/>
    </row>
    <row r="1575" ht="12.75">
      <c r="P1575" s="5"/>
    </row>
    <row r="1576" ht="12.75">
      <c r="P1576" s="5"/>
    </row>
    <row r="1577" ht="12.75">
      <c r="P1577" s="5"/>
    </row>
    <row r="1578" ht="12.75">
      <c r="P1578" s="5"/>
    </row>
    <row r="1579" ht="12.75">
      <c r="P1579" s="5"/>
    </row>
    <row r="1580" ht="12.75">
      <c r="P1580" s="5"/>
    </row>
    <row r="1581" ht="12.75">
      <c r="P1581" s="5"/>
    </row>
    <row r="1582" ht="12.75">
      <c r="P1582" s="5"/>
    </row>
    <row r="1583" ht="12.75">
      <c r="P1583" s="5"/>
    </row>
    <row r="1584" ht="12.75">
      <c r="P1584" s="5"/>
    </row>
    <row r="1585" ht="12.75">
      <c r="P1585" s="5"/>
    </row>
    <row r="1586" ht="12.75">
      <c r="P1586" s="5"/>
    </row>
    <row r="1587" ht="12.75">
      <c r="P1587" s="5"/>
    </row>
    <row r="1588" ht="12.75">
      <c r="P1588" s="5"/>
    </row>
    <row r="1589" ht="12.75">
      <c r="P1589" s="5"/>
    </row>
    <row r="1590" ht="12.75">
      <c r="P1590" s="5"/>
    </row>
    <row r="1591" ht="12.75">
      <c r="P1591" s="5"/>
    </row>
    <row r="1592" ht="12.75">
      <c r="P1592" s="5"/>
    </row>
    <row r="1593" ht="12.75">
      <c r="P1593" s="5"/>
    </row>
    <row r="1594" ht="12.75">
      <c r="P1594" s="5"/>
    </row>
    <row r="1595" ht="12.75">
      <c r="P1595" s="5"/>
    </row>
    <row r="1596" ht="12.75">
      <c r="P1596" s="5"/>
    </row>
    <row r="1597" ht="12.75">
      <c r="P1597" s="5"/>
    </row>
    <row r="1598" ht="12.75">
      <c r="P1598" s="5"/>
    </row>
    <row r="1599" ht="12.75">
      <c r="P1599" s="5"/>
    </row>
    <row r="1600" ht="12.75">
      <c r="P1600" s="5"/>
    </row>
    <row r="1601" ht="12.75">
      <c r="P1601" s="5"/>
    </row>
    <row r="1602" ht="12.75">
      <c r="P1602" s="5"/>
    </row>
    <row r="1603" ht="12.75">
      <c r="P1603" s="5"/>
    </row>
    <row r="1604" ht="12.75">
      <c r="P1604" s="5"/>
    </row>
    <row r="1605" ht="12.75">
      <c r="P1605" s="5"/>
    </row>
    <row r="1606" ht="12.75">
      <c r="P1606" s="5"/>
    </row>
    <row r="1607" ht="12.75">
      <c r="P1607" s="5"/>
    </row>
    <row r="1608" ht="12.75">
      <c r="P1608" s="5"/>
    </row>
    <row r="1609" ht="12.75">
      <c r="P1609" s="5"/>
    </row>
    <row r="1610" ht="12.75">
      <c r="P1610" s="5"/>
    </row>
    <row r="1611" ht="12.75">
      <c r="P1611" s="5"/>
    </row>
    <row r="1612" ht="12.75">
      <c r="P1612" s="5"/>
    </row>
    <row r="1613" ht="12.75">
      <c r="P1613" s="5"/>
    </row>
    <row r="1614" ht="12.75">
      <c r="P1614" s="5"/>
    </row>
    <row r="1615" ht="12.75">
      <c r="P1615" s="5"/>
    </row>
    <row r="1616" ht="12.75">
      <c r="P1616" s="5"/>
    </row>
    <row r="1617" ht="12.75">
      <c r="P1617" s="5"/>
    </row>
    <row r="1618" ht="12.75">
      <c r="P1618" s="5"/>
    </row>
    <row r="1619" ht="12.75">
      <c r="P1619" s="5"/>
    </row>
    <row r="1620" ht="12.75">
      <c r="P1620" s="5"/>
    </row>
    <row r="1621" ht="12.75">
      <c r="P1621" s="5"/>
    </row>
    <row r="1622" ht="12.75">
      <c r="P1622" s="5"/>
    </row>
    <row r="1623" ht="12.75">
      <c r="P1623" s="5"/>
    </row>
    <row r="1624" ht="12.75">
      <c r="P1624" s="5"/>
    </row>
    <row r="1625" ht="12.75">
      <c r="P1625" s="5"/>
    </row>
    <row r="1626" ht="12.75">
      <c r="P1626" s="5"/>
    </row>
    <row r="1627" ht="12.75">
      <c r="P1627" s="5"/>
    </row>
    <row r="1628" ht="12.75">
      <c r="P1628" s="5"/>
    </row>
    <row r="1629" ht="12.75">
      <c r="P1629" s="5"/>
    </row>
    <row r="1630" ht="12.75">
      <c r="P1630" s="5"/>
    </row>
    <row r="1631" ht="12.75">
      <c r="P1631" s="5"/>
    </row>
    <row r="1632" ht="12.75">
      <c r="P1632" s="5"/>
    </row>
    <row r="1633" ht="12.75">
      <c r="P1633" s="5"/>
    </row>
    <row r="1634" ht="12.75">
      <c r="P1634" s="5"/>
    </row>
    <row r="1635" ht="12.75">
      <c r="P1635" s="5"/>
    </row>
    <row r="1636" ht="12.75">
      <c r="P1636" s="5"/>
    </row>
    <row r="1637" ht="12.75">
      <c r="P1637" s="5"/>
    </row>
    <row r="1638" ht="12.75">
      <c r="P1638" s="5"/>
    </row>
    <row r="1639" ht="12.75">
      <c r="P1639" s="5"/>
    </row>
    <row r="1640" ht="12.75">
      <c r="P1640" s="5"/>
    </row>
    <row r="1641" ht="12.75">
      <c r="P1641" s="5"/>
    </row>
    <row r="1642" ht="12.75">
      <c r="P1642" s="5"/>
    </row>
    <row r="1643" ht="12.75">
      <c r="P1643" s="5"/>
    </row>
    <row r="1644" ht="12.75">
      <c r="P1644" s="5"/>
    </row>
    <row r="1645" ht="12.75">
      <c r="P1645" s="5"/>
    </row>
    <row r="1646" ht="12.75">
      <c r="P1646" s="5"/>
    </row>
    <row r="1647" ht="12.75">
      <c r="P1647" s="5"/>
    </row>
    <row r="1648" ht="12.75">
      <c r="P1648" s="5"/>
    </row>
    <row r="1649" ht="12.75">
      <c r="P1649" s="5"/>
    </row>
    <row r="1650" ht="12.75">
      <c r="P1650" s="5"/>
    </row>
    <row r="1651" ht="12.75">
      <c r="P1651" s="5"/>
    </row>
    <row r="1652" ht="12.75">
      <c r="P1652" s="5"/>
    </row>
    <row r="1653" ht="12.75">
      <c r="P1653" s="5"/>
    </row>
    <row r="1654" ht="12.75">
      <c r="P1654" s="5"/>
    </row>
    <row r="1655" ht="12.75">
      <c r="P1655" s="5"/>
    </row>
    <row r="1656" ht="12.75">
      <c r="P1656" s="5"/>
    </row>
    <row r="1657" ht="12.75">
      <c r="P1657" s="5"/>
    </row>
    <row r="1658" ht="12.75">
      <c r="P1658" s="5"/>
    </row>
    <row r="1659" ht="12.75">
      <c r="P1659" s="5"/>
    </row>
    <row r="1660" ht="12.75">
      <c r="P1660" s="5"/>
    </row>
    <row r="1661" ht="12.75">
      <c r="P1661" s="5"/>
    </row>
    <row r="1662" ht="12.75">
      <c r="P1662" s="5"/>
    </row>
    <row r="1663" ht="12.75">
      <c r="P1663" s="5"/>
    </row>
    <row r="1664" ht="12.75">
      <c r="P1664" s="5"/>
    </row>
    <row r="1665" ht="12.75">
      <c r="P1665" s="5"/>
    </row>
    <row r="1666" ht="12.75">
      <c r="P1666" s="5"/>
    </row>
    <row r="1667" ht="12.75">
      <c r="P1667" s="5"/>
    </row>
    <row r="1668" ht="12.75">
      <c r="P1668" s="5"/>
    </row>
    <row r="1669" ht="12.75">
      <c r="P1669" s="5"/>
    </row>
    <row r="1670" ht="12.75">
      <c r="P1670" s="5"/>
    </row>
    <row r="1671" ht="12.75">
      <c r="P1671" s="5"/>
    </row>
    <row r="1672" ht="12.75">
      <c r="P1672" s="5"/>
    </row>
    <row r="1673" ht="12.75">
      <c r="P1673" s="5"/>
    </row>
    <row r="1674" ht="12.75">
      <c r="P1674" s="5"/>
    </row>
    <row r="1675" ht="12.75">
      <c r="P1675" s="5"/>
    </row>
    <row r="1676" ht="12.75">
      <c r="P1676" s="5"/>
    </row>
    <row r="1677" ht="12.75">
      <c r="P1677" s="5"/>
    </row>
    <row r="1678" ht="12.75">
      <c r="P1678" s="5"/>
    </row>
    <row r="1679" ht="12.75">
      <c r="P1679" s="5"/>
    </row>
    <row r="1680" ht="12.75">
      <c r="P1680" s="5"/>
    </row>
    <row r="1681" ht="12.75">
      <c r="P1681" s="5"/>
    </row>
    <row r="1682" ht="12.75">
      <c r="P1682" s="5"/>
    </row>
    <row r="1683" ht="12.75">
      <c r="P1683" s="5"/>
    </row>
    <row r="1684" ht="12.75">
      <c r="P1684" s="5"/>
    </row>
    <row r="1685" ht="12.75">
      <c r="P1685" s="5"/>
    </row>
    <row r="1686" ht="12.75">
      <c r="P1686" s="5"/>
    </row>
    <row r="1687" ht="12.75">
      <c r="P1687" s="5"/>
    </row>
    <row r="1688" ht="12.75">
      <c r="P1688" s="5"/>
    </row>
    <row r="1689" ht="12.75">
      <c r="P1689" s="5"/>
    </row>
    <row r="1690" ht="12.75">
      <c r="P1690" s="5"/>
    </row>
    <row r="1691" ht="12.75">
      <c r="P1691" s="5"/>
    </row>
    <row r="1692" ht="12.75">
      <c r="P1692" s="5"/>
    </row>
    <row r="1693" ht="12.75">
      <c r="P1693" s="5"/>
    </row>
    <row r="1694" ht="12.75">
      <c r="P1694" s="5"/>
    </row>
    <row r="1695" ht="12.75">
      <c r="P1695" s="5"/>
    </row>
    <row r="1696" ht="12.75">
      <c r="P1696" s="5"/>
    </row>
    <row r="1697" ht="12.75">
      <c r="P1697" s="5"/>
    </row>
    <row r="1698" ht="12.75">
      <c r="P1698" s="5"/>
    </row>
    <row r="1699" ht="12.75">
      <c r="P1699" s="5"/>
    </row>
    <row r="1700" ht="12.75">
      <c r="P1700" s="5"/>
    </row>
    <row r="1701" ht="12.75">
      <c r="P1701" s="5"/>
    </row>
    <row r="1702" ht="12.75">
      <c r="P1702" s="5"/>
    </row>
    <row r="1703" ht="12.75">
      <c r="P1703" s="5"/>
    </row>
    <row r="1704" ht="12.75">
      <c r="P1704" s="5"/>
    </row>
    <row r="1705" ht="12.75">
      <c r="P1705" s="5"/>
    </row>
    <row r="1706" ht="12.75">
      <c r="P1706" s="5"/>
    </row>
    <row r="1707" ht="12.75">
      <c r="P1707" s="5"/>
    </row>
    <row r="1708" ht="12.75">
      <c r="P1708" s="5"/>
    </row>
    <row r="1709" ht="12.75">
      <c r="P1709" s="5"/>
    </row>
    <row r="1710" ht="12.75">
      <c r="P1710" s="5"/>
    </row>
    <row r="1711" ht="12.75">
      <c r="P1711" s="5"/>
    </row>
    <row r="1712" ht="12.75">
      <c r="P1712" s="5"/>
    </row>
    <row r="1713" ht="12.75">
      <c r="P1713" s="5"/>
    </row>
    <row r="1714" ht="12.75">
      <c r="P1714" s="5"/>
    </row>
    <row r="1715" ht="12.75">
      <c r="P1715" s="5"/>
    </row>
    <row r="1716" ht="12.75">
      <c r="P1716" s="5"/>
    </row>
    <row r="1717" ht="12.75">
      <c r="P1717" s="5"/>
    </row>
    <row r="1718" ht="12.75">
      <c r="P1718" s="5"/>
    </row>
    <row r="1719" ht="12.75">
      <c r="P1719" s="5"/>
    </row>
    <row r="1720" ht="12.75">
      <c r="P1720" s="5"/>
    </row>
    <row r="1721" ht="12.75">
      <c r="P1721" s="5"/>
    </row>
    <row r="1722" ht="12.75">
      <c r="P1722" s="5"/>
    </row>
    <row r="1723" ht="12.75">
      <c r="P1723" s="5"/>
    </row>
    <row r="1724" ht="12.75">
      <c r="P1724" s="5"/>
    </row>
    <row r="1725" ht="12.75">
      <c r="P1725" s="5"/>
    </row>
    <row r="1726" ht="12.75">
      <c r="P1726" s="5"/>
    </row>
    <row r="1727" ht="12.75">
      <c r="P1727" s="5"/>
    </row>
    <row r="1728" ht="12.75">
      <c r="P1728" s="5"/>
    </row>
    <row r="1729" ht="12.75">
      <c r="P1729" s="5"/>
    </row>
    <row r="1730" ht="12.75">
      <c r="P1730" s="5"/>
    </row>
    <row r="1731" ht="12.75">
      <c r="P1731" s="5"/>
    </row>
    <row r="1732" ht="12.75">
      <c r="P1732" s="5"/>
    </row>
    <row r="1733" ht="12.75">
      <c r="P1733" s="5"/>
    </row>
    <row r="1734" ht="12.75">
      <c r="P1734" s="5"/>
    </row>
    <row r="1735" ht="12.75">
      <c r="P1735" s="5"/>
    </row>
    <row r="1736" ht="12.75">
      <c r="P1736" s="5"/>
    </row>
    <row r="1737" ht="12.75">
      <c r="P1737" s="5"/>
    </row>
    <row r="1738" ht="12.75">
      <c r="P1738" s="5"/>
    </row>
    <row r="1739" ht="12.75">
      <c r="P1739" s="5"/>
    </row>
    <row r="1740" ht="12.75">
      <c r="P1740" s="5"/>
    </row>
    <row r="1741" ht="12.75">
      <c r="P1741" s="5"/>
    </row>
    <row r="1742" ht="12.75">
      <c r="P1742" s="5"/>
    </row>
    <row r="1743" ht="12.75">
      <c r="P1743" s="5"/>
    </row>
    <row r="1744" ht="12.75">
      <c r="P1744" s="5"/>
    </row>
    <row r="1745" ht="12.75">
      <c r="P1745" s="5"/>
    </row>
    <row r="1746" ht="12.75">
      <c r="P1746" s="5"/>
    </row>
    <row r="1747" ht="12.75">
      <c r="P1747" s="5"/>
    </row>
    <row r="1748" ht="12.75">
      <c r="P1748" s="5"/>
    </row>
    <row r="1749" ht="12.75">
      <c r="P1749" s="5"/>
    </row>
    <row r="1750" ht="12.75">
      <c r="P1750" s="5"/>
    </row>
    <row r="1751" ht="12.75">
      <c r="P1751" s="5"/>
    </row>
    <row r="1752" ht="12.75">
      <c r="P1752" s="5"/>
    </row>
    <row r="1753" ht="12.75">
      <c r="P1753" s="5"/>
    </row>
    <row r="1754" ht="12.75">
      <c r="P1754" s="5"/>
    </row>
    <row r="1755" ht="12.75">
      <c r="P1755" s="5"/>
    </row>
    <row r="1756" ht="12.75">
      <c r="P1756" s="5"/>
    </row>
    <row r="1757" ht="12.75">
      <c r="P1757" s="5"/>
    </row>
    <row r="1758" ht="12.75">
      <c r="P1758" s="5"/>
    </row>
    <row r="1759" ht="12.75">
      <c r="P1759" s="5"/>
    </row>
    <row r="1760" ht="12.75">
      <c r="P1760" s="5"/>
    </row>
    <row r="1761" ht="12.75">
      <c r="P1761" s="5"/>
    </row>
    <row r="1762" ht="12.75">
      <c r="P1762" s="5"/>
    </row>
    <row r="1763" ht="12.75">
      <c r="P1763" s="5"/>
    </row>
    <row r="1764" ht="12.75">
      <c r="P1764" s="5"/>
    </row>
    <row r="1765" ht="12.75">
      <c r="P1765" s="5"/>
    </row>
    <row r="1766" ht="12.75">
      <c r="P1766" s="5"/>
    </row>
    <row r="1767" ht="12.75">
      <c r="P1767" s="5"/>
    </row>
    <row r="1768" ht="12.75">
      <c r="P1768" s="5"/>
    </row>
    <row r="1769" ht="12.75">
      <c r="P1769" s="5"/>
    </row>
    <row r="1770" ht="12.75">
      <c r="P1770" s="5"/>
    </row>
    <row r="1771" ht="12.75">
      <c r="P1771" s="5"/>
    </row>
    <row r="1772" ht="12.75">
      <c r="P1772" s="5"/>
    </row>
    <row r="1773" ht="12.75">
      <c r="P1773" s="5"/>
    </row>
    <row r="1774" ht="12.75">
      <c r="P1774" s="5"/>
    </row>
    <row r="1775" ht="12.75">
      <c r="P1775" s="5"/>
    </row>
    <row r="1776" ht="12.75">
      <c r="P1776" s="5"/>
    </row>
    <row r="1777" ht="12.75">
      <c r="P1777" s="5"/>
    </row>
    <row r="1778" ht="12.75">
      <c r="P1778" s="5"/>
    </row>
    <row r="1779" ht="12.75">
      <c r="P1779" s="5"/>
    </row>
    <row r="1780" ht="12.75">
      <c r="P1780" s="5"/>
    </row>
    <row r="1781" ht="12.75">
      <c r="P1781" s="5"/>
    </row>
    <row r="1782" ht="12.75">
      <c r="P1782" s="5"/>
    </row>
    <row r="1783" ht="12.75">
      <c r="P1783" s="5"/>
    </row>
    <row r="1784" ht="12.75">
      <c r="P1784" s="5"/>
    </row>
    <row r="1785" ht="12.75">
      <c r="P1785" s="5"/>
    </row>
    <row r="1786" ht="12.75">
      <c r="P1786" s="5"/>
    </row>
    <row r="1787" ht="12.75">
      <c r="P1787" s="5"/>
    </row>
    <row r="1788" ht="12.75">
      <c r="P1788" s="5"/>
    </row>
    <row r="1789" ht="12.75">
      <c r="P1789" s="5"/>
    </row>
    <row r="1790" ht="12.75">
      <c r="P1790" s="5"/>
    </row>
    <row r="1791" ht="12.75">
      <c r="P1791" s="5"/>
    </row>
    <row r="1792" ht="12.75">
      <c r="P1792" s="5"/>
    </row>
    <row r="1793" ht="12.75">
      <c r="P1793" s="5"/>
    </row>
    <row r="1794" ht="12.75">
      <c r="P1794" s="5"/>
    </row>
    <row r="1795" ht="12.75">
      <c r="P1795" s="5"/>
    </row>
    <row r="1796" ht="12.75">
      <c r="P1796" s="5"/>
    </row>
    <row r="1797" ht="12.75">
      <c r="P1797" s="5"/>
    </row>
    <row r="1798" ht="12.75">
      <c r="P1798" s="5"/>
    </row>
    <row r="1799" ht="12.75">
      <c r="P1799" s="5"/>
    </row>
    <row r="1800" ht="12.75">
      <c r="P1800" s="5"/>
    </row>
    <row r="1801" ht="12.75">
      <c r="P1801" s="5"/>
    </row>
    <row r="1802" ht="12.75">
      <c r="P1802" s="5"/>
    </row>
    <row r="1803" ht="12.75">
      <c r="P1803" s="5"/>
    </row>
    <row r="1804" ht="12.75">
      <c r="P1804" s="5"/>
    </row>
    <row r="1805" ht="12.75">
      <c r="P1805" s="5"/>
    </row>
    <row r="1806" ht="12.75">
      <c r="P1806" s="5"/>
    </row>
    <row r="1807" ht="12.75">
      <c r="P1807" s="5"/>
    </row>
    <row r="1808" ht="12.75">
      <c r="P1808" s="5"/>
    </row>
    <row r="1809" ht="12.75">
      <c r="P1809" s="5"/>
    </row>
    <row r="1810" ht="12.75">
      <c r="P1810" s="5"/>
    </row>
    <row r="1811" ht="12.75">
      <c r="P1811" s="5"/>
    </row>
    <row r="1812" ht="12.75">
      <c r="P1812" s="5"/>
    </row>
    <row r="1813" ht="12.75">
      <c r="P1813" s="5"/>
    </row>
    <row r="1814" ht="12.75">
      <c r="P1814" s="5"/>
    </row>
    <row r="1815" ht="12.75">
      <c r="P1815" s="5"/>
    </row>
    <row r="1816" ht="12.75">
      <c r="P1816" s="5"/>
    </row>
    <row r="1817" ht="12.75">
      <c r="P1817" s="5"/>
    </row>
    <row r="1818" ht="12.75">
      <c r="P1818" s="5"/>
    </row>
    <row r="1819" ht="12.75">
      <c r="P1819" s="5"/>
    </row>
    <row r="1820" ht="12.75">
      <c r="P1820" s="5"/>
    </row>
    <row r="1821" ht="12.75">
      <c r="P1821" s="5"/>
    </row>
    <row r="1822" ht="12.75">
      <c r="P1822" s="5"/>
    </row>
    <row r="1823" ht="12.75">
      <c r="P1823" s="5"/>
    </row>
    <row r="1824" ht="12.75">
      <c r="P1824" s="5"/>
    </row>
    <row r="1825" ht="12.75">
      <c r="P1825" s="5"/>
    </row>
    <row r="1826" ht="12.75">
      <c r="P1826" s="5"/>
    </row>
    <row r="1827" ht="12.75">
      <c r="P1827" s="5"/>
    </row>
    <row r="1828" ht="12.75">
      <c r="P1828" s="5"/>
    </row>
    <row r="1829" ht="12.75">
      <c r="P1829" s="5"/>
    </row>
    <row r="1830" ht="12.75">
      <c r="P1830" s="5"/>
    </row>
    <row r="1831" ht="12.75">
      <c r="P1831" s="5"/>
    </row>
    <row r="1832" ht="12.75">
      <c r="P1832" s="5"/>
    </row>
    <row r="1833" ht="12.75">
      <c r="P1833" s="5"/>
    </row>
    <row r="1834" ht="12.75">
      <c r="P1834" s="5"/>
    </row>
    <row r="1835" ht="12.75">
      <c r="P1835" s="5"/>
    </row>
    <row r="1836" ht="12.75">
      <c r="P1836" s="5"/>
    </row>
    <row r="1837" ht="12.75">
      <c r="P1837" s="5"/>
    </row>
    <row r="1838" ht="12.75">
      <c r="P1838" s="5"/>
    </row>
    <row r="1839" ht="12.75">
      <c r="P1839" s="5"/>
    </row>
    <row r="1840" ht="12.75">
      <c r="P1840" s="5"/>
    </row>
    <row r="1841" ht="12.75">
      <c r="P1841" s="5"/>
    </row>
    <row r="1842" ht="12.75">
      <c r="P1842" s="5"/>
    </row>
    <row r="1843" ht="12.75">
      <c r="P1843" s="5"/>
    </row>
    <row r="1844" ht="12.75">
      <c r="P1844" s="5"/>
    </row>
    <row r="1845" ht="12.75">
      <c r="P1845" s="5"/>
    </row>
    <row r="1846" ht="12.75">
      <c r="P1846" s="5"/>
    </row>
    <row r="1847" ht="12.75">
      <c r="P1847" s="5"/>
    </row>
    <row r="1848" ht="12.75">
      <c r="P1848" s="5"/>
    </row>
    <row r="1849" ht="12.75">
      <c r="P1849" s="5"/>
    </row>
    <row r="1850" ht="12.75">
      <c r="P1850" s="5"/>
    </row>
    <row r="1851" ht="12.75">
      <c r="P1851" s="5"/>
    </row>
    <row r="1852" ht="12.75">
      <c r="P1852" s="5"/>
    </row>
    <row r="1853" ht="12.75">
      <c r="P1853" s="5"/>
    </row>
    <row r="1854" ht="12.75">
      <c r="P1854" s="5"/>
    </row>
    <row r="1855" ht="12.75">
      <c r="P1855" s="5"/>
    </row>
    <row r="1856" ht="12.75">
      <c r="P1856" s="5"/>
    </row>
    <row r="1857" ht="12.75">
      <c r="P1857" s="5"/>
    </row>
    <row r="1858" ht="12.75">
      <c r="P1858" s="5"/>
    </row>
    <row r="1859" ht="12.75">
      <c r="P1859" s="5"/>
    </row>
    <row r="1860" ht="12.75">
      <c r="P1860" s="5"/>
    </row>
    <row r="1861" ht="12.75">
      <c r="P1861" s="5"/>
    </row>
    <row r="1862" ht="12.75">
      <c r="P1862" s="5"/>
    </row>
    <row r="1863" ht="12.75">
      <c r="P1863" s="5"/>
    </row>
    <row r="1864" ht="12.75">
      <c r="P1864" s="5"/>
    </row>
    <row r="1865" ht="12.75">
      <c r="P1865" s="5"/>
    </row>
    <row r="1866" ht="12.75">
      <c r="P1866" s="5"/>
    </row>
    <row r="1867" ht="12.75">
      <c r="P1867" s="5"/>
    </row>
    <row r="1868" ht="12.75">
      <c r="P1868" s="5"/>
    </row>
    <row r="1869" ht="12.75">
      <c r="P1869" s="5"/>
    </row>
    <row r="1870" ht="12.75">
      <c r="P1870" s="5"/>
    </row>
    <row r="1871" ht="12.75">
      <c r="P1871" s="5"/>
    </row>
    <row r="1872" ht="12.75">
      <c r="P1872" s="5"/>
    </row>
    <row r="1873" ht="12.75">
      <c r="P1873" s="5"/>
    </row>
    <row r="1874" ht="12.75">
      <c r="P1874" s="5"/>
    </row>
    <row r="1875" ht="12.75">
      <c r="P1875" s="5"/>
    </row>
    <row r="1876" ht="12.75">
      <c r="P1876" s="5"/>
    </row>
    <row r="1877" ht="12.75">
      <c r="P1877" s="5"/>
    </row>
    <row r="1878" ht="12.75">
      <c r="P1878" s="5"/>
    </row>
    <row r="1879" ht="12.75">
      <c r="P1879" s="5"/>
    </row>
    <row r="1880" ht="12.75">
      <c r="P1880" s="5"/>
    </row>
    <row r="1881" ht="12.75">
      <c r="P1881" s="5"/>
    </row>
    <row r="1882" ht="12.75">
      <c r="P1882" s="5"/>
    </row>
    <row r="1883" ht="12.75">
      <c r="P1883" s="5"/>
    </row>
    <row r="1884" ht="12.75">
      <c r="P1884" s="5"/>
    </row>
    <row r="1885" ht="12.75">
      <c r="P1885" s="5"/>
    </row>
    <row r="1886" ht="12.75">
      <c r="P1886" s="5"/>
    </row>
    <row r="1887" ht="12.75">
      <c r="P1887" s="5"/>
    </row>
    <row r="1888" ht="12.75">
      <c r="P1888" s="5"/>
    </row>
    <row r="1889" ht="12.75">
      <c r="P1889" s="5"/>
    </row>
    <row r="1890" ht="12.75">
      <c r="P1890" s="5"/>
    </row>
    <row r="1891" ht="12.75">
      <c r="P1891" s="5"/>
    </row>
    <row r="1892" ht="12.75">
      <c r="P1892" s="5"/>
    </row>
    <row r="1893" ht="12.75">
      <c r="P1893" s="5"/>
    </row>
    <row r="1894" ht="12.75">
      <c r="P1894" s="5"/>
    </row>
    <row r="1895" ht="12.75">
      <c r="P1895" s="5"/>
    </row>
    <row r="1896" ht="12.75">
      <c r="P1896" s="5"/>
    </row>
    <row r="1897" ht="12.75">
      <c r="P1897" s="5"/>
    </row>
    <row r="1898" ht="12.75">
      <c r="P1898" s="5"/>
    </row>
    <row r="1899" ht="12.75">
      <c r="P1899" s="5"/>
    </row>
    <row r="1900" ht="12.75">
      <c r="P1900" s="5"/>
    </row>
    <row r="1901" ht="12.75">
      <c r="P1901" s="5"/>
    </row>
    <row r="1902" ht="12.75">
      <c r="P1902" s="5"/>
    </row>
    <row r="1903" ht="12.75">
      <c r="P1903" s="5"/>
    </row>
    <row r="1904" ht="12.75">
      <c r="P1904" s="5"/>
    </row>
    <row r="1905" ht="12.75">
      <c r="P1905" s="5"/>
    </row>
    <row r="1906" ht="12.75">
      <c r="P1906" s="5"/>
    </row>
    <row r="1907" ht="12.75">
      <c r="P1907" s="5"/>
    </row>
    <row r="1908" ht="12.75">
      <c r="P1908" s="5"/>
    </row>
    <row r="1909" ht="12.75">
      <c r="P1909" s="5"/>
    </row>
    <row r="1910" ht="12.75">
      <c r="P1910" s="5"/>
    </row>
    <row r="1911" ht="12.75">
      <c r="P1911" s="5"/>
    </row>
    <row r="1912" ht="12.75">
      <c r="P1912" s="5"/>
    </row>
    <row r="1913" ht="12.75">
      <c r="P1913" s="5"/>
    </row>
    <row r="1914" ht="12.75">
      <c r="P1914" s="5"/>
    </row>
    <row r="1915" ht="12.75">
      <c r="P1915" s="5"/>
    </row>
    <row r="1916" ht="12.75">
      <c r="P1916" s="5"/>
    </row>
    <row r="1917" ht="12.75">
      <c r="P1917" s="5"/>
    </row>
    <row r="1918" ht="12.75">
      <c r="P1918" s="5"/>
    </row>
    <row r="1919" ht="12.75">
      <c r="P1919" s="5"/>
    </row>
    <row r="1920" ht="12.75">
      <c r="P1920" s="5"/>
    </row>
    <row r="1921" ht="12.75">
      <c r="P1921" s="5"/>
    </row>
    <row r="1922" ht="12.75">
      <c r="P1922" s="5"/>
    </row>
    <row r="1923" ht="12.75">
      <c r="P1923" s="5"/>
    </row>
    <row r="1924" ht="12.75">
      <c r="P1924" s="5"/>
    </row>
    <row r="1925" ht="12.75">
      <c r="P1925" s="5"/>
    </row>
    <row r="1926" ht="12.75">
      <c r="P1926" s="5"/>
    </row>
    <row r="1927" ht="12.75">
      <c r="P1927" s="5"/>
    </row>
    <row r="1928" ht="12.75">
      <c r="P1928" s="5"/>
    </row>
    <row r="1929" ht="12.75">
      <c r="P1929" s="5"/>
    </row>
    <row r="1930" ht="12.75">
      <c r="P1930" s="5"/>
    </row>
    <row r="1931" ht="12.75">
      <c r="P1931" s="5"/>
    </row>
    <row r="1932" ht="12.75">
      <c r="P1932" s="5"/>
    </row>
    <row r="1933" ht="12.75">
      <c r="P1933" s="5"/>
    </row>
    <row r="1934" ht="12.75">
      <c r="P1934" s="5"/>
    </row>
    <row r="1935" ht="12.75">
      <c r="P1935" s="5"/>
    </row>
    <row r="1936" ht="12.75">
      <c r="P1936" s="5"/>
    </row>
    <row r="1937" ht="12.75">
      <c r="P1937" s="5"/>
    </row>
    <row r="1938" ht="12.75">
      <c r="P1938" s="5"/>
    </row>
    <row r="1939" ht="12.75">
      <c r="P1939" s="5"/>
    </row>
    <row r="1940" ht="12.75">
      <c r="P1940" s="5"/>
    </row>
    <row r="1941" ht="12.75">
      <c r="P1941" s="5"/>
    </row>
    <row r="1942" ht="12.75">
      <c r="P1942" s="5"/>
    </row>
    <row r="1943" ht="12.75">
      <c r="P1943" s="5"/>
    </row>
    <row r="1944" ht="12.75">
      <c r="P1944" s="5"/>
    </row>
    <row r="1945" ht="12.75">
      <c r="P1945" s="5"/>
    </row>
    <row r="1946" ht="12.75">
      <c r="P1946" s="5"/>
    </row>
    <row r="1947" ht="12.75">
      <c r="P1947" s="5"/>
    </row>
    <row r="1948" ht="12.75">
      <c r="P1948" s="5"/>
    </row>
    <row r="1949" ht="12.75">
      <c r="P1949" s="5"/>
    </row>
    <row r="1950" ht="12.75">
      <c r="P1950" s="5"/>
    </row>
    <row r="1951" ht="12.75">
      <c r="P1951" s="5"/>
    </row>
    <row r="1952" ht="12.75">
      <c r="P1952" s="5"/>
    </row>
    <row r="1953" ht="12.75">
      <c r="P1953" s="5"/>
    </row>
    <row r="1954" ht="12.75">
      <c r="P1954" s="5"/>
    </row>
    <row r="1955" ht="12.75">
      <c r="P1955" s="5"/>
    </row>
    <row r="1956" ht="12.75">
      <c r="P1956" s="5"/>
    </row>
    <row r="1957" ht="12.75">
      <c r="P1957" s="5"/>
    </row>
    <row r="1958" ht="12.75">
      <c r="P1958" s="5"/>
    </row>
    <row r="1959" ht="12.75">
      <c r="P1959" s="5"/>
    </row>
    <row r="1960" ht="12.75">
      <c r="P1960" s="5"/>
    </row>
    <row r="1961" ht="12.75">
      <c r="P1961" s="5"/>
    </row>
    <row r="1962" ht="12.75">
      <c r="P1962" s="5"/>
    </row>
    <row r="1963" ht="12.75">
      <c r="P1963" s="5"/>
    </row>
    <row r="1964" ht="12.75">
      <c r="P1964" s="5"/>
    </row>
    <row r="1965" ht="12.75">
      <c r="P1965" s="5"/>
    </row>
    <row r="1966" ht="12.75">
      <c r="P1966" s="5"/>
    </row>
    <row r="1967" ht="12.75">
      <c r="P1967" s="5"/>
    </row>
    <row r="1968" ht="12.75">
      <c r="P1968" s="5"/>
    </row>
    <row r="1969" ht="12.75">
      <c r="P1969" s="5"/>
    </row>
    <row r="1970" ht="12.75">
      <c r="P1970" s="5"/>
    </row>
    <row r="1971" ht="12.75">
      <c r="P1971" s="5"/>
    </row>
    <row r="1972" ht="12.75">
      <c r="P1972" s="5"/>
    </row>
    <row r="1973" ht="12.75">
      <c r="P1973" s="5"/>
    </row>
    <row r="1974" ht="12.75">
      <c r="P1974" s="5"/>
    </row>
    <row r="1975" ht="12.75">
      <c r="P1975" s="5"/>
    </row>
    <row r="1976" ht="12.75">
      <c r="P1976" s="5"/>
    </row>
    <row r="1977" ht="12.75">
      <c r="P1977" s="5"/>
    </row>
    <row r="1978" ht="12.75">
      <c r="P1978" s="5"/>
    </row>
    <row r="1979" ht="12.75">
      <c r="P1979" s="5"/>
    </row>
    <row r="1980" ht="12.75">
      <c r="P1980" s="5"/>
    </row>
    <row r="1981" ht="12.75">
      <c r="P1981" s="5"/>
    </row>
    <row r="1982" ht="12.75">
      <c r="P1982" s="5"/>
    </row>
    <row r="1983" ht="12.75">
      <c r="P1983" s="5"/>
    </row>
    <row r="1984" ht="12.75">
      <c r="P1984" s="5"/>
    </row>
    <row r="1985" ht="12.75">
      <c r="P1985" s="5"/>
    </row>
    <row r="1986" ht="12.75">
      <c r="P1986" s="5"/>
    </row>
    <row r="1987" ht="12.75">
      <c r="P1987" s="5"/>
    </row>
    <row r="1988" ht="12.75">
      <c r="P1988" s="5"/>
    </row>
    <row r="1989" ht="12.75">
      <c r="P1989" s="5"/>
    </row>
    <row r="1990" ht="12.75">
      <c r="P1990" s="5"/>
    </row>
    <row r="1991" ht="12.75">
      <c r="P1991" s="5"/>
    </row>
    <row r="1992" ht="12.75">
      <c r="P1992" s="5"/>
    </row>
    <row r="1993" ht="12.75">
      <c r="P1993" s="5"/>
    </row>
    <row r="1994" ht="12.75">
      <c r="P1994" s="5"/>
    </row>
    <row r="1995" ht="12.75">
      <c r="P1995" s="5"/>
    </row>
    <row r="1996" ht="12.75">
      <c r="P1996" s="5"/>
    </row>
    <row r="1997" ht="12.75">
      <c r="P1997" s="5"/>
    </row>
    <row r="1998" ht="12.75">
      <c r="P1998" s="5"/>
    </row>
    <row r="1999" ht="12.75">
      <c r="P1999" s="5"/>
    </row>
    <row r="2000" ht="12.75">
      <c r="P2000" s="5"/>
    </row>
    <row r="2001" ht="12.75">
      <c r="P2001" s="5"/>
    </row>
    <row r="2002" ht="12.75">
      <c r="P2002" s="5"/>
    </row>
    <row r="2003" ht="12.75">
      <c r="P2003" s="5"/>
    </row>
    <row r="2004" ht="12.75">
      <c r="P2004" s="5"/>
    </row>
    <row r="2005" ht="12.75">
      <c r="P2005" s="5"/>
    </row>
    <row r="2006" ht="12.75">
      <c r="P2006" s="5"/>
    </row>
    <row r="2007" ht="12.75">
      <c r="P2007" s="5"/>
    </row>
    <row r="2008" ht="12.75">
      <c r="P2008" s="5"/>
    </row>
    <row r="2009" ht="12.75">
      <c r="P2009" s="5"/>
    </row>
    <row r="2010" ht="12.75">
      <c r="P2010" s="5"/>
    </row>
    <row r="2011" ht="12.75">
      <c r="P2011" s="5"/>
    </row>
    <row r="2012" ht="12.75">
      <c r="P2012" s="5"/>
    </row>
    <row r="2013" ht="12.75">
      <c r="P2013" s="5"/>
    </row>
    <row r="2014" ht="12.75">
      <c r="P2014" s="5"/>
    </row>
    <row r="2015" ht="12.75">
      <c r="P2015" s="5"/>
    </row>
    <row r="2016" ht="12.75">
      <c r="P2016" s="5"/>
    </row>
    <row r="2017" ht="12.75">
      <c r="P2017" s="5"/>
    </row>
    <row r="2018" ht="12.75">
      <c r="P2018" s="5"/>
    </row>
    <row r="2019" ht="12.75">
      <c r="P2019" s="5"/>
    </row>
    <row r="2020" ht="12.75">
      <c r="P2020" s="5"/>
    </row>
    <row r="2021" ht="12.75">
      <c r="P2021" s="5"/>
    </row>
    <row r="2022" ht="12.75">
      <c r="P2022" s="5"/>
    </row>
    <row r="2023" ht="12.75">
      <c r="P2023" s="5"/>
    </row>
    <row r="2024" ht="12.75">
      <c r="P2024" s="5"/>
    </row>
    <row r="2025" ht="12.75">
      <c r="P2025" s="5"/>
    </row>
    <row r="2026" ht="12.75">
      <c r="P2026" s="5"/>
    </row>
    <row r="2027" ht="12.75">
      <c r="P2027" s="5"/>
    </row>
    <row r="2028" ht="12.75">
      <c r="P2028" s="5"/>
    </row>
    <row r="2029" ht="12.75">
      <c r="P2029" s="5"/>
    </row>
    <row r="2030" ht="12.75">
      <c r="P2030" s="5"/>
    </row>
    <row r="2031" ht="12.75">
      <c r="P2031" s="5"/>
    </row>
    <row r="2032" ht="12.75">
      <c r="P2032" s="5"/>
    </row>
    <row r="2033" ht="12.75">
      <c r="P2033" s="5"/>
    </row>
    <row r="2034" ht="12.75">
      <c r="P2034" s="5"/>
    </row>
    <row r="2035" ht="12.75">
      <c r="P2035" s="5"/>
    </row>
    <row r="2036" ht="12.75">
      <c r="P2036" s="5"/>
    </row>
    <row r="2037" ht="12.75">
      <c r="P2037" s="5"/>
    </row>
    <row r="2038" ht="12.75">
      <c r="P2038" s="5"/>
    </row>
    <row r="2039" ht="12.75">
      <c r="P2039" s="5"/>
    </row>
    <row r="2040" ht="12.75">
      <c r="P2040" s="5"/>
    </row>
    <row r="2041" ht="12.75">
      <c r="P2041" s="5"/>
    </row>
    <row r="2042" ht="12.75">
      <c r="P2042" s="5"/>
    </row>
    <row r="2043" ht="12.75">
      <c r="P2043" s="5"/>
    </row>
    <row r="2044" ht="12.75">
      <c r="P2044" s="5"/>
    </row>
    <row r="2045" ht="12.75">
      <c r="P2045" s="5"/>
    </row>
    <row r="2046" ht="12.75">
      <c r="P2046" s="5"/>
    </row>
    <row r="2047" ht="12.75">
      <c r="P2047" s="5"/>
    </row>
    <row r="2048" ht="12.75">
      <c r="P2048" s="5"/>
    </row>
    <row r="2049" ht="12.75">
      <c r="P2049" s="5"/>
    </row>
    <row r="2050" ht="12.75">
      <c r="P2050" s="5"/>
    </row>
    <row r="2051" ht="12.75">
      <c r="P2051" s="5"/>
    </row>
    <row r="2052" ht="12.75">
      <c r="P2052" s="5"/>
    </row>
    <row r="2053" ht="12.75">
      <c r="P2053" s="5"/>
    </row>
    <row r="2054" ht="12.75">
      <c r="P2054" s="5"/>
    </row>
    <row r="2055" ht="12.75">
      <c r="P2055" s="5"/>
    </row>
    <row r="2056" ht="12.75">
      <c r="P2056" s="5"/>
    </row>
    <row r="2057" ht="12.75">
      <c r="P2057" s="5"/>
    </row>
    <row r="2058" ht="12.75">
      <c r="P2058" s="5"/>
    </row>
    <row r="2059" ht="12.75">
      <c r="P2059" s="5"/>
    </row>
    <row r="2060" ht="12.75">
      <c r="P2060" s="5"/>
    </row>
    <row r="2061" ht="12.75">
      <c r="P2061" s="5"/>
    </row>
    <row r="2062" ht="12.75">
      <c r="P2062" s="5"/>
    </row>
    <row r="2063" ht="12.75">
      <c r="P2063" s="5"/>
    </row>
    <row r="2064" ht="12.75">
      <c r="P2064" s="5"/>
    </row>
    <row r="2065" ht="12.75">
      <c r="P2065" s="5"/>
    </row>
    <row r="2066" ht="12.75">
      <c r="P2066" s="5"/>
    </row>
    <row r="2067" ht="12.75">
      <c r="P2067" s="5"/>
    </row>
    <row r="2068" ht="12.75">
      <c r="P2068" s="5"/>
    </row>
    <row r="2069" ht="12.75">
      <c r="P2069" s="5"/>
    </row>
    <row r="2070" ht="12.75">
      <c r="P2070" s="5"/>
    </row>
    <row r="2071" ht="12.75">
      <c r="P2071" s="5"/>
    </row>
    <row r="2072" ht="12.75">
      <c r="P2072" s="5"/>
    </row>
    <row r="2073" ht="12.75">
      <c r="P2073" s="5"/>
    </row>
    <row r="2074" ht="12.75">
      <c r="P2074" s="5"/>
    </row>
    <row r="2075" ht="12.75">
      <c r="P2075" s="5"/>
    </row>
    <row r="2076" ht="12.75">
      <c r="P2076" s="5"/>
    </row>
    <row r="2077" ht="12.75">
      <c r="P2077" s="5"/>
    </row>
    <row r="2078" ht="12.75">
      <c r="P2078" s="5"/>
    </row>
    <row r="2079" ht="12.75">
      <c r="P2079" s="5"/>
    </row>
    <row r="2080" ht="12.75">
      <c r="P2080" s="5"/>
    </row>
    <row r="2081" ht="12.75">
      <c r="P2081" s="5"/>
    </row>
    <row r="2082" ht="12.75">
      <c r="P2082" s="5"/>
    </row>
    <row r="2083" ht="12.75">
      <c r="P2083" s="5"/>
    </row>
    <row r="2084" ht="12.75">
      <c r="P2084" s="5"/>
    </row>
    <row r="2085" ht="12.75">
      <c r="P2085" s="5"/>
    </row>
    <row r="2086" ht="12.75">
      <c r="P2086" s="5"/>
    </row>
    <row r="2087" ht="12.75">
      <c r="P2087" s="5"/>
    </row>
    <row r="2088" ht="12.75">
      <c r="P2088" s="5"/>
    </row>
    <row r="2089" ht="12.75">
      <c r="P2089" s="5"/>
    </row>
    <row r="2090" ht="12.75">
      <c r="P2090" s="5"/>
    </row>
    <row r="2091" ht="12.75">
      <c r="P2091" s="5"/>
    </row>
    <row r="2092" ht="12.75">
      <c r="P2092" s="5"/>
    </row>
    <row r="2093" ht="12.75">
      <c r="P2093" s="5"/>
    </row>
    <row r="2094" ht="12.75">
      <c r="P2094" s="5"/>
    </row>
    <row r="2095" ht="12.75">
      <c r="P2095" s="5"/>
    </row>
    <row r="2096" ht="12.75">
      <c r="P2096" s="5"/>
    </row>
    <row r="2097" ht="12.75">
      <c r="P2097" s="5"/>
    </row>
    <row r="2098" ht="12.75">
      <c r="P2098" s="5"/>
    </row>
    <row r="2099" ht="12.75">
      <c r="P2099" s="5"/>
    </row>
    <row r="2100" ht="12.75">
      <c r="P2100" s="5"/>
    </row>
    <row r="2101" ht="12.75">
      <c r="P2101" s="5"/>
    </row>
    <row r="2102" ht="12.75">
      <c r="P2102" s="5"/>
    </row>
    <row r="2103" ht="12.75">
      <c r="P2103" s="5"/>
    </row>
    <row r="2104" ht="12.75">
      <c r="P2104" s="5"/>
    </row>
    <row r="2105" ht="12.75">
      <c r="P2105" s="5"/>
    </row>
    <row r="2106" ht="12.75">
      <c r="P2106" s="5"/>
    </row>
    <row r="2107" ht="12.75">
      <c r="P2107" s="5"/>
    </row>
    <row r="2108" ht="12.75">
      <c r="P2108" s="5"/>
    </row>
    <row r="2109" ht="12.75">
      <c r="P2109" s="5"/>
    </row>
    <row r="2110" ht="12.75">
      <c r="P2110" s="5"/>
    </row>
    <row r="2111" ht="12.75">
      <c r="P2111" s="5"/>
    </row>
    <row r="2112" ht="12.75">
      <c r="P2112" s="5"/>
    </row>
    <row r="2113" ht="12.75">
      <c r="P2113" s="5"/>
    </row>
    <row r="2114" ht="12.75">
      <c r="P2114" s="5"/>
    </row>
    <row r="2115" ht="12.75">
      <c r="P2115" s="5"/>
    </row>
    <row r="2116" ht="12.75">
      <c r="P2116" s="5"/>
    </row>
    <row r="2117" ht="12.75">
      <c r="P2117" s="5"/>
    </row>
    <row r="2118" ht="12.75">
      <c r="P2118" s="5"/>
    </row>
    <row r="2119" ht="12.75">
      <c r="P2119" s="5"/>
    </row>
    <row r="2120" ht="12.75">
      <c r="P2120" s="5"/>
    </row>
    <row r="2121" ht="12.75">
      <c r="P2121" s="5"/>
    </row>
    <row r="2122" ht="12.75">
      <c r="P2122" s="5"/>
    </row>
    <row r="2123" ht="12.75">
      <c r="P2123" s="5"/>
    </row>
    <row r="2124" ht="12.75">
      <c r="P2124" s="5"/>
    </row>
    <row r="2125" ht="12.75">
      <c r="P2125" s="5"/>
    </row>
    <row r="2126" ht="12.75">
      <c r="P2126" s="5"/>
    </row>
    <row r="2127" ht="12.75">
      <c r="P2127" s="5"/>
    </row>
    <row r="2128" ht="12.75">
      <c r="P2128" s="5"/>
    </row>
    <row r="2129" ht="12.75">
      <c r="P2129" s="5"/>
    </row>
    <row r="2130" ht="12.75">
      <c r="P2130" s="5"/>
    </row>
    <row r="2131" ht="12.75">
      <c r="P2131" s="5"/>
    </row>
    <row r="2132" ht="12.75">
      <c r="P2132" s="5"/>
    </row>
    <row r="2133" ht="12.75">
      <c r="P2133" s="5"/>
    </row>
    <row r="2134" ht="12.75">
      <c r="P2134" s="5"/>
    </row>
    <row r="2135" ht="12.75">
      <c r="P2135" s="5"/>
    </row>
    <row r="2136" ht="12.75">
      <c r="P2136" s="5"/>
    </row>
    <row r="2137" ht="12.75">
      <c r="P2137" s="5"/>
    </row>
    <row r="2138" ht="12.75">
      <c r="P2138" s="5"/>
    </row>
    <row r="2139" ht="12.75">
      <c r="P2139" s="5"/>
    </row>
    <row r="2140" ht="12.75">
      <c r="P2140" s="5"/>
    </row>
    <row r="2141" ht="12.75">
      <c r="P2141" s="5"/>
    </row>
    <row r="2142" ht="12.75">
      <c r="P2142" s="5"/>
    </row>
    <row r="2143" ht="12.75">
      <c r="P2143" s="5"/>
    </row>
    <row r="2144" ht="12.75">
      <c r="P2144" s="5"/>
    </row>
    <row r="2145" ht="12.75">
      <c r="P2145" s="5"/>
    </row>
    <row r="2146" ht="12.75">
      <c r="P2146" s="5"/>
    </row>
    <row r="2147" ht="12.75">
      <c r="P2147" s="5"/>
    </row>
    <row r="2148" ht="12.75">
      <c r="P2148" s="5"/>
    </row>
    <row r="2149" ht="12.75">
      <c r="P2149" s="5"/>
    </row>
    <row r="2150" ht="12.75">
      <c r="P2150" s="5"/>
    </row>
    <row r="2151" ht="12.75">
      <c r="P2151" s="5"/>
    </row>
    <row r="2152" ht="12.75">
      <c r="P2152" s="5"/>
    </row>
    <row r="2153" ht="12.75">
      <c r="P2153" s="5"/>
    </row>
    <row r="2154" ht="12.75">
      <c r="P2154" s="5"/>
    </row>
    <row r="2155" ht="12.75">
      <c r="P2155" s="5"/>
    </row>
    <row r="2156" ht="12.75">
      <c r="P2156" s="5"/>
    </row>
    <row r="2157" ht="12.75">
      <c r="P2157" s="5"/>
    </row>
    <row r="2158" ht="12.75">
      <c r="P2158" s="5"/>
    </row>
    <row r="2159" ht="12.75">
      <c r="P2159" s="5"/>
    </row>
    <row r="2160" ht="12.75">
      <c r="P2160" s="5"/>
    </row>
    <row r="2161" ht="12.75">
      <c r="P2161" s="5"/>
    </row>
    <row r="2162" ht="12.75">
      <c r="P2162" s="5"/>
    </row>
    <row r="2163" ht="12.75">
      <c r="P2163" s="5"/>
    </row>
    <row r="2164" ht="12.75">
      <c r="P2164" s="5"/>
    </row>
    <row r="2165" ht="12.75">
      <c r="P2165" s="5"/>
    </row>
    <row r="2166" ht="12.75">
      <c r="P2166" s="5"/>
    </row>
    <row r="2167" ht="12.75">
      <c r="P2167" s="5"/>
    </row>
    <row r="2168" ht="12.75">
      <c r="P2168" s="5"/>
    </row>
    <row r="2169" ht="12.75">
      <c r="P2169" s="5"/>
    </row>
    <row r="2170" ht="12.75">
      <c r="P2170" s="5"/>
    </row>
    <row r="2171" ht="12.75">
      <c r="P2171" s="5"/>
    </row>
    <row r="2172" ht="12.75">
      <c r="P2172" s="5"/>
    </row>
    <row r="2173" ht="12.75">
      <c r="P2173" s="5"/>
    </row>
    <row r="2174" ht="12.75">
      <c r="P2174" s="5"/>
    </row>
    <row r="2175" ht="12.75">
      <c r="P2175" s="5"/>
    </row>
    <row r="2176" ht="12.75">
      <c r="P2176" s="5"/>
    </row>
    <row r="2177" ht="12.75">
      <c r="P2177" s="5"/>
    </row>
    <row r="2178" ht="12.75">
      <c r="P2178" s="5"/>
    </row>
    <row r="2179" ht="12.75">
      <c r="P2179" s="5"/>
    </row>
    <row r="2180" ht="12.75">
      <c r="P2180" s="5"/>
    </row>
    <row r="2181" ht="12.75">
      <c r="P2181" s="5"/>
    </row>
    <row r="2182" ht="12.75">
      <c r="P2182" s="5"/>
    </row>
    <row r="2183" ht="12.75">
      <c r="P2183" s="5"/>
    </row>
    <row r="2184" ht="12.75">
      <c r="P2184" s="5"/>
    </row>
    <row r="2185" ht="12.75">
      <c r="P2185" s="5"/>
    </row>
    <row r="2186" ht="12.75">
      <c r="P2186" s="5"/>
    </row>
    <row r="2187" ht="12.75">
      <c r="P2187" s="5"/>
    </row>
    <row r="2188" ht="12.75">
      <c r="P2188" s="5"/>
    </row>
    <row r="2189" ht="12.75">
      <c r="P2189" s="5"/>
    </row>
    <row r="2190" ht="12.75">
      <c r="P2190" s="5"/>
    </row>
    <row r="2191" ht="12.75">
      <c r="P2191" s="5"/>
    </row>
    <row r="2192" ht="12.75">
      <c r="P2192" s="5"/>
    </row>
    <row r="2193" ht="12.75">
      <c r="P2193" s="5"/>
    </row>
    <row r="2194" ht="12.75">
      <c r="P2194" s="5"/>
    </row>
    <row r="2195" ht="12.75">
      <c r="P2195" s="5"/>
    </row>
    <row r="2196" ht="12.75">
      <c r="P2196" s="5"/>
    </row>
    <row r="2197" ht="12.75">
      <c r="P2197" s="5"/>
    </row>
    <row r="2198" ht="12.75">
      <c r="P2198" s="5"/>
    </row>
    <row r="2199" ht="12.75">
      <c r="P2199" s="5"/>
    </row>
    <row r="2200" ht="12.75">
      <c r="P2200" s="5"/>
    </row>
    <row r="2201" ht="12.75">
      <c r="P2201" s="5"/>
    </row>
    <row r="2202" ht="12.75">
      <c r="P2202" s="5"/>
    </row>
    <row r="2203" ht="12.75">
      <c r="P2203" s="5"/>
    </row>
    <row r="2204" ht="12.75">
      <c r="P2204" s="5"/>
    </row>
    <row r="2205" ht="12.75">
      <c r="P2205" s="5"/>
    </row>
    <row r="2206" ht="12.75">
      <c r="P2206" s="5"/>
    </row>
    <row r="2207" ht="12.75">
      <c r="P2207" s="5"/>
    </row>
    <row r="2208" ht="12.75">
      <c r="P2208" s="5"/>
    </row>
    <row r="2209" ht="12.75">
      <c r="P2209" s="5"/>
    </row>
    <row r="2210" ht="12.75">
      <c r="P2210" s="5"/>
    </row>
    <row r="2211" ht="12.75">
      <c r="P2211" s="5"/>
    </row>
    <row r="2212" ht="12.75">
      <c r="P2212" s="5"/>
    </row>
    <row r="2213" ht="12.75">
      <c r="P2213" s="5"/>
    </row>
    <row r="2214" ht="12.75">
      <c r="P2214" s="5"/>
    </row>
    <row r="2215" ht="12.75">
      <c r="P2215" s="5"/>
    </row>
    <row r="2216" ht="12.75">
      <c r="P2216" s="5"/>
    </row>
    <row r="2217" ht="12.75">
      <c r="P2217" s="5"/>
    </row>
    <row r="2218" ht="12.75">
      <c r="P2218" s="5"/>
    </row>
    <row r="2219" ht="12.75">
      <c r="P2219" s="5"/>
    </row>
    <row r="2220" ht="12.75">
      <c r="P2220" s="5"/>
    </row>
    <row r="2221" ht="12.75">
      <c r="P2221" s="5"/>
    </row>
    <row r="2222" ht="12.75">
      <c r="P2222" s="5"/>
    </row>
    <row r="2223" ht="12.75">
      <c r="P2223" s="5"/>
    </row>
    <row r="2224" ht="12.75">
      <c r="P2224" s="5"/>
    </row>
    <row r="2225" ht="12.75">
      <c r="P2225" s="5"/>
    </row>
    <row r="2226" ht="12.75">
      <c r="P2226" s="5"/>
    </row>
    <row r="2227" ht="12.75">
      <c r="P2227" s="5"/>
    </row>
    <row r="2228" ht="12.75">
      <c r="P2228" s="5"/>
    </row>
    <row r="2229" ht="12.75">
      <c r="P2229" s="5"/>
    </row>
    <row r="2230" ht="12.75">
      <c r="P2230" s="5"/>
    </row>
    <row r="2231" ht="12.75">
      <c r="P2231" s="5"/>
    </row>
    <row r="2232" ht="12.75">
      <c r="P2232" s="5"/>
    </row>
    <row r="2233" ht="12.75">
      <c r="P2233" s="5"/>
    </row>
    <row r="2234" ht="12.75">
      <c r="P2234" s="5"/>
    </row>
    <row r="2235" ht="12.75">
      <c r="P2235" s="5"/>
    </row>
    <row r="2236" ht="12.75">
      <c r="P2236" s="5"/>
    </row>
    <row r="2237" ht="12.75">
      <c r="P2237" s="5"/>
    </row>
    <row r="2238" ht="12.75">
      <c r="P2238" s="5"/>
    </row>
    <row r="2239" ht="12.75">
      <c r="P2239" s="5"/>
    </row>
    <row r="2240" ht="12.75">
      <c r="P2240" s="5"/>
    </row>
    <row r="2241" ht="12.75">
      <c r="P2241" s="5"/>
    </row>
    <row r="2242" ht="12.75">
      <c r="P2242" s="5"/>
    </row>
    <row r="2243" ht="12.75">
      <c r="P2243" s="5"/>
    </row>
    <row r="2244" ht="12.75">
      <c r="P2244" s="5"/>
    </row>
    <row r="2245" ht="12.75">
      <c r="P2245" s="5"/>
    </row>
    <row r="2246" ht="12.75">
      <c r="P2246" s="5"/>
    </row>
    <row r="2247" ht="12.75">
      <c r="P2247" s="5"/>
    </row>
    <row r="2248" ht="12.75">
      <c r="P2248" s="5"/>
    </row>
    <row r="2249" ht="12.75">
      <c r="P2249" s="5"/>
    </row>
    <row r="2250" ht="12.75">
      <c r="P2250" s="5"/>
    </row>
    <row r="2251" ht="12.75">
      <c r="P2251" s="5"/>
    </row>
    <row r="2252" ht="12.75">
      <c r="P2252" s="5"/>
    </row>
    <row r="2253" ht="12.75">
      <c r="P2253" s="5"/>
    </row>
    <row r="2254" ht="12.75">
      <c r="P2254" s="5"/>
    </row>
    <row r="2255" ht="12.75">
      <c r="P2255" s="5"/>
    </row>
    <row r="2256" ht="12.75">
      <c r="P2256" s="5"/>
    </row>
    <row r="2257" ht="12.75">
      <c r="P2257" s="5"/>
    </row>
    <row r="2258" ht="12.75">
      <c r="P2258" s="5"/>
    </row>
    <row r="2259" ht="12.75">
      <c r="P2259" s="5"/>
    </row>
    <row r="2260" ht="12.75">
      <c r="P2260" s="5"/>
    </row>
    <row r="2261" ht="12.75">
      <c r="P2261" s="5"/>
    </row>
    <row r="2262" ht="12.75">
      <c r="P2262" s="5"/>
    </row>
    <row r="2263" ht="12.75">
      <c r="P2263" s="5"/>
    </row>
    <row r="2264" ht="12.75">
      <c r="P2264" s="5"/>
    </row>
    <row r="2265" ht="12.75">
      <c r="P2265" s="5"/>
    </row>
    <row r="2266" ht="12.75">
      <c r="P2266" s="5"/>
    </row>
    <row r="2267" ht="12.75">
      <c r="P2267" s="5"/>
    </row>
    <row r="2268" ht="12.75">
      <c r="P2268" s="5"/>
    </row>
    <row r="2269" ht="12.75">
      <c r="P2269" s="5"/>
    </row>
    <row r="2270" ht="12.75">
      <c r="P2270" s="5"/>
    </row>
    <row r="2271" ht="12.75">
      <c r="P2271" s="5"/>
    </row>
    <row r="2272" ht="12.75">
      <c r="P2272" s="5"/>
    </row>
    <row r="2273" ht="12.75">
      <c r="P2273" s="5"/>
    </row>
    <row r="2274" ht="12.75">
      <c r="P2274" s="5"/>
    </row>
    <row r="2275" ht="12.75">
      <c r="P2275" s="5"/>
    </row>
    <row r="2276" ht="12.75">
      <c r="P2276" s="5"/>
    </row>
    <row r="2277" ht="12.75">
      <c r="P2277" s="5"/>
    </row>
    <row r="2278" ht="12.75">
      <c r="P2278" s="5"/>
    </row>
    <row r="2279" ht="12.75">
      <c r="P2279" s="5"/>
    </row>
    <row r="2280" ht="12.75">
      <c r="P2280" s="5"/>
    </row>
    <row r="2281" ht="12.75">
      <c r="P2281" s="5"/>
    </row>
    <row r="2282" ht="12.75">
      <c r="P2282" s="5"/>
    </row>
    <row r="2283" ht="12.75">
      <c r="P2283" s="5"/>
    </row>
    <row r="2284" ht="12.75">
      <c r="P2284" s="5"/>
    </row>
    <row r="2285" ht="12.75">
      <c r="P2285" s="5"/>
    </row>
    <row r="2286" ht="12.75">
      <c r="P2286" s="5"/>
    </row>
    <row r="2287" ht="12.75">
      <c r="P2287" s="5"/>
    </row>
    <row r="2288" ht="12.75">
      <c r="P2288" s="5"/>
    </row>
    <row r="2289" ht="12.75">
      <c r="P2289" s="5"/>
    </row>
    <row r="2290" ht="12.75">
      <c r="P2290" s="5"/>
    </row>
    <row r="2291" ht="12.75">
      <c r="P2291" s="5"/>
    </row>
    <row r="2292" ht="12.75">
      <c r="P2292" s="5"/>
    </row>
    <row r="2293" ht="12.75">
      <c r="P2293" s="5"/>
    </row>
    <row r="2294" ht="12.75">
      <c r="P2294" s="5"/>
    </row>
    <row r="2295" ht="12.75">
      <c r="P2295" s="5"/>
    </row>
    <row r="2296" ht="12.75">
      <c r="P2296" s="5"/>
    </row>
    <row r="2297" ht="12.75">
      <c r="P2297" s="5"/>
    </row>
    <row r="2298" ht="12.75">
      <c r="P2298" s="5"/>
    </row>
    <row r="2299" ht="12.75">
      <c r="P2299" s="5"/>
    </row>
    <row r="2300" ht="12.75">
      <c r="P2300" s="5"/>
    </row>
    <row r="2301" ht="12.75">
      <c r="P2301" s="5"/>
    </row>
    <row r="2302" ht="12.75">
      <c r="P2302" s="5"/>
    </row>
    <row r="2303" ht="12.75">
      <c r="P2303" s="5"/>
    </row>
    <row r="2304" ht="12.75">
      <c r="P2304" s="5"/>
    </row>
    <row r="2305" ht="12.75">
      <c r="P2305" s="5"/>
    </row>
    <row r="2306" ht="12.75">
      <c r="P2306" s="5"/>
    </row>
    <row r="2307" ht="12.75">
      <c r="P2307" s="5"/>
    </row>
    <row r="2308" ht="12.75">
      <c r="P2308" s="5"/>
    </row>
    <row r="2309" ht="12.75">
      <c r="P2309" s="5"/>
    </row>
    <row r="2310" ht="12.75">
      <c r="P2310" s="5"/>
    </row>
    <row r="2311" ht="12.75">
      <c r="P2311" s="5"/>
    </row>
    <row r="2312" ht="12.75">
      <c r="P2312" s="5"/>
    </row>
    <row r="2313" ht="12.75">
      <c r="P2313" s="5"/>
    </row>
    <row r="2314" ht="12.75">
      <c r="P2314" s="5"/>
    </row>
    <row r="2315" ht="12.75">
      <c r="P2315" s="5"/>
    </row>
    <row r="2316" ht="12.75">
      <c r="P2316" s="5"/>
    </row>
    <row r="2317" ht="12.75">
      <c r="P2317" s="5"/>
    </row>
    <row r="2318" ht="12.75">
      <c r="P2318" s="5"/>
    </row>
    <row r="2319" ht="12.75">
      <c r="P2319" s="5"/>
    </row>
    <row r="2320" ht="12.75">
      <c r="P2320" s="5"/>
    </row>
    <row r="2321" ht="12.75">
      <c r="P2321" s="5"/>
    </row>
    <row r="2322" ht="12.75">
      <c r="P2322" s="5"/>
    </row>
    <row r="2323" ht="12.75">
      <c r="P2323" s="5"/>
    </row>
    <row r="2324" ht="12.75">
      <c r="P2324" s="5"/>
    </row>
    <row r="2325" ht="12.75">
      <c r="P2325" s="5"/>
    </row>
    <row r="2326" ht="12.75">
      <c r="P2326" s="5"/>
    </row>
    <row r="2327" ht="12.75">
      <c r="P2327" s="5"/>
    </row>
    <row r="2328" ht="12.75">
      <c r="P2328" s="5"/>
    </row>
    <row r="2329" ht="12.75">
      <c r="P2329" s="5"/>
    </row>
    <row r="2330" ht="12.75">
      <c r="P2330" s="5"/>
    </row>
    <row r="2331" ht="12.75">
      <c r="P2331" s="5"/>
    </row>
    <row r="2332" ht="12.75">
      <c r="P2332" s="5"/>
    </row>
    <row r="2333" ht="12.75">
      <c r="P2333" s="5"/>
    </row>
    <row r="2334" ht="12.75">
      <c r="P2334" s="5"/>
    </row>
    <row r="2335" ht="12.75">
      <c r="P2335" s="5"/>
    </row>
    <row r="2336" ht="12.75">
      <c r="P2336" s="5"/>
    </row>
    <row r="2337" ht="12.75">
      <c r="P2337" s="5"/>
    </row>
    <row r="2338" ht="12.75">
      <c r="P2338" s="5"/>
    </row>
    <row r="2339" ht="12.75">
      <c r="P2339" s="5"/>
    </row>
    <row r="2340" ht="12.75">
      <c r="P2340" s="5"/>
    </row>
    <row r="2341" ht="12.75">
      <c r="P2341" s="5"/>
    </row>
    <row r="2342" ht="12.75">
      <c r="P2342" s="5"/>
    </row>
    <row r="2343" ht="12.75">
      <c r="P2343" s="5"/>
    </row>
    <row r="2344" ht="12.75">
      <c r="P2344" s="5"/>
    </row>
    <row r="2345" ht="12.75">
      <c r="P2345" s="5"/>
    </row>
    <row r="2346" ht="12.75">
      <c r="P2346" s="5"/>
    </row>
    <row r="2347" ht="12.75">
      <c r="P2347" s="5"/>
    </row>
    <row r="2348" ht="12.75">
      <c r="P2348" s="5"/>
    </row>
    <row r="2349" ht="12.75">
      <c r="P2349" s="5"/>
    </row>
    <row r="2350" ht="12.75">
      <c r="P2350" s="5"/>
    </row>
    <row r="2351" ht="12.75">
      <c r="P2351" s="5"/>
    </row>
    <row r="2352" ht="12.75">
      <c r="P2352" s="5"/>
    </row>
    <row r="2353" ht="12.75">
      <c r="P2353" s="5"/>
    </row>
    <row r="2354" ht="12.75">
      <c r="P2354" s="5"/>
    </row>
    <row r="2355" ht="12.75">
      <c r="P2355" s="5"/>
    </row>
    <row r="2356" ht="12.75">
      <c r="P2356" s="5"/>
    </row>
    <row r="2357" ht="12.75">
      <c r="P2357" s="5"/>
    </row>
    <row r="2358" ht="12.75">
      <c r="P2358" s="5"/>
    </row>
    <row r="2359" ht="12.75">
      <c r="P2359" s="5"/>
    </row>
    <row r="2360" ht="12.75">
      <c r="P2360" s="5"/>
    </row>
    <row r="2361" ht="12.75">
      <c r="P2361" s="5"/>
    </row>
    <row r="2362" ht="12.75">
      <c r="P2362" s="5"/>
    </row>
    <row r="2363" ht="12.75">
      <c r="P2363" s="5"/>
    </row>
    <row r="2364" ht="12.75">
      <c r="P2364" s="5"/>
    </row>
    <row r="2365" ht="12.75">
      <c r="P2365" s="5"/>
    </row>
    <row r="2366" ht="12.75">
      <c r="P2366" s="5"/>
    </row>
    <row r="2367" ht="12.75">
      <c r="P2367" s="5"/>
    </row>
    <row r="2368" ht="12.75">
      <c r="P2368" s="5"/>
    </row>
    <row r="2369" ht="12.75">
      <c r="P2369" s="5"/>
    </row>
    <row r="2370" ht="12.75">
      <c r="P2370" s="5"/>
    </row>
    <row r="2371" ht="12.75">
      <c r="P2371" s="5"/>
    </row>
    <row r="2372" ht="12.75">
      <c r="P2372" s="5"/>
    </row>
    <row r="2373" ht="12.75">
      <c r="P2373" s="5"/>
    </row>
    <row r="2374" ht="12.75">
      <c r="P2374" s="5"/>
    </row>
    <row r="2375" ht="12.75">
      <c r="P2375" s="5"/>
    </row>
    <row r="2376" ht="12.75">
      <c r="P2376" s="5"/>
    </row>
    <row r="2377" ht="12.75">
      <c r="P2377" s="5"/>
    </row>
    <row r="2378" ht="12.75">
      <c r="P2378" s="5"/>
    </row>
    <row r="2379" ht="12.75">
      <c r="P2379" s="5"/>
    </row>
    <row r="2380" ht="12.75">
      <c r="P2380" s="5"/>
    </row>
    <row r="2381" ht="12.75">
      <c r="P2381" s="5"/>
    </row>
    <row r="2382" ht="12.75">
      <c r="P2382" s="5"/>
    </row>
    <row r="2383" ht="12.75">
      <c r="P2383" s="5"/>
    </row>
    <row r="2384" ht="12.75">
      <c r="P2384" s="5"/>
    </row>
    <row r="2385" ht="12.75">
      <c r="P2385" s="5"/>
    </row>
    <row r="2386" ht="12.75">
      <c r="P2386" s="5"/>
    </row>
    <row r="2387" ht="12.75">
      <c r="P2387" s="5"/>
    </row>
    <row r="2388" ht="12.75">
      <c r="P2388" s="5"/>
    </row>
    <row r="2389" ht="12.75">
      <c r="P2389" s="5"/>
    </row>
    <row r="2390" ht="12.75">
      <c r="P2390" s="5"/>
    </row>
    <row r="2391" ht="12.75">
      <c r="P2391" s="5"/>
    </row>
    <row r="2392" ht="12.75">
      <c r="P2392" s="5"/>
    </row>
    <row r="2393" ht="12.75">
      <c r="P2393" s="5"/>
    </row>
    <row r="2394" ht="12.75">
      <c r="P2394" s="5"/>
    </row>
    <row r="2395" ht="12.75">
      <c r="P2395" s="5"/>
    </row>
    <row r="2396" ht="12.75">
      <c r="P2396" s="5"/>
    </row>
    <row r="2397" ht="12.75">
      <c r="P2397" s="5"/>
    </row>
    <row r="2398" ht="12.75">
      <c r="P2398" s="5"/>
    </row>
    <row r="2399" ht="12.75">
      <c r="P2399" s="5"/>
    </row>
    <row r="2400" ht="12.75">
      <c r="P2400" s="5"/>
    </row>
    <row r="2401" ht="12.75">
      <c r="P2401" s="5"/>
    </row>
    <row r="2402" ht="12.75">
      <c r="P2402" s="5"/>
    </row>
    <row r="2403" ht="12.75">
      <c r="P2403" s="5"/>
    </row>
    <row r="2404" ht="12.75">
      <c r="P2404" s="5"/>
    </row>
    <row r="2405" ht="12.75">
      <c r="P2405" s="5"/>
    </row>
    <row r="2406" ht="12.75">
      <c r="P2406" s="5"/>
    </row>
    <row r="2407" ht="12.75">
      <c r="P2407" s="5"/>
    </row>
    <row r="2408" ht="12.75">
      <c r="P2408" s="5"/>
    </row>
    <row r="2409" ht="12.75">
      <c r="P2409" s="5"/>
    </row>
    <row r="2410" ht="12.75">
      <c r="P2410" s="5"/>
    </row>
    <row r="2411" ht="12.75">
      <c r="P2411" s="5"/>
    </row>
    <row r="2412" ht="12.75">
      <c r="P2412" s="5"/>
    </row>
    <row r="2413" ht="12.75">
      <c r="P2413" s="5"/>
    </row>
    <row r="2414" ht="12.75">
      <c r="P2414" s="5"/>
    </row>
    <row r="2415" ht="12.75">
      <c r="P2415" s="5"/>
    </row>
    <row r="2416" ht="12.75">
      <c r="P2416" s="5"/>
    </row>
    <row r="2417" ht="12.75">
      <c r="P2417" s="5"/>
    </row>
    <row r="2418" ht="12.75">
      <c r="P2418" s="5"/>
    </row>
    <row r="2419" ht="12.75">
      <c r="P2419" s="5"/>
    </row>
    <row r="2420" ht="12.75">
      <c r="P2420" s="5"/>
    </row>
    <row r="2421" ht="12.75">
      <c r="P2421" s="5"/>
    </row>
    <row r="2422" ht="12.75">
      <c r="P2422" s="5"/>
    </row>
    <row r="2423" ht="12.75">
      <c r="P2423" s="5"/>
    </row>
    <row r="2424" ht="12.75">
      <c r="P2424" s="5"/>
    </row>
    <row r="2425" ht="12.75">
      <c r="P2425" s="5"/>
    </row>
    <row r="2426" ht="12.75">
      <c r="P2426" s="5"/>
    </row>
    <row r="2427" ht="12.75">
      <c r="P2427" s="5"/>
    </row>
    <row r="2428" ht="12.75">
      <c r="P2428" s="5"/>
    </row>
    <row r="2429" ht="12.75">
      <c r="P2429" s="5"/>
    </row>
    <row r="2430" ht="12.75">
      <c r="P2430" s="5"/>
    </row>
    <row r="2431" ht="12.75">
      <c r="P2431" s="5"/>
    </row>
    <row r="2432" ht="12.75">
      <c r="P2432" s="5"/>
    </row>
    <row r="2433" ht="12.75">
      <c r="P2433" s="5"/>
    </row>
    <row r="2434" ht="12.75">
      <c r="P2434" s="5"/>
    </row>
    <row r="2435" ht="12.75">
      <c r="P2435" s="5"/>
    </row>
    <row r="2436" ht="12.75">
      <c r="P2436" s="5"/>
    </row>
    <row r="2437" ht="12.75">
      <c r="P2437" s="5"/>
    </row>
    <row r="2438" ht="12.75">
      <c r="P2438" s="5"/>
    </row>
    <row r="2439" ht="12.75">
      <c r="P2439" s="5"/>
    </row>
    <row r="2440" ht="12.75">
      <c r="P2440" s="5"/>
    </row>
    <row r="2441" ht="12.75">
      <c r="P2441" s="5"/>
    </row>
    <row r="2442" ht="12.75">
      <c r="P2442" s="5"/>
    </row>
    <row r="2443" ht="12.75">
      <c r="P2443" s="5"/>
    </row>
    <row r="2444" ht="12.75">
      <c r="P2444" s="5"/>
    </row>
    <row r="2445" ht="12.75">
      <c r="P2445" s="5"/>
    </row>
    <row r="2446" ht="12.75">
      <c r="P2446" s="5"/>
    </row>
    <row r="2447" ht="12.75">
      <c r="P2447" s="5"/>
    </row>
    <row r="2448" ht="12.75">
      <c r="P2448" s="5"/>
    </row>
    <row r="2449" ht="12.75">
      <c r="P2449" s="5"/>
    </row>
    <row r="2450" ht="12.75">
      <c r="P2450" s="5"/>
    </row>
    <row r="2451" ht="12.75">
      <c r="P2451" s="5"/>
    </row>
    <row r="2452" ht="12.75">
      <c r="P2452" s="5"/>
    </row>
    <row r="2453" ht="12.75">
      <c r="P2453" s="5"/>
    </row>
    <row r="2454" ht="12.75">
      <c r="P2454" s="5"/>
    </row>
    <row r="2455" ht="12.75">
      <c r="P2455" s="5"/>
    </row>
    <row r="2456" ht="12.75">
      <c r="P2456" s="5"/>
    </row>
    <row r="2457" ht="12.75">
      <c r="P2457" s="5"/>
    </row>
    <row r="2458" ht="12.75">
      <c r="P2458" s="5"/>
    </row>
    <row r="2459" ht="12.75">
      <c r="P2459" s="5"/>
    </row>
    <row r="2460" ht="12.75">
      <c r="P2460" s="5"/>
    </row>
    <row r="2461" ht="12.75">
      <c r="P2461" s="5"/>
    </row>
    <row r="2462" ht="12.75">
      <c r="P2462" s="5"/>
    </row>
    <row r="2463" ht="12.75">
      <c r="P2463" s="5"/>
    </row>
    <row r="2464" ht="12.75">
      <c r="P2464" s="5"/>
    </row>
    <row r="2465" ht="12.75">
      <c r="P2465" s="5"/>
    </row>
    <row r="2466" ht="12.75">
      <c r="P2466" s="5"/>
    </row>
    <row r="2467" ht="12.75">
      <c r="P2467" s="5"/>
    </row>
    <row r="2468" ht="12.75">
      <c r="P2468" s="5"/>
    </row>
    <row r="2469" ht="12.75">
      <c r="P2469" s="5"/>
    </row>
    <row r="2470" ht="12.75">
      <c r="P2470" s="5"/>
    </row>
    <row r="2471" ht="12.75">
      <c r="P2471" s="5"/>
    </row>
    <row r="2472" ht="12.75">
      <c r="P2472" s="5"/>
    </row>
    <row r="2473" ht="12.75">
      <c r="P2473" s="5"/>
    </row>
    <row r="2474" ht="12.75">
      <c r="P2474" s="5"/>
    </row>
    <row r="2475" ht="12.75">
      <c r="P2475" s="5"/>
    </row>
    <row r="2476" ht="12.75">
      <c r="P2476" s="5"/>
    </row>
    <row r="2477" ht="12.75">
      <c r="P2477" s="5"/>
    </row>
    <row r="2478" ht="12.75">
      <c r="P2478" s="5"/>
    </row>
    <row r="2479" ht="12.75">
      <c r="P2479" s="5"/>
    </row>
    <row r="2480" ht="12.75">
      <c r="P2480" s="5"/>
    </row>
    <row r="2481" ht="12.75">
      <c r="P2481" s="5"/>
    </row>
    <row r="2482" ht="12.75">
      <c r="P2482" s="5"/>
    </row>
    <row r="2483" ht="12.75">
      <c r="P2483" s="5"/>
    </row>
    <row r="2484" ht="12.75">
      <c r="P2484" s="5"/>
    </row>
    <row r="2485" ht="12.75">
      <c r="P2485" s="5"/>
    </row>
    <row r="2486" ht="12.75">
      <c r="P2486" s="5"/>
    </row>
    <row r="2487" ht="12.75">
      <c r="P2487" s="5"/>
    </row>
    <row r="2488" ht="12.75">
      <c r="P2488" s="5"/>
    </row>
    <row r="2489" ht="12.75">
      <c r="P2489" s="5"/>
    </row>
    <row r="2490" ht="12.75">
      <c r="P2490" s="5"/>
    </row>
    <row r="2491" ht="12.75">
      <c r="P2491" s="5"/>
    </row>
    <row r="2492" ht="12.75">
      <c r="P2492" s="5"/>
    </row>
    <row r="2493" ht="12.75">
      <c r="P2493" s="5"/>
    </row>
    <row r="2494" ht="12.75">
      <c r="P2494" s="5"/>
    </row>
    <row r="2495" ht="12.75">
      <c r="P2495" s="5"/>
    </row>
    <row r="2496" ht="12.75">
      <c r="P2496" s="5"/>
    </row>
    <row r="2497" ht="12.75">
      <c r="P2497" s="5"/>
    </row>
    <row r="2498" ht="12.75">
      <c r="P2498" s="5"/>
    </row>
    <row r="2499" ht="12.75">
      <c r="P2499" s="5"/>
    </row>
    <row r="2500" ht="12.75">
      <c r="P2500" s="5"/>
    </row>
    <row r="2501" ht="12.75">
      <c r="P2501" s="5"/>
    </row>
    <row r="2502" ht="12.75">
      <c r="P2502" s="5"/>
    </row>
    <row r="2503" ht="12.75">
      <c r="P2503" s="5"/>
    </row>
    <row r="2504" ht="12.75">
      <c r="P2504" s="5"/>
    </row>
    <row r="2505" ht="12.75">
      <c r="P2505" s="5"/>
    </row>
    <row r="2506" ht="12.75">
      <c r="P2506" s="5"/>
    </row>
    <row r="2507" ht="12.75">
      <c r="P2507" s="5"/>
    </row>
    <row r="2508" ht="12.75">
      <c r="P2508" s="5"/>
    </row>
    <row r="2509" ht="12.75">
      <c r="P2509" s="5"/>
    </row>
    <row r="2510" ht="12.75">
      <c r="P2510" s="5"/>
    </row>
    <row r="2511" ht="12.75">
      <c r="P2511" s="5"/>
    </row>
    <row r="2512" ht="12.75">
      <c r="P2512" s="5"/>
    </row>
    <row r="2513" ht="12.75">
      <c r="P2513" s="5"/>
    </row>
    <row r="2514" ht="12.75">
      <c r="P2514" s="5"/>
    </row>
    <row r="2515" ht="12.75">
      <c r="P2515" s="5"/>
    </row>
    <row r="2516" ht="12.75">
      <c r="P2516" s="5"/>
    </row>
    <row r="2517" ht="12.75">
      <c r="P2517" s="5"/>
    </row>
    <row r="2518" ht="12.75">
      <c r="P2518" s="5"/>
    </row>
    <row r="2519" ht="12.75">
      <c r="P2519" s="5"/>
    </row>
    <row r="2520" ht="12.75">
      <c r="P2520" s="5"/>
    </row>
    <row r="2521" ht="12.75">
      <c r="P2521" s="5"/>
    </row>
    <row r="2522" ht="12.75">
      <c r="P2522" s="5"/>
    </row>
    <row r="2523" ht="12.75">
      <c r="P2523" s="5"/>
    </row>
    <row r="2524" ht="12.75">
      <c r="P2524" s="5"/>
    </row>
    <row r="2525" ht="12.75">
      <c r="P2525" s="5"/>
    </row>
    <row r="2526" ht="12.75">
      <c r="P2526" s="5"/>
    </row>
    <row r="2527" ht="12.75">
      <c r="P2527" s="5"/>
    </row>
    <row r="2528" ht="12.75">
      <c r="P2528" s="5"/>
    </row>
    <row r="2529" ht="12.75">
      <c r="P2529" s="5"/>
    </row>
    <row r="2530" ht="12.75">
      <c r="P2530" s="5"/>
    </row>
    <row r="2531" ht="12.75">
      <c r="P2531" s="5"/>
    </row>
    <row r="2532" ht="12.75">
      <c r="P2532" s="5"/>
    </row>
    <row r="2533" ht="12.75">
      <c r="P2533" s="5"/>
    </row>
    <row r="2534" ht="12.75">
      <c r="P2534" s="5"/>
    </row>
    <row r="2535" ht="12.75">
      <c r="P2535" s="5"/>
    </row>
    <row r="2536" ht="12.75">
      <c r="P2536" s="5"/>
    </row>
    <row r="2537" ht="12.75">
      <c r="P2537" s="5"/>
    </row>
    <row r="2538" ht="12.75">
      <c r="P2538" s="5"/>
    </row>
    <row r="2539" ht="12.75">
      <c r="P2539" s="5"/>
    </row>
    <row r="2540" ht="12.75">
      <c r="P2540" s="5"/>
    </row>
    <row r="2541" ht="12.75">
      <c r="P2541" s="5"/>
    </row>
    <row r="2542" ht="12.75">
      <c r="P2542" s="5"/>
    </row>
    <row r="2543" ht="12.75">
      <c r="P2543" s="5"/>
    </row>
    <row r="2544" ht="12.75">
      <c r="P2544" s="5"/>
    </row>
    <row r="2545" ht="12.75">
      <c r="P2545" s="5"/>
    </row>
    <row r="2546" ht="12.75">
      <c r="P2546" s="5"/>
    </row>
    <row r="2547" ht="12.75">
      <c r="P2547" s="5"/>
    </row>
    <row r="2548" ht="12.75">
      <c r="P2548" s="5"/>
    </row>
    <row r="2549" ht="12.75">
      <c r="P2549" s="5"/>
    </row>
    <row r="2550" ht="12.75">
      <c r="P2550" s="5"/>
    </row>
    <row r="2551" ht="12.75">
      <c r="P2551" s="5"/>
    </row>
    <row r="2552" ht="12.75">
      <c r="P2552" s="5"/>
    </row>
    <row r="2553" ht="12.75">
      <c r="P2553" s="5"/>
    </row>
    <row r="2554" ht="12.75">
      <c r="P2554" s="5"/>
    </row>
    <row r="2555" ht="12.75">
      <c r="P2555" s="5"/>
    </row>
    <row r="2556" ht="12.75">
      <c r="P2556" s="5"/>
    </row>
  </sheetData>
  <sheetProtection/>
  <mergeCells count="112">
    <mergeCell ref="B2:C7"/>
    <mergeCell ref="N2:P4"/>
    <mergeCell ref="N5:P7"/>
    <mergeCell ref="D2:M7"/>
    <mergeCell ref="E11:F11"/>
    <mergeCell ref="J11:K11"/>
    <mergeCell ref="O10:P10"/>
    <mergeCell ref="B9:P9"/>
    <mergeCell ref="E10:F10"/>
    <mergeCell ref="J10:K10"/>
    <mergeCell ref="E12:F12"/>
    <mergeCell ref="E13:F13"/>
    <mergeCell ref="E14:F14"/>
    <mergeCell ref="E17:F17"/>
    <mergeCell ref="J12:K12"/>
    <mergeCell ref="J13:K13"/>
    <mergeCell ref="E15:F15"/>
    <mergeCell ref="J14:K14"/>
    <mergeCell ref="E19:F19"/>
    <mergeCell ref="E18:F18"/>
    <mergeCell ref="E20:F20"/>
    <mergeCell ref="E21:F21"/>
    <mergeCell ref="J15:K15"/>
    <mergeCell ref="J16:K16"/>
    <mergeCell ref="J17:K17"/>
    <mergeCell ref="J18:K18"/>
    <mergeCell ref="J19:K19"/>
    <mergeCell ref="E16:F16"/>
    <mergeCell ref="O24:P24"/>
    <mergeCell ref="O20:P20"/>
    <mergeCell ref="O21:P21"/>
    <mergeCell ref="O22:P22"/>
    <mergeCell ref="O15:P15"/>
    <mergeCell ref="O16:P16"/>
    <mergeCell ref="O17:P17"/>
    <mergeCell ref="O18:P18"/>
    <mergeCell ref="E26:F26"/>
    <mergeCell ref="B29:N29"/>
    <mergeCell ref="E22:F22"/>
    <mergeCell ref="J20:K20"/>
    <mergeCell ref="J21:K21"/>
    <mergeCell ref="O11:P11"/>
    <mergeCell ref="O12:P12"/>
    <mergeCell ref="O13:P13"/>
    <mergeCell ref="O14:P14"/>
    <mergeCell ref="O19:P19"/>
    <mergeCell ref="J34:K34"/>
    <mergeCell ref="J35:K35"/>
    <mergeCell ref="O23:P23"/>
    <mergeCell ref="J22:K22"/>
    <mergeCell ref="O33:P33"/>
    <mergeCell ref="O34:P34"/>
    <mergeCell ref="O26:P26"/>
    <mergeCell ref="O27:P27"/>
    <mergeCell ref="J26:K26"/>
    <mergeCell ref="O25:P25"/>
    <mergeCell ref="E32:F32"/>
    <mergeCell ref="E33:F33"/>
    <mergeCell ref="J23:K23"/>
    <mergeCell ref="J24:K24"/>
    <mergeCell ref="J25:K25"/>
    <mergeCell ref="E23:F23"/>
    <mergeCell ref="E27:F27"/>
    <mergeCell ref="J27:K27"/>
    <mergeCell ref="B30:P30"/>
    <mergeCell ref="B31:N31"/>
    <mergeCell ref="E39:F39"/>
    <mergeCell ref="J39:K39"/>
    <mergeCell ref="E41:F41"/>
    <mergeCell ref="J37:K37"/>
    <mergeCell ref="E24:F24"/>
    <mergeCell ref="E25:F25"/>
    <mergeCell ref="E34:F34"/>
    <mergeCell ref="E35:F35"/>
    <mergeCell ref="E36:F36"/>
    <mergeCell ref="J32:K32"/>
    <mergeCell ref="E45:F45"/>
    <mergeCell ref="J45:K45"/>
    <mergeCell ref="E42:F42"/>
    <mergeCell ref="E43:F43"/>
    <mergeCell ref="J42:K42"/>
    <mergeCell ref="J43:K43"/>
    <mergeCell ref="J36:K36"/>
    <mergeCell ref="O35:P35"/>
    <mergeCell ref="O36:P36"/>
    <mergeCell ref="O32:P32"/>
    <mergeCell ref="O37:P37"/>
    <mergeCell ref="E38:F38"/>
    <mergeCell ref="J38:K38"/>
    <mergeCell ref="O38:P38"/>
    <mergeCell ref="E37:F37"/>
    <mergeCell ref="J33:K33"/>
    <mergeCell ref="O45:P45"/>
    <mergeCell ref="O41:P41"/>
    <mergeCell ref="O42:P42"/>
    <mergeCell ref="O43:P43"/>
    <mergeCell ref="L39:P39"/>
    <mergeCell ref="B40:P40"/>
    <mergeCell ref="E44:F44"/>
    <mergeCell ref="J44:K44"/>
    <mergeCell ref="O44:P44"/>
    <mergeCell ref="J41:K41"/>
    <mergeCell ref="O28:P28"/>
    <mergeCell ref="B52:P52"/>
    <mergeCell ref="B54:C54"/>
    <mergeCell ref="D54:P54"/>
    <mergeCell ref="E47:F47"/>
    <mergeCell ref="J47:K47"/>
    <mergeCell ref="L47:P47"/>
    <mergeCell ref="B49:N49"/>
    <mergeCell ref="B50:N50"/>
    <mergeCell ref="B51:P51"/>
  </mergeCells>
  <printOptions horizontalCentered="1"/>
  <pageMargins left="0.2362204724409449" right="0.2362204724409449" top="0.69" bottom="0.3937007874015748" header="0.72" footer="0.15748031496062992"/>
  <pageSetup fitToHeight="1" fitToWidth="1" horizontalDpi="300" verticalDpi="300" orientation="portrait" scale="65" r:id="rId2"/>
  <headerFooter alignWithMargins="0">
    <oddFooter>&amp;CCap I - Anexo 3 - Cuadro 1.2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B2:R788"/>
  <sheetViews>
    <sheetView showGridLines="0" view="pageBreakPreview" zoomScale="70" zoomScaleNormal="110" zoomScaleSheetLayoutView="70" zoomScalePageLayoutView="0" workbookViewId="0" topLeftCell="A1">
      <selection activeCell="C30" sqref="C30:E30"/>
    </sheetView>
  </sheetViews>
  <sheetFormatPr defaultColWidth="11.00390625" defaultRowHeight="13.5" customHeight="1"/>
  <cols>
    <col min="1" max="1" width="2.625" style="13" customWidth="1"/>
    <col min="2" max="2" width="14.50390625" style="28" customWidth="1"/>
    <col min="3" max="3" width="20.75390625" style="29" customWidth="1"/>
    <col min="4" max="4" width="10.625" style="29" customWidth="1"/>
    <col min="5" max="5" width="6.00390625" style="31" customWidth="1"/>
    <col min="6" max="6" width="3.375" style="31" customWidth="1"/>
    <col min="7" max="7" width="9.375" style="41" customWidth="1"/>
    <col min="8" max="8" width="21.375" style="29" customWidth="1"/>
    <col min="9" max="9" width="11.125" style="29" customWidth="1"/>
    <col min="10" max="10" width="5.625" style="31" customWidth="1"/>
    <col min="11" max="11" width="4.00390625" style="31" customWidth="1"/>
    <col min="12" max="12" width="14.625" style="28" customWidth="1"/>
    <col min="13" max="13" width="13.625" style="29" customWidth="1"/>
    <col min="14" max="14" width="8.00390625" style="29" customWidth="1"/>
    <col min="15" max="15" width="6.50390625" style="31" customWidth="1"/>
    <col min="16" max="16" width="5.875" style="31" customWidth="1"/>
    <col min="17" max="17" width="1.75390625" style="10" customWidth="1"/>
    <col min="18" max="16384" width="11.00390625" style="13" customWidth="1"/>
  </cols>
  <sheetData>
    <row r="1" ht="13.5" customHeight="1" thickBot="1"/>
    <row r="2" spans="2:16" ht="13.5" customHeight="1">
      <c r="B2" s="117"/>
      <c r="C2" s="198"/>
      <c r="D2" s="199"/>
      <c r="E2" s="199"/>
      <c r="F2" s="199"/>
      <c r="G2" s="199"/>
      <c r="H2" s="199"/>
      <c r="I2" s="199"/>
      <c r="J2" s="199"/>
      <c r="K2" s="199"/>
      <c r="L2" s="200"/>
      <c r="M2" s="201"/>
      <c r="N2" s="190"/>
      <c r="O2" s="191"/>
      <c r="P2" s="192"/>
    </row>
    <row r="3" spans="2:17" s="33" customFormat="1" ht="15.75" customHeight="1">
      <c r="B3" s="188"/>
      <c r="C3" s="612" t="s">
        <v>237</v>
      </c>
      <c r="D3" s="613"/>
      <c r="E3" s="613"/>
      <c r="F3" s="613"/>
      <c r="G3" s="613"/>
      <c r="H3" s="613"/>
      <c r="I3" s="613"/>
      <c r="J3" s="613"/>
      <c r="K3" s="613"/>
      <c r="L3" s="613"/>
      <c r="M3" s="614"/>
      <c r="N3" s="612" t="s">
        <v>301</v>
      </c>
      <c r="O3" s="613"/>
      <c r="P3" s="614"/>
      <c r="Q3" s="8"/>
    </row>
    <row r="4" spans="2:16" s="39" customFormat="1" ht="13.5" customHeight="1">
      <c r="B4" s="188"/>
      <c r="C4" s="612" t="s">
        <v>238</v>
      </c>
      <c r="D4" s="613"/>
      <c r="E4" s="613"/>
      <c r="F4" s="613"/>
      <c r="G4" s="613"/>
      <c r="H4" s="613"/>
      <c r="I4" s="613"/>
      <c r="J4" s="613"/>
      <c r="K4" s="613"/>
      <c r="L4" s="613"/>
      <c r="M4" s="614"/>
      <c r="N4" s="615" t="s">
        <v>248</v>
      </c>
      <c r="O4" s="616"/>
      <c r="P4" s="617"/>
    </row>
    <row r="5" spans="2:16" s="33" customFormat="1" ht="20.25" customHeight="1" thickBot="1">
      <c r="B5" s="189"/>
      <c r="C5" s="193"/>
      <c r="D5" s="194"/>
      <c r="E5" s="194"/>
      <c r="F5" s="194"/>
      <c r="G5" s="194"/>
      <c r="H5" s="194"/>
      <c r="I5" s="194"/>
      <c r="J5" s="194"/>
      <c r="K5" s="194"/>
      <c r="L5" s="194"/>
      <c r="M5" s="195"/>
      <c r="N5" s="193"/>
      <c r="O5" s="194"/>
      <c r="P5" s="195"/>
    </row>
    <row r="6" spans="2:16" s="202" customFormat="1" ht="13.5" customHeight="1" thickBot="1">
      <c r="B6" s="354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</row>
    <row r="7" spans="2:17" s="39" customFormat="1" ht="40.5" customHeight="1" thickBot="1">
      <c r="B7" s="670" t="s">
        <v>239</v>
      </c>
      <c r="C7" s="671"/>
      <c r="D7" s="671"/>
      <c r="E7" s="671"/>
      <c r="F7" s="671"/>
      <c r="G7" s="671"/>
      <c r="H7" s="671"/>
      <c r="I7" s="671"/>
      <c r="J7" s="671"/>
      <c r="K7" s="671"/>
      <c r="L7" s="671"/>
      <c r="M7" s="671"/>
      <c r="N7" s="671"/>
      <c r="O7" s="671"/>
      <c r="P7" s="672"/>
      <c r="Q7" s="38"/>
    </row>
    <row r="8" spans="2:17" s="39" customFormat="1" ht="27" customHeight="1" thickBot="1">
      <c r="B8" s="540" t="s">
        <v>305</v>
      </c>
      <c r="C8" s="541"/>
      <c r="D8" s="541"/>
      <c r="E8" s="542"/>
      <c r="F8" s="540" t="s">
        <v>306</v>
      </c>
      <c r="G8" s="541"/>
      <c r="H8" s="541"/>
      <c r="I8" s="541"/>
      <c r="J8" s="541"/>
      <c r="K8" s="541"/>
      <c r="L8" s="541"/>
      <c r="M8" s="541"/>
      <c r="N8" s="541"/>
      <c r="O8" s="541"/>
      <c r="P8" s="542"/>
      <c r="Q8" s="38"/>
    </row>
    <row r="9" spans="2:17" s="39" customFormat="1" ht="13.5" customHeight="1" thickBot="1">
      <c r="B9" s="196" t="s">
        <v>50</v>
      </c>
      <c r="C9" s="540" t="s">
        <v>0</v>
      </c>
      <c r="D9" s="541"/>
      <c r="E9" s="542"/>
      <c r="F9" s="673" t="s">
        <v>50</v>
      </c>
      <c r="G9" s="674"/>
      <c r="H9" s="541" t="s">
        <v>0</v>
      </c>
      <c r="I9" s="541"/>
      <c r="J9" s="542"/>
      <c r="K9" s="540" t="s">
        <v>50</v>
      </c>
      <c r="L9" s="675"/>
      <c r="M9" s="541" t="s">
        <v>0</v>
      </c>
      <c r="N9" s="541"/>
      <c r="O9" s="541"/>
      <c r="P9" s="542"/>
      <c r="Q9" s="38"/>
    </row>
    <row r="10" spans="2:16" ht="12.75" customHeight="1">
      <c r="B10" s="128">
        <v>141420</v>
      </c>
      <c r="C10" s="591" t="s">
        <v>18</v>
      </c>
      <c r="D10" s="592"/>
      <c r="E10" s="593"/>
      <c r="F10" s="664">
        <v>151310</v>
      </c>
      <c r="G10" s="665"/>
      <c r="H10" s="666" t="s">
        <v>25</v>
      </c>
      <c r="I10" s="666"/>
      <c r="J10" s="667"/>
      <c r="K10" s="668">
        <v>151650</v>
      </c>
      <c r="L10" s="669"/>
      <c r="M10" s="576" t="s">
        <v>41</v>
      </c>
      <c r="N10" s="576"/>
      <c r="O10" s="576"/>
      <c r="P10" s="577"/>
    </row>
    <row r="11" spans="2:16" ht="12.75" customHeight="1">
      <c r="B11" s="123">
        <v>141421</v>
      </c>
      <c r="C11" s="575" t="s">
        <v>307</v>
      </c>
      <c r="D11" s="576"/>
      <c r="E11" s="577"/>
      <c r="F11" s="658">
        <v>151311</v>
      </c>
      <c r="G11" s="659"/>
      <c r="H11" s="594" t="s">
        <v>193</v>
      </c>
      <c r="I11" s="595"/>
      <c r="J11" s="596"/>
      <c r="K11" s="581">
        <v>151651</v>
      </c>
      <c r="L11" s="582"/>
      <c r="M11" s="576" t="s">
        <v>308</v>
      </c>
      <c r="N11" s="576"/>
      <c r="O11" s="576"/>
      <c r="P11" s="577"/>
    </row>
    <row r="12" spans="2:16" ht="12.75" customHeight="1">
      <c r="B12" s="128">
        <v>141090</v>
      </c>
      <c r="C12" s="575" t="s">
        <v>56</v>
      </c>
      <c r="D12" s="589"/>
      <c r="E12" s="590"/>
      <c r="F12" s="658">
        <v>151320</v>
      </c>
      <c r="G12" s="659"/>
      <c r="H12" s="353" t="s">
        <v>27</v>
      </c>
      <c r="I12" s="124"/>
      <c r="J12" s="125"/>
      <c r="K12" s="581">
        <v>151610</v>
      </c>
      <c r="L12" s="582"/>
      <c r="M12" s="116" t="s">
        <v>309</v>
      </c>
      <c r="N12" s="116"/>
      <c r="O12" s="116"/>
      <c r="P12" s="131"/>
    </row>
    <row r="13" spans="2:16" ht="12.75" customHeight="1">
      <c r="B13" s="437">
        <v>141091</v>
      </c>
      <c r="C13" s="575" t="s">
        <v>310</v>
      </c>
      <c r="D13" s="576"/>
      <c r="E13" s="577"/>
      <c r="F13" s="662">
        <v>151321</v>
      </c>
      <c r="G13" s="663"/>
      <c r="H13" s="353" t="s">
        <v>194</v>
      </c>
      <c r="I13" s="124"/>
      <c r="J13" s="125"/>
      <c r="K13" s="581">
        <v>151611</v>
      </c>
      <c r="L13" s="582"/>
      <c r="M13" s="116" t="s">
        <v>311</v>
      </c>
      <c r="N13" s="116"/>
      <c r="O13" s="116"/>
      <c r="P13" s="131"/>
    </row>
    <row r="14" spans="2:16" ht="12.75" customHeight="1">
      <c r="B14" s="128">
        <v>141060</v>
      </c>
      <c r="C14" s="575" t="s">
        <v>118</v>
      </c>
      <c r="D14" s="589"/>
      <c r="E14" s="590"/>
      <c r="F14" s="660">
        <v>151050</v>
      </c>
      <c r="G14" s="661"/>
      <c r="H14" s="279" t="s">
        <v>19</v>
      </c>
      <c r="I14" s="129"/>
      <c r="J14" s="130"/>
      <c r="K14" s="581">
        <v>151600</v>
      </c>
      <c r="L14" s="582"/>
      <c r="M14" s="116" t="s">
        <v>24</v>
      </c>
      <c r="N14" s="116"/>
      <c r="O14" s="116"/>
      <c r="P14" s="131"/>
    </row>
    <row r="15" spans="2:16" ht="12.75" customHeight="1">
      <c r="B15" s="128">
        <v>141061</v>
      </c>
      <c r="C15" s="115" t="s">
        <v>196</v>
      </c>
      <c r="D15" s="126"/>
      <c r="E15" s="127"/>
      <c r="F15" s="658">
        <v>151051</v>
      </c>
      <c r="G15" s="659"/>
      <c r="H15" s="576" t="s">
        <v>195</v>
      </c>
      <c r="I15" s="576"/>
      <c r="J15" s="577"/>
      <c r="K15" s="581">
        <v>151601</v>
      </c>
      <c r="L15" s="582"/>
      <c r="M15" s="576" t="s">
        <v>203</v>
      </c>
      <c r="N15" s="576"/>
      <c r="O15" s="576"/>
      <c r="P15" s="577"/>
    </row>
    <row r="16" spans="2:16" ht="12.75" customHeight="1">
      <c r="B16" s="128">
        <v>151350</v>
      </c>
      <c r="C16" s="115" t="s">
        <v>34</v>
      </c>
      <c r="D16" s="126"/>
      <c r="E16" s="127"/>
      <c r="F16" s="658">
        <v>132500</v>
      </c>
      <c r="G16" s="659"/>
      <c r="H16" s="576" t="s">
        <v>59</v>
      </c>
      <c r="I16" s="576"/>
      <c r="J16" s="577"/>
      <c r="K16" s="581">
        <v>151700</v>
      </c>
      <c r="L16" s="582"/>
      <c r="M16" s="116" t="s">
        <v>26</v>
      </c>
      <c r="N16" s="116"/>
      <c r="O16" s="116"/>
      <c r="P16" s="131"/>
    </row>
    <row r="17" spans="2:16" ht="12.75" customHeight="1">
      <c r="B17" s="128">
        <v>151351</v>
      </c>
      <c r="C17" s="115" t="s">
        <v>199</v>
      </c>
      <c r="D17" s="126"/>
      <c r="E17" s="127"/>
      <c r="F17" s="581">
        <v>141100</v>
      </c>
      <c r="G17" s="582"/>
      <c r="H17" s="576" t="s">
        <v>312</v>
      </c>
      <c r="I17" s="576"/>
      <c r="J17" s="577"/>
      <c r="K17" s="581">
        <v>151701</v>
      </c>
      <c r="L17" s="582"/>
      <c r="M17" s="576" t="s">
        <v>204</v>
      </c>
      <c r="N17" s="576"/>
      <c r="O17" s="576"/>
      <c r="P17" s="577"/>
    </row>
    <row r="18" spans="2:16" ht="12.75" customHeight="1">
      <c r="B18" s="128">
        <v>151640</v>
      </c>
      <c r="C18" s="115" t="s">
        <v>40</v>
      </c>
      <c r="D18" s="126"/>
      <c r="E18" s="127"/>
      <c r="F18" s="581">
        <v>141101</v>
      </c>
      <c r="G18" s="582"/>
      <c r="H18" s="116" t="s">
        <v>313</v>
      </c>
      <c r="I18" s="116"/>
      <c r="J18" s="131"/>
      <c r="K18" s="581">
        <v>151750</v>
      </c>
      <c r="L18" s="582"/>
      <c r="M18" s="116" t="s">
        <v>28</v>
      </c>
      <c r="N18" s="116"/>
      <c r="O18" s="116"/>
      <c r="P18" s="131"/>
    </row>
    <row r="19" spans="2:16" ht="12.75" customHeight="1">
      <c r="B19" s="128">
        <v>151641</v>
      </c>
      <c r="C19" s="115" t="s">
        <v>314</v>
      </c>
      <c r="D19" s="126"/>
      <c r="E19" s="127"/>
      <c r="F19" s="581">
        <v>141110</v>
      </c>
      <c r="G19" s="582"/>
      <c r="H19" s="116" t="s">
        <v>315</v>
      </c>
      <c r="I19" s="126"/>
      <c r="J19" s="127"/>
      <c r="K19" s="581">
        <v>151751</v>
      </c>
      <c r="L19" s="582"/>
      <c r="M19" s="576" t="s">
        <v>205</v>
      </c>
      <c r="N19" s="576"/>
      <c r="O19" s="576"/>
      <c r="P19" s="577"/>
    </row>
    <row r="20" spans="2:16" ht="12.75" customHeight="1">
      <c r="B20" s="128">
        <v>141600</v>
      </c>
      <c r="C20" s="575" t="s">
        <v>121</v>
      </c>
      <c r="D20" s="589"/>
      <c r="E20" s="590"/>
      <c r="F20" s="581">
        <v>141111</v>
      </c>
      <c r="G20" s="582"/>
      <c r="H20" s="116" t="s">
        <v>316</v>
      </c>
      <c r="I20" s="116"/>
      <c r="J20" s="131"/>
      <c r="K20" s="581">
        <v>151020</v>
      </c>
      <c r="L20" s="582"/>
      <c r="M20" s="116" t="s">
        <v>317</v>
      </c>
      <c r="N20" s="116"/>
      <c r="O20" s="116"/>
      <c r="P20" s="131"/>
    </row>
    <row r="21" spans="2:16" ht="12.75" customHeight="1">
      <c r="B21" s="128">
        <v>141601</v>
      </c>
      <c r="C21" s="575" t="s">
        <v>318</v>
      </c>
      <c r="D21" s="589"/>
      <c r="E21" s="590"/>
      <c r="F21" s="581">
        <v>141150</v>
      </c>
      <c r="G21" s="582"/>
      <c r="H21" s="116" t="s">
        <v>319</v>
      </c>
      <c r="I21" s="116"/>
      <c r="J21" s="131"/>
      <c r="K21" s="581">
        <v>151021</v>
      </c>
      <c r="L21" s="582"/>
      <c r="M21" s="576" t="s">
        <v>207</v>
      </c>
      <c r="N21" s="576"/>
      <c r="O21" s="576"/>
      <c r="P21" s="577"/>
    </row>
    <row r="22" spans="2:16" ht="12.75" customHeight="1">
      <c r="B22" s="128">
        <v>151360</v>
      </c>
      <c r="C22" s="575" t="s">
        <v>43</v>
      </c>
      <c r="D22" s="589"/>
      <c r="E22" s="590"/>
      <c r="F22" s="581">
        <v>141525</v>
      </c>
      <c r="G22" s="582"/>
      <c r="H22" s="116" t="s">
        <v>219</v>
      </c>
      <c r="I22" s="116"/>
      <c r="J22" s="131"/>
      <c r="K22" s="581">
        <v>151800</v>
      </c>
      <c r="L22" s="582"/>
      <c r="M22" s="116" t="s">
        <v>320</v>
      </c>
      <c r="N22" s="116"/>
      <c r="O22" s="116"/>
      <c r="P22" s="131"/>
    </row>
    <row r="23" spans="2:16" ht="12.75" customHeight="1">
      <c r="B23" s="128">
        <v>151361</v>
      </c>
      <c r="C23" s="575" t="s">
        <v>202</v>
      </c>
      <c r="D23" s="576"/>
      <c r="E23" s="577"/>
      <c r="F23" s="581">
        <v>141130</v>
      </c>
      <c r="G23" s="582"/>
      <c r="H23" s="116" t="s">
        <v>155</v>
      </c>
      <c r="I23" s="116"/>
      <c r="J23" s="131"/>
      <c r="K23" s="581">
        <v>151801</v>
      </c>
      <c r="L23" s="582"/>
      <c r="M23" s="116" t="s">
        <v>321</v>
      </c>
      <c r="N23" s="116"/>
      <c r="O23" s="116"/>
      <c r="P23" s="131"/>
    </row>
    <row r="24" spans="2:16" ht="12.75" customHeight="1">
      <c r="B24" s="128">
        <v>151370</v>
      </c>
      <c r="C24" s="575" t="s">
        <v>29</v>
      </c>
      <c r="D24" s="589"/>
      <c r="E24" s="590"/>
      <c r="F24" s="581">
        <v>142000</v>
      </c>
      <c r="G24" s="582"/>
      <c r="H24" s="116" t="s">
        <v>322</v>
      </c>
      <c r="I24" s="116"/>
      <c r="J24" s="131"/>
      <c r="K24" s="581">
        <v>151330</v>
      </c>
      <c r="L24" s="582"/>
      <c r="M24" s="116" t="s">
        <v>57</v>
      </c>
      <c r="N24" s="116"/>
      <c r="O24" s="116"/>
      <c r="P24" s="131"/>
    </row>
    <row r="25" spans="2:16" ht="12.75" customHeight="1">
      <c r="B25" s="128">
        <v>151371</v>
      </c>
      <c r="C25" s="575" t="s">
        <v>206</v>
      </c>
      <c r="D25" s="589"/>
      <c r="E25" s="590"/>
      <c r="F25" s="581">
        <v>142001</v>
      </c>
      <c r="G25" s="582"/>
      <c r="H25" s="116" t="s">
        <v>323</v>
      </c>
      <c r="I25" s="116"/>
      <c r="J25" s="131"/>
      <c r="K25" s="581">
        <v>151331</v>
      </c>
      <c r="L25" s="582"/>
      <c r="M25" s="576" t="s">
        <v>240</v>
      </c>
      <c r="N25" s="576"/>
      <c r="O25" s="576"/>
      <c r="P25" s="131"/>
    </row>
    <row r="26" spans="2:16" ht="12.75" customHeight="1">
      <c r="B26" s="128">
        <v>151380</v>
      </c>
      <c r="C26" s="575" t="s">
        <v>30</v>
      </c>
      <c r="D26" s="589"/>
      <c r="E26" s="590"/>
      <c r="F26" s="581">
        <v>151300</v>
      </c>
      <c r="G26" s="582"/>
      <c r="H26" s="116" t="s">
        <v>31</v>
      </c>
      <c r="I26" s="116"/>
      <c r="J26" s="131"/>
      <c r="K26" s="581">
        <v>151250</v>
      </c>
      <c r="L26" s="582"/>
      <c r="M26" s="116" t="s">
        <v>168</v>
      </c>
      <c r="N26" s="116"/>
      <c r="O26" s="116"/>
      <c r="P26" s="131"/>
    </row>
    <row r="27" spans="2:16" ht="12.75" customHeight="1">
      <c r="B27" s="128">
        <v>151381</v>
      </c>
      <c r="C27" s="575" t="s">
        <v>208</v>
      </c>
      <c r="D27" s="589"/>
      <c r="E27" s="590"/>
      <c r="F27" s="581">
        <v>151301</v>
      </c>
      <c r="G27" s="582"/>
      <c r="H27" s="116" t="s">
        <v>197</v>
      </c>
      <c r="I27" s="116"/>
      <c r="J27" s="131"/>
      <c r="K27" s="581">
        <v>151251</v>
      </c>
      <c r="L27" s="582"/>
      <c r="M27" s="116" t="s">
        <v>241</v>
      </c>
      <c r="N27" s="116"/>
      <c r="O27" s="116"/>
      <c r="P27" s="131"/>
    </row>
    <row r="28" spans="2:16" ht="12.75" customHeight="1">
      <c r="B28" s="128">
        <v>151760</v>
      </c>
      <c r="C28" s="407" t="s">
        <v>21</v>
      </c>
      <c r="D28" s="408"/>
      <c r="E28" s="409"/>
      <c r="F28" s="581">
        <v>151100</v>
      </c>
      <c r="G28" s="582"/>
      <c r="H28" s="116" t="s">
        <v>324</v>
      </c>
      <c r="I28" s="116"/>
      <c r="J28" s="131"/>
      <c r="K28" s="581">
        <v>151410</v>
      </c>
      <c r="L28" s="582"/>
      <c r="M28" s="116" t="s">
        <v>325</v>
      </c>
      <c r="N28" s="116"/>
      <c r="O28" s="116"/>
      <c r="P28" s="131"/>
    </row>
    <row r="29" spans="2:16" ht="12.75" customHeight="1">
      <c r="B29" s="128">
        <v>151761</v>
      </c>
      <c r="C29" s="115" t="s">
        <v>326</v>
      </c>
      <c r="D29" s="126"/>
      <c r="E29" s="127"/>
      <c r="F29" s="581">
        <v>151101</v>
      </c>
      <c r="G29" s="582"/>
      <c r="H29" s="116" t="s">
        <v>198</v>
      </c>
      <c r="I29" s="116"/>
      <c r="J29" s="131"/>
      <c r="K29" s="581">
        <v>151411</v>
      </c>
      <c r="L29" s="582"/>
      <c r="M29" s="116" t="s">
        <v>327</v>
      </c>
      <c r="N29" s="116"/>
      <c r="O29" s="116"/>
      <c r="P29" s="131"/>
    </row>
    <row r="30" spans="2:16" ht="12.75" customHeight="1">
      <c r="B30" s="128">
        <v>144000</v>
      </c>
      <c r="C30" s="575" t="s">
        <v>328</v>
      </c>
      <c r="D30" s="576"/>
      <c r="E30" s="577"/>
      <c r="F30" s="581">
        <v>151340</v>
      </c>
      <c r="G30" s="582"/>
      <c r="H30" s="116" t="s">
        <v>329</v>
      </c>
      <c r="I30" s="116"/>
      <c r="J30" s="131"/>
      <c r="K30" s="581">
        <v>151270</v>
      </c>
      <c r="L30" s="582"/>
      <c r="M30" s="116" t="s">
        <v>169</v>
      </c>
      <c r="N30" s="116"/>
      <c r="O30" s="116"/>
      <c r="P30" s="131"/>
    </row>
    <row r="31" spans="2:16" ht="12.75" customHeight="1">
      <c r="B31" s="128">
        <v>144001</v>
      </c>
      <c r="C31" s="575" t="s">
        <v>330</v>
      </c>
      <c r="D31" s="576"/>
      <c r="E31" s="577"/>
      <c r="F31" s="581">
        <v>151341</v>
      </c>
      <c r="G31" s="582"/>
      <c r="H31" s="116" t="s">
        <v>331</v>
      </c>
      <c r="I31" s="116"/>
      <c r="J31" s="131"/>
      <c r="K31" s="581">
        <v>151271</v>
      </c>
      <c r="L31" s="582"/>
      <c r="M31" s="116" t="s">
        <v>209</v>
      </c>
      <c r="N31" s="116"/>
      <c r="O31" s="116"/>
      <c r="P31" s="131"/>
    </row>
    <row r="32" spans="2:16" ht="12.75" customHeight="1">
      <c r="B32" s="128">
        <v>151390</v>
      </c>
      <c r="C32" s="115" t="s">
        <v>32</v>
      </c>
      <c r="D32" s="126"/>
      <c r="E32" s="127"/>
      <c r="F32" s="581">
        <v>151200</v>
      </c>
      <c r="G32" s="582"/>
      <c r="H32" s="116" t="s">
        <v>33</v>
      </c>
      <c r="I32" s="116"/>
      <c r="J32" s="131"/>
      <c r="K32" s="581">
        <v>241150</v>
      </c>
      <c r="L32" s="582"/>
      <c r="M32" s="116" t="s">
        <v>154</v>
      </c>
      <c r="N32" s="116"/>
      <c r="O32" s="116"/>
      <c r="P32" s="131"/>
    </row>
    <row r="33" spans="2:16" ht="12.75" customHeight="1">
      <c r="B33" s="128">
        <v>151391</v>
      </c>
      <c r="C33" s="115" t="s">
        <v>210</v>
      </c>
      <c r="D33" s="126"/>
      <c r="E33" s="127"/>
      <c r="F33" s="581">
        <v>151201</v>
      </c>
      <c r="G33" s="582"/>
      <c r="H33" s="116" t="s">
        <v>332</v>
      </c>
      <c r="I33" s="126"/>
      <c r="J33" s="127"/>
      <c r="K33" s="581">
        <v>241350</v>
      </c>
      <c r="L33" s="582"/>
      <c r="M33" s="116" t="s">
        <v>58</v>
      </c>
      <c r="N33" s="116"/>
      <c r="O33" s="116"/>
      <c r="P33" s="131"/>
    </row>
    <row r="34" spans="2:16" ht="12.75" customHeight="1">
      <c r="B34" s="128">
        <v>141280</v>
      </c>
      <c r="C34" s="115" t="s">
        <v>37</v>
      </c>
      <c r="D34" s="126"/>
      <c r="E34" s="127"/>
      <c r="F34" s="581">
        <v>151120</v>
      </c>
      <c r="G34" s="582"/>
      <c r="H34" s="116" t="s">
        <v>36</v>
      </c>
      <c r="I34" s="116"/>
      <c r="J34" s="131"/>
      <c r="K34" s="581">
        <v>151130</v>
      </c>
      <c r="L34" s="582"/>
      <c r="M34" s="116" t="s">
        <v>35</v>
      </c>
      <c r="N34" s="116"/>
      <c r="O34" s="116"/>
      <c r="P34" s="131"/>
    </row>
    <row r="35" spans="2:16" ht="12.75" customHeight="1">
      <c r="B35" s="128">
        <v>141281</v>
      </c>
      <c r="C35" s="115" t="s">
        <v>212</v>
      </c>
      <c r="D35" s="126"/>
      <c r="E35" s="127"/>
      <c r="F35" s="581">
        <v>151121</v>
      </c>
      <c r="G35" s="582"/>
      <c r="H35" s="116" t="s">
        <v>333</v>
      </c>
      <c r="I35" s="116"/>
      <c r="J35" s="131"/>
      <c r="K35" s="581">
        <v>151131</v>
      </c>
      <c r="L35" s="582"/>
      <c r="M35" s="116" t="s">
        <v>211</v>
      </c>
      <c r="N35" s="116"/>
      <c r="O35" s="116"/>
      <c r="P35" s="131"/>
    </row>
    <row r="36" spans="2:16" ht="12.75" customHeight="1">
      <c r="B36" s="128">
        <v>141430</v>
      </c>
      <c r="C36" s="115" t="s">
        <v>22</v>
      </c>
      <c r="D36" s="126"/>
      <c r="E36" s="127"/>
      <c r="F36" s="581">
        <v>151400</v>
      </c>
      <c r="G36" s="582"/>
      <c r="H36" s="116" t="s">
        <v>20</v>
      </c>
      <c r="I36" s="116"/>
      <c r="J36" s="131"/>
      <c r="K36" s="581">
        <v>241290</v>
      </c>
      <c r="L36" s="582"/>
      <c r="M36" s="116" t="s">
        <v>38</v>
      </c>
      <c r="N36" s="116"/>
      <c r="O36" s="116"/>
      <c r="P36" s="131"/>
    </row>
    <row r="37" spans="2:16" ht="12.75" customHeight="1">
      <c r="B37" s="128">
        <v>141431</v>
      </c>
      <c r="C37" s="115" t="s">
        <v>334</v>
      </c>
      <c r="D37" s="126"/>
      <c r="E37" s="127"/>
      <c r="F37" s="581">
        <v>151401</v>
      </c>
      <c r="G37" s="582"/>
      <c r="H37" s="116" t="s">
        <v>335</v>
      </c>
      <c r="I37" s="116"/>
      <c r="J37" s="131"/>
      <c r="K37" s="581">
        <v>241291</v>
      </c>
      <c r="L37" s="582"/>
      <c r="M37" s="576" t="s">
        <v>336</v>
      </c>
      <c r="N37" s="576"/>
      <c r="O37" s="576"/>
      <c r="P37" s="577"/>
    </row>
    <row r="38" spans="2:16" ht="12.75" customHeight="1">
      <c r="B38" s="128">
        <v>141550</v>
      </c>
      <c r="C38" s="115" t="s">
        <v>60</v>
      </c>
      <c r="D38" s="126"/>
      <c r="E38" s="127"/>
      <c r="F38" s="581">
        <v>151550</v>
      </c>
      <c r="G38" s="582"/>
      <c r="H38" s="116" t="s">
        <v>39</v>
      </c>
      <c r="I38" s="116"/>
      <c r="J38" s="131"/>
      <c r="K38" s="581">
        <v>151150</v>
      </c>
      <c r="L38" s="582"/>
      <c r="M38" s="576" t="s">
        <v>337</v>
      </c>
      <c r="N38" s="576"/>
      <c r="O38" s="576"/>
      <c r="P38" s="577"/>
    </row>
    <row r="39" spans="2:16" ht="12.75" customHeight="1">
      <c r="B39" s="128">
        <v>141551</v>
      </c>
      <c r="C39" s="575" t="s">
        <v>338</v>
      </c>
      <c r="D39" s="576"/>
      <c r="E39" s="577"/>
      <c r="F39" s="581">
        <v>151551</v>
      </c>
      <c r="G39" s="582"/>
      <c r="H39" s="116" t="s">
        <v>200</v>
      </c>
      <c r="I39" s="116"/>
      <c r="J39" s="131"/>
      <c r="K39" s="581">
        <v>151151</v>
      </c>
      <c r="L39" s="582"/>
      <c r="M39" s="576" t="s">
        <v>213</v>
      </c>
      <c r="N39" s="576"/>
      <c r="O39" s="576"/>
      <c r="P39" s="577"/>
    </row>
    <row r="40" spans="2:16" ht="12.75" customHeight="1">
      <c r="B40" s="128">
        <v>151620</v>
      </c>
      <c r="C40" s="115" t="s">
        <v>189</v>
      </c>
      <c r="D40" s="126"/>
      <c r="E40" s="127"/>
      <c r="F40" s="581">
        <v>141450</v>
      </c>
      <c r="G40" s="582"/>
      <c r="H40" s="116" t="s">
        <v>167</v>
      </c>
      <c r="I40" s="116"/>
      <c r="J40" s="131"/>
      <c r="K40" s="581">
        <v>141500</v>
      </c>
      <c r="L40" s="582"/>
      <c r="M40" s="576" t="s">
        <v>339</v>
      </c>
      <c r="N40" s="576"/>
      <c r="O40" s="576"/>
      <c r="P40" s="577"/>
    </row>
    <row r="41" spans="2:16" ht="27.75" customHeight="1">
      <c r="B41" s="128">
        <v>151621</v>
      </c>
      <c r="C41" s="575" t="s">
        <v>214</v>
      </c>
      <c r="D41" s="576"/>
      <c r="E41" s="577"/>
      <c r="F41" s="581">
        <v>141451</v>
      </c>
      <c r="G41" s="582"/>
      <c r="H41" s="116" t="s">
        <v>201</v>
      </c>
      <c r="I41" s="116"/>
      <c r="J41" s="131"/>
      <c r="K41" s="676">
        <v>141700</v>
      </c>
      <c r="L41" s="677"/>
      <c r="M41" s="684" t="s">
        <v>340</v>
      </c>
      <c r="N41" s="684"/>
      <c r="O41" s="684"/>
      <c r="P41" s="685"/>
    </row>
    <row r="42" spans="2:16" ht="12.75" customHeight="1">
      <c r="B42" s="438">
        <v>141000</v>
      </c>
      <c r="C42" s="578" t="s">
        <v>61</v>
      </c>
      <c r="D42" s="579"/>
      <c r="E42" s="580"/>
      <c r="F42" s="581">
        <v>151850</v>
      </c>
      <c r="G42" s="582"/>
      <c r="H42" s="116" t="s">
        <v>341</v>
      </c>
      <c r="I42" s="116"/>
      <c r="J42" s="131"/>
      <c r="K42" s="581">
        <v>141300</v>
      </c>
      <c r="L42" s="582"/>
      <c r="M42" s="576" t="s">
        <v>42</v>
      </c>
      <c r="N42" s="576"/>
      <c r="O42" s="576"/>
      <c r="P42" s="577"/>
    </row>
    <row r="43" spans="2:17" ht="15" customHeight="1" thickBot="1">
      <c r="B43" s="439"/>
      <c r="C43" s="440"/>
      <c r="D43" s="440"/>
      <c r="E43" s="441"/>
      <c r="F43" s="583">
        <v>151851</v>
      </c>
      <c r="G43" s="584"/>
      <c r="H43" s="585" t="s">
        <v>342</v>
      </c>
      <c r="I43" s="586"/>
      <c r="J43" s="442"/>
      <c r="K43" s="583">
        <v>141301</v>
      </c>
      <c r="L43" s="584"/>
      <c r="M43" s="587" t="s">
        <v>215</v>
      </c>
      <c r="N43" s="587"/>
      <c r="O43" s="587"/>
      <c r="P43" s="588"/>
      <c r="Q43" s="443"/>
    </row>
    <row r="44" spans="2:17" s="204" customFormat="1" ht="13.5" customHeight="1" thickBot="1">
      <c r="B44" s="357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9"/>
      <c r="Q44" s="203"/>
    </row>
    <row r="45" spans="2:16" ht="26.25" customHeight="1" thickBot="1">
      <c r="B45" s="540" t="s">
        <v>72</v>
      </c>
      <c r="C45" s="541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2"/>
    </row>
    <row r="46" spans="2:16" ht="39" customHeight="1" thickBot="1">
      <c r="B46" s="196" t="s">
        <v>50</v>
      </c>
      <c r="C46" s="120" t="s">
        <v>0</v>
      </c>
      <c r="D46" s="122"/>
      <c r="E46" s="540" t="s">
        <v>164</v>
      </c>
      <c r="F46" s="542"/>
      <c r="G46" s="205" t="s">
        <v>162</v>
      </c>
      <c r="H46" s="120" t="s">
        <v>50</v>
      </c>
      <c r="I46" s="540" t="s">
        <v>0</v>
      </c>
      <c r="J46" s="541"/>
      <c r="K46" s="541"/>
      <c r="L46" s="542"/>
      <c r="M46" s="540" t="s">
        <v>164</v>
      </c>
      <c r="N46" s="542"/>
      <c r="O46" s="540" t="s">
        <v>298</v>
      </c>
      <c r="P46" s="542"/>
    </row>
    <row r="47" spans="2:17" s="33" customFormat="1" ht="13.5" customHeight="1">
      <c r="B47" s="132">
        <v>245280</v>
      </c>
      <c r="C47" s="133" t="s">
        <v>23</v>
      </c>
      <c r="D47" s="134"/>
      <c r="E47" s="135">
        <v>0.8</v>
      </c>
      <c r="F47" s="136"/>
      <c r="G47" s="137">
        <v>60</v>
      </c>
      <c r="H47" s="428">
        <v>253050</v>
      </c>
      <c r="I47" s="655" t="s">
        <v>296</v>
      </c>
      <c r="J47" s="656"/>
      <c r="K47" s="656"/>
      <c r="L47" s="657"/>
      <c r="M47" s="429">
        <v>1500000</v>
      </c>
      <c r="N47" s="430"/>
      <c r="O47" s="431">
        <v>60</v>
      </c>
      <c r="P47" s="138"/>
      <c r="Q47" s="8"/>
    </row>
    <row r="48" spans="2:17" s="33" customFormat="1" ht="13.5" customHeight="1">
      <c r="B48" s="139">
        <v>245200</v>
      </c>
      <c r="C48" s="140" t="s">
        <v>44</v>
      </c>
      <c r="D48" s="141"/>
      <c r="E48" s="142">
        <v>0.8</v>
      </c>
      <c r="F48" s="143"/>
      <c r="G48" s="144">
        <v>60</v>
      </c>
      <c r="H48" s="145">
        <v>253060</v>
      </c>
      <c r="I48" s="597" t="s">
        <v>297</v>
      </c>
      <c r="J48" s="576"/>
      <c r="K48" s="576"/>
      <c r="L48" s="577"/>
      <c r="M48" s="432">
        <v>2500000</v>
      </c>
      <c r="N48" s="146"/>
      <c r="O48" s="433">
        <v>60</v>
      </c>
      <c r="P48" s="147"/>
      <c r="Q48" s="8"/>
    </row>
    <row r="49" spans="2:17" s="33" customFormat="1" ht="13.5" customHeight="1">
      <c r="B49" s="139">
        <v>245050</v>
      </c>
      <c r="C49" s="140" t="s">
        <v>158</v>
      </c>
      <c r="D49" s="141"/>
      <c r="E49" s="142">
        <v>0.8</v>
      </c>
      <c r="F49" s="143"/>
      <c r="G49" s="144">
        <v>48</v>
      </c>
      <c r="H49" s="145">
        <v>253450</v>
      </c>
      <c r="I49" s="597" t="s">
        <v>242</v>
      </c>
      <c r="J49" s="576"/>
      <c r="K49" s="576"/>
      <c r="L49" s="577"/>
      <c r="M49" s="148">
        <v>0.8</v>
      </c>
      <c r="N49" s="146"/>
      <c r="O49" s="433">
        <v>96</v>
      </c>
      <c r="P49" s="147"/>
      <c r="Q49" s="8"/>
    </row>
    <row r="50" spans="2:17" s="33" customFormat="1" ht="13.5" customHeight="1">
      <c r="B50" s="149">
        <v>245290</v>
      </c>
      <c r="C50" s="140" t="s">
        <v>190</v>
      </c>
      <c r="D50" s="403"/>
      <c r="E50" s="142">
        <v>0.8</v>
      </c>
      <c r="F50" s="143"/>
      <c r="G50" s="144">
        <v>60</v>
      </c>
      <c r="H50" s="145">
        <v>253400</v>
      </c>
      <c r="I50" s="597" t="s">
        <v>221</v>
      </c>
      <c r="J50" s="576"/>
      <c r="K50" s="576"/>
      <c r="L50" s="577"/>
      <c r="M50" s="432">
        <v>2000000</v>
      </c>
      <c r="N50" s="146"/>
      <c r="O50" s="433">
        <v>96</v>
      </c>
      <c r="P50" s="147"/>
      <c r="Q50" s="8"/>
    </row>
    <row r="51" spans="2:17" s="33" customFormat="1" ht="13.5" customHeight="1">
      <c r="B51" s="139">
        <v>245150</v>
      </c>
      <c r="C51" s="150" t="s">
        <v>147</v>
      </c>
      <c r="D51" s="151"/>
      <c r="E51" s="142">
        <v>0.8</v>
      </c>
      <c r="F51" s="143"/>
      <c r="G51" s="144">
        <v>60</v>
      </c>
      <c r="H51" s="145">
        <v>253100</v>
      </c>
      <c r="I51" s="597" t="s">
        <v>222</v>
      </c>
      <c r="J51" s="576"/>
      <c r="K51" s="576"/>
      <c r="L51" s="577"/>
      <c r="M51" s="432">
        <v>3100000</v>
      </c>
      <c r="N51" s="146"/>
      <c r="O51" s="433">
        <v>96</v>
      </c>
      <c r="P51" s="147"/>
      <c r="Q51" s="8"/>
    </row>
    <row r="52" spans="2:17" s="33" customFormat="1" ht="13.5" customHeight="1">
      <c r="B52" s="139">
        <v>245100</v>
      </c>
      <c r="C52" s="150" t="s">
        <v>144</v>
      </c>
      <c r="D52" s="151"/>
      <c r="E52" s="142">
        <v>0.8</v>
      </c>
      <c r="F52" s="143"/>
      <c r="G52" s="144">
        <v>60</v>
      </c>
      <c r="H52" s="145">
        <v>253455</v>
      </c>
      <c r="I52" s="597" t="s">
        <v>243</v>
      </c>
      <c r="J52" s="576"/>
      <c r="K52" s="576"/>
      <c r="L52" s="577"/>
      <c r="M52" s="148">
        <v>0.8</v>
      </c>
      <c r="N52" s="146"/>
      <c r="O52" s="433">
        <v>96</v>
      </c>
      <c r="P52" s="147"/>
      <c r="Q52" s="8"/>
    </row>
    <row r="53" spans="2:17" s="33" customFormat="1" ht="13.5" customHeight="1">
      <c r="B53" s="139">
        <v>244100</v>
      </c>
      <c r="C53" s="140" t="s">
        <v>62</v>
      </c>
      <c r="D53" s="141"/>
      <c r="E53" s="142">
        <v>0.8</v>
      </c>
      <c r="F53" s="143"/>
      <c r="G53" s="144">
        <v>36</v>
      </c>
      <c r="H53" s="145">
        <v>253405</v>
      </c>
      <c r="I53" s="597" t="s">
        <v>244</v>
      </c>
      <c r="J53" s="576"/>
      <c r="K53" s="576"/>
      <c r="L53" s="577"/>
      <c r="M53" s="152">
        <v>0.8</v>
      </c>
      <c r="N53" s="146"/>
      <c r="O53" s="433">
        <v>96</v>
      </c>
      <c r="P53" s="147"/>
      <c r="Q53" s="8"/>
    </row>
    <row r="54" spans="2:17" s="33" customFormat="1" ht="13.5" customHeight="1">
      <c r="B54" s="139">
        <v>260000</v>
      </c>
      <c r="C54" s="140" t="s">
        <v>61</v>
      </c>
      <c r="D54" s="141"/>
      <c r="E54" s="142">
        <v>0.8</v>
      </c>
      <c r="F54" s="143"/>
      <c r="G54" s="155" t="s">
        <v>223</v>
      </c>
      <c r="H54" s="145">
        <v>253105</v>
      </c>
      <c r="I54" s="597" t="s">
        <v>245</v>
      </c>
      <c r="J54" s="576"/>
      <c r="K54" s="576"/>
      <c r="L54" s="577"/>
      <c r="M54" s="152">
        <v>0.8</v>
      </c>
      <c r="N54" s="146"/>
      <c r="O54" s="433">
        <v>96</v>
      </c>
      <c r="P54" s="154"/>
      <c r="Q54" s="8"/>
    </row>
    <row r="55" spans="2:17" s="33" customFormat="1" ht="13.5" customHeight="1">
      <c r="B55" s="139">
        <v>244200</v>
      </c>
      <c r="C55" s="140" t="s">
        <v>64</v>
      </c>
      <c r="D55" s="141"/>
      <c r="E55" s="142">
        <v>0.8</v>
      </c>
      <c r="F55" s="143"/>
      <c r="G55" s="144">
        <v>36</v>
      </c>
      <c r="H55" s="145">
        <v>253500</v>
      </c>
      <c r="I55" s="597" t="s">
        <v>304</v>
      </c>
      <c r="J55" s="576"/>
      <c r="K55" s="576"/>
      <c r="L55" s="577"/>
      <c r="M55" s="152">
        <v>0.8</v>
      </c>
      <c r="N55" s="146"/>
      <c r="O55" s="433">
        <v>96</v>
      </c>
      <c r="P55" s="154"/>
      <c r="Q55" s="8"/>
    </row>
    <row r="56" spans="2:17" s="33" customFormat="1" ht="13.5" customHeight="1">
      <c r="B56" s="139">
        <v>244150</v>
      </c>
      <c r="C56" s="140" t="s">
        <v>63</v>
      </c>
      <c r="D56" s="141"/>
      <c r="E56" s="142">
        <v>0.8</v>
      </c>
      <c r="F56" s="143"/>
      <c r="G56" s="144">
        <v>36</v>
      </c>
      <c r="H56" s="156">
        <v>245250</v>
      </c>
      <c r="I56" s="650" t="s">
        <v>45</v>
      </c>
      <c r="J56" s="651"/>
      <c r="K56" s="651"/>
      <c r="L56" s="652"/>
      <c r="M56" s="152">
        <v>0.8</v>
      </c>
      <c r="N56" s="146"/>
      <c r="O56" s="153">
        <v>60</v>
      </c>
      <c r="P56" s="154"/>
      <c r="Q56" s="8"/>
    </row>
    <row r="57" spans="2:17" s="33" customFormat="1" ht="13.5" customHeight="1" thickBot="1">
      <c r="B57" s="157">
        <v>253000</v>
      </c>
      <c r="C57" s="436" t="s">
        <v>343</v>
      </c>
      <c r="D57" s="434"/>
      <c r="E57" s="570">
        <v>1000000</v>
      </c>
      <c r="F57" s="571"/>
      <c r="G57" s="435">
        <v>60</v>
      </c>
      <c r="H57" s="158">
        <v>245300</v>
      </c>
      <c r="I57" s="572" t="s">
        <v>224</v>
      </c>
      <c r="J57" s="573"/>
      <c r="K57" s="573"/>
      <c r="L57" s="574"/>
      <c r="M57" s="159">
        <v>0.8</v>
      </c>
      <c r="N57" s="160"/>
      <c r="O57" s="161">
        <v>96</v>
      </c>
      <c r="P57" s="160"/>
      <c r="Q57" s="8"/>
    </row>
    <row r="58" spans="2:17" s="202" customFormat="1" ht="13.5" customHeight="1" thickBot="1">
      <c r="B58" s="360"/>
      <c r="C58" s="361"/>
      <c r="D58" s="361"/>
      <c r="E58" s="361"/>
      <c r="F58" s="361"/>
      <c r="G58" s="361"/>
      <c r="H58" s="361"/>
      <c r="I58" s="361"/>
      <c r="J58" s="361"/>
      <c r="K58" s="361"/>
      <c r="L58" s="362"/>
      <c r="M58" s="362"/>
      <c r="N58" s="363"/>
      <c r="O58" s="364"/>
      <c r="P58" s="365"/>
      <c r="Q58" s="207"/>
    </row>
    <row r="59" spans="2:17" ht="29.25" customHeight="1" thickBot="1">
      <c r="B59" s="540" t="s">
        <v>246</v>
      </c>
      <c r="C59" s="541"/>
      <c r="D59" s="541"/>
      <c r="E59" s="541"/>
      <c r="F59" s="541"/>
      <c r="G59" s="541"/>
      <c r="H59" s="541"/>
      <c r="I59" s="541"/>
      <c r="J59" s="541"/>
      <c r="K59" s="541"/>
      <c r="L59" s="541"/>
      <c r="M59" s="541"/>
      <c r="N59" s="541"/>
      <c r="O59" s="541"/>
      <c r="P59" s="542"/>
      <c r="Q59" s="162"/>
    </row>
    <row r="60" spans="2:17" s="187" customFormat="1" ht="39.75" customHeight="1" thickBot="1">
      <c r="B60" s="196" t="s">
        <v>50</v>
      </c>
      <c r="C60" s="540" t="s">
        <v>0</v>
      </c>
      <c r="D60" s="542"/>
      <c r="E60" s="540" t="s">
        <v>162</v>
      </c>
      <c r="F60" s="542"/>
      <c r="G60" s="206" t="s">
        <v>50</v>
      </c>
      <c r="H60" s="197" t="s">
        <v>0</v>
      </c>
      <c r="I60" s="280"/>
      <c r="J60" s="540" t="s">
        <v>163</v>
      </c>
      <c r="K60" s="542"/>
      <c r="L60" s="206" t="s">
        <v>50</v>
      </c>
      <c r="M60" s="540" t="s">
        <v>0</v>
      </c>
      <c r="N60" s="542"/>
      <c r="O60" s="540" t="s">
        <v>162</v>
      </c>
      <c r="P60" s="542"/>
      <c r="Q60" s="210"/>
    </row>
    <row r="61" spans="2:17" s="33" customFormat="1" ht="36" customHeight="1">
      <c r="B61" s="163">
        <v>447100</v>
      </c>
      <c r="C61" s="653" t="s">
        <v>47</v>
      </c>
      <c r="D61" s="654"/>
      <c r="E61" s="444">
        <v>84</v>
      </c>
      <c r="F61" s="164"/>
      <c r="G61" s="293">
        <v>447200</v>
      </c>
      <c r="H61" s="683" t="s">
        <v>65</v>
      </c>
      <c r="I61" s="679"/>
      <c r="J61" s="426">
        <v>84</v>
      </c>
      <c r="K61" s="165"/>
      <c r="L61" s="293">
        <v>447510</v>
      </c>
      <c r="M61" s="678" t="s">
        <v>69</v>
      </c>
      <c r="N61" s="679"/>
      <c r="O61" s="166">
        <v>60</v>
      </c>
      <c r="P61" s="167"/>
      <c r="Q61" s="10"/>
    </row>
    <row r="62" spans="2:17" s="33" customFormat="1" ht="27.75" customHeight="1">
      <c r="B62" s="168">
        <v>447250</v>
      </c>
      <c r="C62" s="635" t="s">
        <v>66</v>
      </c>
      <c r="D62" s="575"/>
      <c r="E62" s="169">
        <v>60</v>
      </c>
      <c r="F62" s="170"/>
      <c r="G62" s="179">
        <v>447150</v>
      </c>
      <c r="H62" s="643" t="s">
        <v>171</v>
      </c>
      <c r="I62" s="682"/>
      <c r="J62" s="171">
        <v>84</v>
      </c>
      <c r="K62" s="172"/>
      <c r="L62" s="179">
        <v>447500</v>
      </c>
      <c r="M62" s="681" t="s">
        <v>68</v>
      </c>
      <c r="N62" s="682"/>
      <c r="O62" s="173">
        <v>60</v>
      </c>
      <c r="P62" s="174"/>
      <c r="Q62" s="10"/>
    </row>
    <row r="63" spans="2:17" s="33" customFormat="1" ht="28.5" customHeight="1">
      <c r="B63" s="168">
        <v>447350</v>
      </c>
      <c r="C63" s="635" t="s">
        <v>170</v>
      </c>
      <c r="D63" s="575"/>
      <c r="E63" s="169">
        <v>60</v>
      </c>
      <c r="F63" s="170"/>
      <c r="G63" s="179">
        <v>447600</v>
      </c>
      <c r="H63" s="643" t="s">
        <v>70</v>
      </c>
      <c r="I63" s="682"/>
      <c r="J63" s="171">
        <v>60</v>
      </c>
      <c r="K63" s="172"/>
      <c r="L63" s="396">
        <v>447050</v>
      </c>
      <c r="M63" s="560" t="s">
        <v>46</v>
      </c>
      <c r="N63" s="561"/>
      <c r="O63" s="427">
        <v>84</v>
      </c>
      <c r="P63" s="398"/>
      <c r="Q63" s="8"/>
    </row>
    <row r="64" spans="2:17" s="33" customFormat="1" ht="28.5" customHeight="1">
      <c r="B64" s="168">
        <v>447300</v>
      </c>
      <c r="C64" s="635" t="s">
        <v>67</v>
      </c>
      <c r="D64" s="680"/>
      <c r="E64" s="394">
        <v>60</v>
      </c>
      <c r="F64" s="395"/>
      <c r="G64" s="562"/>
      <c r="H64" s="563"/>
      <c r="I64" s="563"/>
      <c r="J64" s="563"/>
      <c r="K64" s="563"/>
      <c r="L64" s="563"/>
      <c r="M64" s="563"/>
      <c r="N64" s="563"/>
      <c r="O64" s="563"/>
      <c r="P64" s="564"/>
      <c r="Q64" s="8"/>
    </row>
    <row r="65" spans="2:17" s="33" customFormat="1" ht="28.5" customHeight="1" thickBot="1">
      <c r="B65" s="397">
        <v>447650</v>
      </c>
      <c r="C65" s="568" t="s">
        <v>71</v>
      </c>
      <c r="D65" s="569"/>
      <c r="E65" s="176">
        <v>60</v>
      </c>
      <c r="F65" s="177"/>
      <c r="G65" s="565"/>
      <c r="H65" s="566"/>
      <c r="I65" s="566"/>
      <c r="J65" s="566"/>
      <c r="K65" s="566"/>
      <c r="L65" s="566"/>
      <c r="M65" s="566"/>
      <c r="N65" s="566"/>
      <c r="O65" s="566"/>
      <c r="P65" s="567"/>
      <c r="Q65" s="8"/>
    </row>
    <row r="66" spans="2:17" s="209" customFormat="1" ht="13.5" customHeight="1" thickBot="1">
      <c r="B66" s="262"/>
      <c r="C66" s="254"/>
      <c r="D66" s="254"/>
      <c r="E66" s="366"/>
      <c r="F66" s="366"/>
      <c r="G66" s="253"/>
      <c r="H66" s="254"/>
      <c r="I66" s="254"/>
      <c r="J66" s="366"/>
      <c r="K66" s="366"/>
      <c r="L66" s="255"/>
      <c r="M66" s="256"/>
      <c r="N66" s="256"/>
      <c r="O66" s="363"/>
      <c r="P66" s="263"/>
      <c r="Q66" s="208"/>
    </row>
    <row r="67" spans="2:16" ht="33.75" customHeight="1" thickBot="1">
      <c r="B67" s="540" t="s">
        <v>247</v>
      </c>
      <c r="C67" s="541"/>
      <c r="D67" s="541"/>
      <c r="E67" s="541"/>
      <c r="F67" s="541"/>
      <c r="G67" s="541"/>
      <c r="H67" s="541"/>
      <c r="I67" s="541"/>
      <c r="J67" s="541"/>
      <c r="K67" s="541"/>
      <c r="L67" s="541"/>
      <c r="M67" s="541"/>
      <c r="N67" s="541"/>
      <c r="O67" s="541"/>
      <c r="P67" s="542"/>
    </row>
    <row r="68" spans="2:17" s="187" customFormat="1" ht="13.5" thickBot="1">
      <c r="B68" s="120" t="s">
        <v>50</v>
      </c>
      <c r="C68" s="540" t="s">
        <v>0</v>
      </c>
      <c r="D68" s="541"/>
      <c r="E68" s="542"/>
      <c r="F68" s="541" t="s">
        <v>50</v>
      </c>
      <c r="G68" s="541"/>
      <c r="H68" s="540" t="s">
        <v>0</v>
      </c>
      <c r="I68" s="541"/>
      <c r="J68" s="541"/>
      <c r="K68" s="121"/>
      <c r="L68" s="121" t="s">
        <v>50</v>
      </c>
      <c r="M68" s="540" t="s">
        <v>0</v>
      </c>
      <c r="N68" s="541"/>
      <c r="O68" s="541"/>
      <c r="P68" s="542"/>
      <c r="Q68" s="210"/>
    </row>
    <row r="69" spans="2:17" s="40" customFormat="1" ht="38.25" customHeight="1">
      <c r="B69" s="301">
        <v>547020</v>
      </c>
      <c r="C69" s="636" t="s">
        <v>128</v>
      </c>
      <c r="D69" s="636"/>
      <c r="E69" s="636"/>
      <c r="F69" s="648">
        <v>347360</v>
      </c>
      <c r="G69" s="649"/>
      <c r="H69" s="626" t="s">
        <v>266</v>
      </c>
      <c r="I69" s="627"/>
      <c r="J69" s="627"/>
      <c r="K69" s="628"/>
      <c r="L69" s="302">
        <v>547420</v>
      </c>
      <c r="M69" s="621" t="s">
        <v>267</v>
      </c>
      <c r="N69" s="622"/>
      <c r="O69" s="622"/>
      <c r="P69" s="623">
        <v>1</v>
      </c>
      <c r="Q69" s="178"/>
    </row>
    <row r="70" spans="2:16" ht="41.25" customHeight="1">
      <c r="B70" s="303">
        <v>547200</v>
      </c>
      <c r="C70" s="543" t="s">
        <v>129</v>
      </c>
      <c r="D70" s="543"/>
      <c r="E70" s="543">
        <v>1</v>
      </c>
      <c r="F70" s="624">
        <v>547060</v>
      </c>
      <c r="G70" s="625"/>
      <c r="H70" s="607" t="s">
        <v>172</v>
      </c>
      <c r="I70" s="605"/>
      <c r="J70" s="605"/>
      <c r="K70" s="606"/>
      <c r="L70" s="303">
        <v>547400</v>
      </c>
      <c r="M70" s="543" t="s">
        <v>95</v>
      </c>
      <c r="N70" s="543"/>
      <c r="O70" s="543"/>
      <c r="P70" s="543">
        <v>1</v>
      </c>
    </row>
    <row r="71" spans="2:17" ht="40.5" customHeight="1">
      <c r="B71" s="303">
        <v>547030</v>
      </c>
      <c r="C71" s="543" t="s">
        <v>130</v>
      </c>
      <c r="D71" s="543"/>
      <c r="E71" s="543">
        <v>1</v>
      </c>
      <c r="F71" s="624">
        <v>547070</v>
      </c>
      <c r="G71" s="625"/>
      <c r="H71" s="604" t="s">
        <v>285</v>
      </c>
      <c r="I71" s="605"/>
      <c r="J71" s="605"/>
      <c r="K71" s="606"/>
      <c r="L71" s="303">
        <v>547430</v>
      </c>
      <c r="M71" s="543" t="s">
        <v>263</v>
      </c>
      <c r="N71" s="543"/>
      <c r="O71" s="543"/>
      <c r="P71" s="543">
        <v>1</v>
      </c>
      <c r="Q71" s="180"/>
    </row>
    <row r="72" spans="2:17" s="33" customFormat="1" ht="33" customHeight="1">
      <c r="B72" s="303">
        <v>547250</v>
      </c>
      <c r="C72" s="543" t="s">
        <v>85</v>
      </c>
      <c r="D72" s="543"/>
      <c r="E72" s="543">
        <v>1</v>
      </c>
      <c r="F72" s="624">
        <v>547100</v>
      </c>
      <c r="G72" s="625"/>
      <c r="H72" s="607" t="s">
        <v>88</v>
      </c>
      <c r="I72" s="605"/>
      <c r="J72" s="605"/>
      <c r="K72" s="606"/>
      <c r="L72" s="303">
        <v>547500</v>
      </c>
      <c r="M72" s="543" t="s">
        <v>273</v>
      </c>
      <c r="N72" s="543"/>
      <c r="O72" s="543"/>
      <c r="P72" s="543">
        <v>1</v>
      </c>
      <c r="Q72" s="180"/>
    </row>
    <row r="73" spans="2:18" ht="33" customHeight="1">
      <c r="B73" s="303">
        <v>347300</v>
      </c>
      <c r="C73" s="367" t="s">
        <v>274</v>
      </c>
      <c r="D73" s="368"/>
      <c r="E73" s="369"/>
      <c r="F73" s="624">
        <v>547160</v>
      </c>
      <c r="G73" s="625"/>
      <c r="H73" s="604" t="s">
        <v>261</v>
      </c>
      <c r="I73" s="605"/>
      <c r="J73" s="605"/>
      <c r="K73" s="606"/>
      <c r="L73" s="304">
        <v>547510</v>
      </c>
      <c r="M73" s="543" t="s">
        <v>264</v>
      </c>
      <c r="N73" s="543"/>
      <c r="O73" s="543"/>
      <c r="P73" s="543">
        <v>1</v>
      </c>
      <c r="Q73" s="180"/>
      <c r="R73" s="17"/>
    </row>
    <row r="74" spans="2:18" ht="33" customHeight="1" thickBot="1">
      <c r="B74" s="306">
        <v>347350</v>
      </c>
      <c r="C74" s="544" t="s">
        <v>87</v>
      </c>
      <c r="D74" s="545"/>
      <c r="E74" s="545"/>
      <c r="F74" s="624">
        <v>547050</v>
      </c>
      <c r="G74" s="625"/>
      <c r="H74" s="607" t="s">
        <v>89</v>
      </c>
      <c r="I74" s="605"/>
      <c r="J74" s="605"/>
      <c r="K74" s="606"/>
      <c r="L74" s="303">
        <v>547450</v>
      </c>
      <c r="M74" s="543" t="s">
        <v>94</v>
      </c>
      <c r="N74" s="543"/>
      <c r="O74" s="543"/>
      <c r="P74" s="543">
        <v>1</v>
      </c>
      <c r="Q74" s="180"/>
      <c r="R74" s="17"/>
    </row>
    <row r="75" spans="2:18" ht="33" customHeight="1">
      <c r="B75" s="546"/>
      <c r="C75" s="547"/>
      <c r="D75" s="547"/>
      <c r="E75" s="548"/>
      <c r="F75" s="624">
        <v>547080</v>
      </c>
      <c r="G75" s="625"/>
      <c r="H75" s="604" t="s">
        <v>262</v>
      </c>
      <c r="I75" s="605"/>
      <c r="J75" s="605"/>
      <c r="K75" s="606"/>
      <c r="L75" s="303">
        <v>547460</v>
      </c>
      <c r="M75" s="543" t="s">
        <v>265</v>
      </c>
      <c r="N75" s="543"/>
      <c r="O75" s="543"/>
      <c r="P75" s="543">
        <v>1</v>
      </c>
      <c r="Q75" s="180"/>
      <c r="R75" s="17"/>
    </row>
    <row r="76" spans="2:18" ht="33" customHeight="1" thickBot="1">
      <c r="B76" s="549"/>
      <c r="C76" s="550"/>
      <c r="D76" s="550"/>
      <c r="E76" s="551"/>
      <c r="F76" s="552">
        <v>547410</v>
      </c>
      <c r="G76" s="553"/>
      <c r="H76" s="554" t="s">
        <v>275</v>
      </c>
      <c r="I76" s="555"/>
      <c r="J76" s="555"/>
      <c r="K76" s="556"/>
      <c r="L76" s="305">
        <v>547600</v>
      </c>
      <c r="M76" s="557" t="s">
        <v>227</v>
      </c>
      <c r="N76" s="558"/>
      <c r="O76" s="558"/>
      <c r="P76" s="559"/>
      <c r="Q76" s="180"/>
      <c r="R76" s="17"/>
    </row>
    <row r="77" spans="2:18" ht="13.5" customHeight="1" thickBot="1">
      <c r="B77" s="285"/>
      <c r="C77" s="286"/>
      <c r="D77" s="286"/>
      <c r="E77" s="286"/>
      <c r="F77" s="287"/>
      <c r="G77" s="287"/>
      <c r="H77" s="288"/>
      <c r="I77" s="288"/>
      <c r="J77" s="288"/>
      <c r="K77" s="288"/>
      <c r="L77" s="289"/>
      <c r="M77" s="290"/>
      <c r="N77" s="290"/>
      <c r="O77" s="290"/>
      <c r="P77" s="291"/>
      <c r="Q77" s="180"/>
      <c r="R77" s="17"/>
    </row>
    <row r="78" spans="2:18" s="1" customFormat="1" ht="30" customHeight="1" thickBot="1">
      <c r="B78" s="632" t="s">
        <v>286</v>
      </c>
      <c r="C78" s="633"/>
      <c r="D78" s="633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3"/>
      <c r="P78" s="634"/>
      <c r="Q78" s="7"/>
      <c r="R78" s="7"/>
    </row>
    <row r="79" spans="2:18" s="1" customFormat="1" ht="15.75" customHeight="1" thickBot="1">
      <c r="B79" s="120" t="s">
        <v>50</v>
      </c>
      <c r="C79" s="540" t="s">
        <v>0</v>
      </c>
      <c r="D79" s="541"/>
      <c r="E79" s="542"/>
      <c r="F79" s="541" t="s">
        <v>50</v>
      </c>
      <c r="G79" s="541"/>
      <c r="H79" s="540" t="s">
        <v>0</v>
      </c>
      <c r="I79" s="541"/>
      <c r="J79" s="541"/>
      <c r="K79" s="122"/>
      <c r="L79" s="205" t="s">
        <v>50</v>
      </c>
      <c r="M79" s="541" t="s">
        <v>0</v>
      </c>
      <c r="N79" s="541"/>
      <c r="O79" s="541"/>
      <c r="P79" s="542"/>
      <c r="Q79" s="7"/>
      <c r="R79" s="7"/>
    </row>
    <row r="80" spans="2:18" s="1" customFormat="1" ht="13.5" customHeight="1">
      <c r="B80" s="293">
        <v>347200</v>
      </c>
      <c r="C80" s="645" t="s">
        <v>93</v>
      </c>
      <c r="D80" s="646"/>
      <c r="E80" s="647"/>
      <c r="F80" s="629">
        <v>347400</v>
      </c>
      <c r="G80" s="630"/>
      <c r="H80" s="618" t="s">
        <v>48</v>
      </c>
      <c r="I80" s="619"/>
      <c r="J80" s="619"/>
      <c r="K80" s="631"/>
      <c r="L80" s="293">
        <v>347490</v>
      </c>
      <c r="M80" s="618" t="s">
        <v>92</v>
      </c>
      <c r="N80" s="619"/>
      <c r="O80" s="619"/>
      <c r="P80" s="620"/>
      <c r="Q80" s="129"/>
      <c r="R80" s="37"/>
    </row>
    <row r="81" spans="2:18" s="1" customFormat="1" ht="13.5" customHeight="1">
      <c r="B81" s="294">
        <v>347210</v>
      </c>
      <c r="C81" s="611" t="s">
        <v>268</v>
      </c>
      <c r="D81" s="609"/>
      <c r="E81" s="610"/>
      <c r="F81" s="642">
        <v>347410</v>
      </c>
      <c r="G81" s="493"/>
      <c r="H81" s="643" t="s">
        <v>270</v>
      </c>
      <c r="I81" s="644"/>
      <c r="J81" s="644"/>
      <c r="K81" s="644"/>
      <c r="L81" s="179">
        <v>347495</v>
      </c>
      <c r="M81" s="611" t="s">
        <v>272</v>
      </c>
      <c r="N81" s="609"/>
      <c r="O81" s="609"/>
      <c r="P81" s="610"/>
      <c r="Q81" s="129"/>
      <c r="R81" s="37"/>
    </row>
    <row r="82" spans="2:18" s="1" customFormat="1" ht="13.5" customHeight="1">
      <c r="B82" s="179">
        <v>347250</v>
      </c>
      <c r="C82" s="608" t="s">
        <v>91</v>
      </c>
      <c r="D82" s="609"/>
      <c r="E82" s="610"/>
      <c r="F82" s="640">
        <v>347480</v>
      </c>
      <c r="G82" s="641"/>
      <c r="H82" s="598" t="s">
        <v>90</v>
      </c>
      <c r="I82" s="599">
        <v>1</v>
      </c>
      <c r="J82" s="599"/>
      <c r="K82" s="600"/>
      <c r="L82" s="392">
        <v>347100</v>
      </c>
      <c r="M82" s="601" t="s">
        <v>86</v>
      </c>
      <c r="N82" s="602"/>
      <c r="O82" s="602"/>
      <c r="P82" s="603"/>
      <c r="Q82" s="129"/>
      <c r="R82" s="37"/>
    </row>
    <row r="83" spans="2:18" s="1" customFormat="1" ht="13.5" customHeight="1" thickBot="1">
      <c r="B83" s="295">
        <v>347260</v>
      </c>
      <c r="C83" s="526" t="s">
        <v>269</v>
      </c>
      <c r="D83" s="527"/>
      <c r="E83" s="528"/>
      <c r="F83" s="529">
        <v>347485</v>
      </c>
      <c r="G83" s="530"/>
      <c r="H83" s="531" t="s">
        <v>271</v>
      </c>
      <c r="I83" s="532">
        <v>1</v>
      </c>
      <c r="J83" s="532"/>
      <c r="K83" s="533"/>
      <c r="L83" s="393">
        <v>347160</v>
      </c>
      <c r="M83" s="534" t="s">
        <v>260</v>
      </c>
      <c r="N83" s="535"/>
      <c r="O83" s="535"/>
      <c r="P83" s="536"/>
      <c r="Q83" s="129"/>
      <c r="R83" s="37"/>
    </row>
    <row r="84" spans="2:18" s="1" customFormat="1" ht="13.5" customHeight="1">
      <c r="B84" s="292"/>
      <c r="C84" s="283"/>
      <c r="D84" s="283"/>
      <c r="E84" s="283"/>
      <c r="F84" s="296"/>
      <c r="G84" s="296"/>
      <c r="H84" s="297"/>
      <c r="I84" s="297"/>
      <c r="J84" s="297"/>
      <c r="K84" s="298"/>
      <c r="L84" s="299"/>
      <c r="M84" s="299"/>
      <c r="N84" s="299"/>
      <c r="O84" s="299"/>
      <c r="P84" s="300"/>
      <c r="Q84" s="129"/>
      <c r="R84" s="37"/>
    </row>
    <row r="85" spans="2:18" ht="13.5" customHeight="1">
      <c r="B85" s="211" t="s">
        <v>96</v>
      </c>
      <c r="C85" s="183"/>
      <c r="D85" s="183"/>
      <c r="E85" s="184"/>
      <c r="F85" s="184"/>
      <c r="G85" s="185"/>
      <c r="H85" s="183"/>
      <c r="I85" s="183"/>
      <c r="J85" s="184"/>
      <c r="K85" s="184"/>
      <c r="L85" s="186"/>
      <c r="M85" s="30"/>
      <c r="N85" s="30"/>
      <c r="O85" s="32"/>
      <c r="P85" s="212"/>
      <c r="Q85" s="17"/>
      <c r="R85" s="17"/>
    </row>
    <row r="86" spans="2:18" ht="18.75" customHeight="1">
      <c r="B86" s="537" t="s">
        <v>302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38"/>
      <c r="M86" s="538"/>
      <c r="N86" s="538"/>
      <c r="O86" s="538"/>
      <c r="P86" s="539"/>
      <c r="Q86" s="17"/>
      <c r="R86" s="17"/>
    </row>
    <row r="87" spans="2:18" ht="39" customHeight="1">
      <c r="B87" s="637" t="s">
        <v>303</v>
      </c>
      <c r="C87" s="638"/>
      <c r="D87" s="638"/>
      <c r="E87" s="638"/>
      <c r="F87" s="638"/>
      <c r="G87" s="638"/>
      <c r="H87" s="638"/>
      <c r="I87" s="638"/>
      <c r="J87" s="638"/>
      <c r="K87" s="638"/>
      <c r="L87" s="638"/>
      <c r="M87" s="638"/>
      <c r="N87" s="638"/>
      <c r="O87" s="638"/>
      <c r="P87" s="639"/>
      <c r="Q87" s="183"/>
      <c r="R87" s="17"/>
    </row>
    <row r="88" spans="2:18" ht="12.75" customHeight="1">
      <c r="B88" s="537" t="s">
        <v>225</v>
      </c>
      <c r="C88" s="538"/>
      <c r="D88" s="538"/>
      <c r="E88" s="538"/>
      <c r="F88" s="538"/>
      <c r="G88" s="538"/>
      <c r="H88" s="538"/>
      <c r="I88" s="538"/>
      <c r="J88" s="538"/>
      <c r="K88" s="538"/>
      <c r="L88" s="538"/>
      <c r="M88" s="538"/>
      <c r="N88" s="538"/>
      <c r="O88" s="538"/>
      <c r="P88" s="539"/>
      <c r="Q88" s="183"/>
      <c r="R88" s="17"/>
    </row>
    <row r="89" spans="2:18" ht="12.75" customHeight="1">
      <c r="B89" s="537" t="s">
        <v>226</v>
      </c>
      <c r="C89" s="538"/>
      <c r="D89" s="538"/>
      <c r="E89" s="538"/>
      <c r="F89" s="538"/>
      <c r="G89" s="538"/>
      <c r="H89" s="538"/>
      <c r="I89" s="538"/>
      <c r="J89" s="538"/>
      <c r="K89" s="538"/>
      <c r="L89" s="538"/>
      <c r="M89" s="538"/>
      <c r="N89" s="538"/>
      <c r="O89" s="538"/>
      <c r="P89" s="539"/>
      <c r="Q89" s="183"/>
      <c r="R89" s="17"/>
    </row>
    <row r="90" spans="2:18" ht="12.75" customHeight="1">
      <c r="B90" s="537" t="s">
        <v>165</v>
      </c>
      <c r="C90" s="538"/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9"/>
      <c r="Q90" s="183"/>
      <c r="R90" s="17"/>
    </row>
    <row r="91" spans="2:18" ht="13.5" customHeight="1" thickBot="1">
      <c r="B91" s="213"/>
      <c r="C91" s="214"/>
      <c r="D91" s="214"/>
      <c r="E91" s="215"/>
      <c r="F91" s="215"/>
      <c r="G91" s="215"/>
      <c r="H91" s="215"/>
      <c r="I91" s="215"/>
      <c r="J91" s="215"/>
      <c r="K91" s="215"/>
      <c r="L91" s="216"/>
      <c r="M91" s="217"/>
      <c r="N91" s="217"/>
      <c r="O91" s="217"/>
      <c r="P91" s="218"/>
      <c r="Q91" s="17"/>
      <c r="R91" s="17"/>
    </row>
    <row r="92" spans="2:18" ht="13.5" customHeight="1" thickBot="1">
      <c r="B92" s="238" t="s">
        <v>191</v>
      </c>
      <c r="C92" s="238"/>
      <c r="D92" s="238"/>
      <c r="E92" s="389"/>
      <c r="F92" s="389"/>
      <c r="G92" s="389"/>
      <c r="H92" s="389"/>
      <c r="I92" s="389"/>
      <c r="J92" s="389"/>
      <c r="K92" s="389"/>
      <c r="L92" s="390"/>
      <c r="M92" s="254"/>
      <c r="N92" s="254"/>
      <c r="O92" s="388"/>
      <c r="P92" s="388"/>
      <c r="Q92" s="17"/>
      <c r="R92" s="17"/>
    </row>
    <row r="93" spans="2:17" ht="13.5" customHeight="1" thickBot="1">
      <c r="B93" s="452" t="s">
        <v>230</v>
      </c>
      <c r="C93" s="453"/>
      <c r="D93" s="454">
        <v>40704</v>
      </c>
      <c r="E93" s="455"/>
      <c r="F93" s="455"/>
      <c r="G93" s="455"/>
      <c r="H93" s="455"/>
      <c r="I93" s="455"/>
      <c r="J93" s="455"/>
      <c r="K93" s="455"/>
      <c r="L93" s="455"/>
      <c r="M93" s="455"/>
      <c r="N93" s="455"/>
      <c r="O93" s="455"/>
      <c r="P93" s="456"/>
      <c r="Q93" s="13"/>
    </row>
    <row r="94" spans="2:16" ht="13.5" customHeight="1">
      <c r="B94" s="370"/>
      <c r="C94" s="371"/>
      <c r="D94" s="371"/>
      <c r="E94" s="372"/>
      <c r="F94" s="372"/>
      <c r="G94" s="370"/>
      <c r="H94" s="371"/>
      <c r="I94" s="371"/>
      <c r="J94" s="372"/>
      <c r="K94" s="372"/>
      <c r="L94" s="370"/>
      <c r="M94" s="371"/>
      <c r="N94" s="371"/>
      <c r="O94" s="372"/>
      <c r="P94" s="372"/>
    </row>
    <row r="96" spans="2:16" ht="13.5" customHeight="1">
      <c r="B96" s="525"/>
      <c r="C96" s="525"/>
      <c r="D96" s="525"/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5"/>
      <c r="P96" s="525"/>
    </row>
    <row r="97" spans="2:16" ht="13.5" customHeight="1">
      <c r="B97" s="525"/>
      <c r="C97" s="525"/>
      <c r="D97" s="525"/>
      <c r="E97" s="525"/>
      <c r="F97" s="525"/>
      <c r="G97" s="525"/>
      <c r="H97" s="525"/>
      <c r="I97" s="525"/>
      <c r="J97" s="525"/>
      <c r="K97" s="525"/>
      <c r="L97" s="525"/>
      <c r="M97" s="525"/>
      <c r="N97" s="525"/>
      <c r="O97" s="525"/>
      <c r="P97" s="525"/>
    </row>
    <row r="98" spans="3:11" ht="13.5" customHeight="1">
      <c r="C98" s="30"/>
      <c r="D98" s="30"/>
      <c r="E98" s="32"/>
      <c r="F98" s="32"/>
      <c r="H98" s="30"/>
      <c r="I98" s="30"/>
      <c r="J98" s="32"/>
      <c r="K98" s="32"/>
    </row>
    <row r="99" spans="3:11" ht="13.5" customHeight="1">
      <c r="C99" s="30"/>
      <c r="D99" s="30"/>
      <c r="E99" s="32"/>
      <c r="F99" s="32"/>
      <c r="H99" s="30"/>
      <c r="I99" s="30"/>
      <c r="J99" s="32"/>
      <c r="K99" s="32"/>
    </row>
    <row r="100" spans="3:11" ht="13.5" customHeight="1">
      <c r="C100" s="30"/>
      <c r="D100" s="30"/>
      <c r="E100" s="32"/>
      <c r="F100" s="32"/>
      <c r="H100" s="30"/>
      <c r="I100" s="30"/>
      <c r="J100" s="32"/>
      <c r="K100" s="32"/>
    </row>
    <row r="101" spans="3:11" ht="13.5" customHeight="1">
      <c r="C101" s="30"/>
      <c r="D101" s="30"/>
      <c r="E101" s="32"/>
      <c r="F101" s="32"/>
      <c r="H101" s="30"/>
      <c r="I101" s="30"/>
      <c r="J101" s="32"/>
      <c r="K101" s="32"/>
    </row>
    <row r="102" spans="3:11" ht="13.5" customHeight="1">
      <c r="C102" s="30"/>
      <c r="D102" s="30"/>
      <c r="E102" s="32"/>
      <c r="F102" s="32"/>
      <c r="H102" s="30"/>
      <c r="I102" s="30"/>
      <c r="J102" s="32"/>
      <c r="K102" s="32"/>
    </row>
    <row r="103" spans="3:11" ht="13.5" customHeight="1">
      <c r="C103" s="30"/>
      <c r="D103" s="30"/>
      <c r="E103" s="32"/>
      <c r="F103" s="32"/>
      <c r="H103" s="30"/>
      <c r="I103" s="30"/>
      <c r="J103" s="32"/>
      <c r="K103" s="32"/>
    </row>
    <row r="104" spans="3:11" ht="13.5" customHeight="1">
      <c r="C104" s="30"/>
      <c r="D104" s="30"/>
      <c r="E104" s="32"/>
      <c r="F104" s="32"/>
      <c r="H104" s="30"/>
      <c r="I104" s="30"/>
      <c r="J104" s="32"/>
      <c r="K104" s="32"/>
    </row>
    <row r="105" spans="3:11" ht="13.5" customHeight="1">
      <c r="C105" s="30"/>
      <c r="D105" s="30"/>
      <c r="E105" s="32"/>
      <c r="F105" s="32"/>
      <c r="H105" s="30"/>
      <c r="I105" s="30"/>
      <c r="J105" s="32"/>
      <c r="K105" s="32"/>
    </row>
    <row r="106" spans="3:11" ht="13.5" customHeight="1">
      <c r="C106" s="30"/>
      <c r="D106" s="30"/>
      <c r="E106" s="32"/>
      <c r="F106" s="32"/>
      <c r="H106" s="30"/>
      <c r="I106" s="30"/>
      <c r="J106" s="32"/>
      <c r="K106" s="32"/>
    </row>
    <row r="107" spans="3:11" ht="13.5" customHeight="1">
      <c r="C107" s="30"/>
      <c r="D107" s="30"/>
      <c r="E107" s="32"/>
      <c r="F107" s="32"/>
      <c r="H107" s="30"/>
      <c r="I107" s="30"/>
      <c r="J107" s="32"/>
      <c r="K107" s="32"/>
    </row>
    <row r="108" spans="3:11" ht="13.5" customHeight="1">
      <c r="C108" s="30"/>
      <c r="D108" s="30"/>
      <c r="E108" s="32"/>
      <c r="F108" s="32"/>
      <c r="H108" s="30"/>
      <c r="I108" s="30"/>
      <c r="J108" s="32"/>
      <c r="K108" s="32"/>
    </row>
    <row r="109" spans="3:11" ht="13.5" customHeight="1">
      <c r="C109" s="30"/>
      <c r="D109" s="30"/>
      <c r="E109" s="32"/>
      <c r="F109" s="32"/>
      <c r="H109" s="30"/>
      <c r="I109" s="30"/>
      <c r="J109" s="32"/>
      <c r="K109" s="32"/>
    </row>
    <row r="110" spans="3:11" ht="13.5" customHeight="1">
      <c r="C110" s="30"/>
      <c r="D110" s="30"/>
      <c r="E110" s="32"/>
      <c r="F110" s="32"/>
      <c r="H110" s="30"/>
      <c r="I110" s="30"/>
      <c r="J110" s="32"/>
      <c r="K110" s="32"/>
    </row>
    <row r="111" spans="3:11" ht="13.5" customHeight="1">
      <c r="C111" s="30"/>
      <c r="D111" s="30"/>
      <c r="E111" s="32"/>
      <c r="F111" s="32"/>
      <c r="H111" s="30"/>
      <c r="I111" s="30"/>
      <c r="J111" s="32"/>
      <c r="K111" s="32"/>
    </row>
    <row r="112" spans="3:11" ht="13.5" customHeight="1">
      <c r="C112" s="30"/>
      <c r="D112" s="30"/>
      <c r="E112" s="32"/>
      <c r="F112" s="32"/>
      <c r="H112" s="30"/>
      <c r="I112" s="30"/>
      <c r="J112" s="32"/>
      <c r="K112" s="32"/>
    </row>
    <row r="113" spans="3:11" ht="13.5" customHeight="1">
      <c r="C113" s="30"/>
      <c r="D113" s="30"/>
      <c r="E113" s="32"/>
      <c r="F113" s="32"/>
      <c r="H113" s="30"/>
      <c r="I113" s="30"/>
      <c r="J113" s="32"/>
      <c r="K113" s="32"/>
    </row>
    <row r="114" spans="3:11" ht="13.5" customHeight="1">
      <c r="C114" s="30"/>
      <c r="D114" s="30"/>
      <c r="E114" s="32"/>
      <c r="F114" s="32"/>
      <c r="H114" s="30"/>
      <c r="I114" s="30"/>
      <c r="J114" s="32"/>
      <c r="K114" s="32"/>
    </row>
    <row r="115" spans="3:11" ht="13.5" customHeight="1">
      <c r="C115" s="30"/>
      <c r="D115" s="30"/>
      <c r="E115" s="32"/>
      <c r="F115" s="32"/>
      <c r="H115" s="30"/>
      <c r="I115" s="30"/>
      <c r="J115" s="32"/>
      <c r="K115" s="32"/>
    </row>
    <row r="116" spans="3:11" ht="13.5" customHeight="1">
      <c r="C116" s="30"/>
      <c r="D116" s="30"/>
      <c r="E116" s="32"/>
      <c r="F116" s="32"/>
      <c r="H116" s="30"/>
      <c r="I116" s="30"/>
      <c r="J116" s="32"/>
      <c r="K116" s="32"/>
    </row>
    <row r="117" spans="3:11" ht="13.5" customHeight="1">
      <c r="C117" s="30"/>
      <c r="D117" s="30"/>
      <c r="E117" s="32"/>
      <c r="F117" s="32"/>
      <c r="H117" s="30"/>
      <c r="I117" s="30"/>
      <c r="J117" s="32"/>
      <c r="K117" s="32"/>
    </row>
    <row r="118" spans="3:11" ht="13.5" customHeight="1">
      <c r="C118" s="30"/>
      <c r="D118" s="30"/>
      <c r="E118" s="32"/>
      <c r="F118" s="32"/>
      <c r="H118" s="30"/>
      <c r="I118" s="30"/>
      <c r="J118" s="32"/>
      <c r="K118" s="32"/>
    </row>
    <row r="119" spans="3:11" ht="13.5" customHeight="1">
      <c r="C119" s="30"/>
      <c r="D119" s="30"/>
      <c r="E119" s="32"/>
      <c r="F119" s="32"/>
      <c r="H119" s="30"/>
      <c r="I119" s="30"/>
      <c r="J119" s="32"/>
      <c r="K119" s="32"/>
    </row>
    <row r="120" spans="3:11" ht="13.5" customHeight="1">
      <c r="C120" s="30"/>
      <c r="D120" s="30"/>
      <c r="E120" s="32"/>
      <c r="F120" s="32"/>
      <c r="H120" s="30"/>
      <c r="I120" s="30"/>
      <c r="J120" s="32"/>
      <c r="K120" s="32"/>
    </row>
    <row r="121" spans="3:11" ht="13.5" customHeight="1">
      <c r="C121" s="30"/>
      <c r="D121" s="30"/>
      <c r="E121" s="32"/>
      <c r="F121" s="32"/>
      <c r="H121" s="30"/>
      <c r="I121" s="30"/>
      <c r="J121" s="32"/>
      <c r="K121" s="32"/>
    </row>
    <row r="122" spans="3:11" ht="13.5" customHeight="1">
      <c r="C122" s="30"/>
      <c r="D122" s="30"/>
      <c r="E122" s="32"/>
      <c r="F122" s="32"/>
      <c r="H122" s="30"/>
      <c r="I122" s="30"/>
      <c r="J122" s="32"/>
      <c r="K122" s="32"/>
    </row>
    <row r="123" spans="3:11" ht="13.5" customHeight="1">
      <c r="C123" s="30"/>
      <c r="D123" s="30"/>
      <c r="E123" s="32"/>
      <c r="F123" s="32"/>
      <c r="H123" s="30"/>
      <c r="I123" s="30"/>
      <c r="J123" s="32"/>
      <c r="K123" s="32"/>
    </row>
    <row r="124" spans="3:11" ht="13.5" customHeight="1">
      <c r="C124" s="30"/>
      <c r="D124" s="30"/>
      <c r="E124" s="32"/>
      <c r="F124" s="32"/>
      <c r="H124" s="30"/>
      <c r="I124" s="30"/>
      <c r="J124" s="32"/>
      <c r="K124" s="32"/>
    </row>
    <row r="125" spans="3:11" ht="13.5" customHeight="1">
      <c r="C125" s="30"/>
      <c r="D125" s="30"/>
      <c r="E125" s="32"/>
      <c r="F125" s="32"/>
      <c r="H125" s="30"/>
      <c r="I125" s="30"/>
      <c r="J125" s="32"/>
      <c r="K125" s="32"/>
    </row>
    <row r="126" spans="3:11" ht="13.5" customHeight="1">
      <c r="C126" s="30"/>
      <c r="D126" s="30"/>
      <c r="E126" s="32"/>
      <c r="F126" s="32"/>
      <c r="H126" s="30"/>
      <c r="I126" s="30"/>
      <c r="J126" s="32"/>
      <c r="K126" s="32"/>
    </row>
    <row r="127" spans="3:11" ht="13.5" customHeight="1">
      <c r="C127" s="30"/>
      <c r="D127" s="30"/>
      <c r="E127" s="32"/>
      <c r="F127" s="32"/>
      <c r="H127" s="30"/>
      <c r="I127" s="30"/>
      <c r="J127" s="32"/>
      <c r="K127" s="32"/>
    </row>
    <row r="128" spans="3:11" ht="13.5" customHeight="1">
      <c r="C128" s="30"/>
      <c r="D128" s="30"/>
      <c r="E128" s="32"/>
      <c r="F128" s="32"/>
      <c r="H128" s="30"/>
      <c r="I128" s="30"/>
      <c r="J128" s="32"/>
      <c r="K128" s="32"/>
    </row>
    <row r="129" spans="3:11" ht="13.5" customHeight="1">
      <c r="C129" s="30"/>
      <c r="D129" s="30"/>
      <c r="E129" s="32"/>
      <c r="F129" s="32"/>
      <c r="H129" s="30"/>
      <c r="I129" s="30"/>
      <c r="J129" s="32"/>
      <c r="K129" s="32"/>
    </row>
    <row r="130" spans="3:11" ht="13.5" customHeight="1">
      <c r="C130" s="30"/>
      <c r="D130" s="30"/>
      <c r="E130" s="32"/>
      <c r="F130" s="32"/>
      <c r="H130" s="30"/>
      <c r="I130" s="30"/>
      <c r="J130" s="32"/>
      <c r="K130" s="32"/>
    </row>
    <row r="131" spans="3:11" ht="13.5" customHeight="1">
      <c r="C131" s="30"/>
      <c r="D131" s="30"/>
      <c r="E131" s="32"/>
      <c r="F131" s="32"/>
      <c r="H131" s="30"/>
      <c r="I131" s="30"/>
      <c r="J131" s="32"/>
      <c r="K131" s="32"/>
    </row>
    <row r="132" spans="3:11" ht="13.5" customHeight="1">
      <c r="C132" s="30"/>
      <c r="D132" s="30"/>
      <c r="E132" s="32"/>
      <c r="F132" s="32"/>
      <c r="H132" s="30"/>
      <c r="I132" s="30"/>
      <c r="J132" s="32"/>
      <c r="K132" s="32"/>
    </row>
    <row r="133" spans="3:11" ht="13.5" customHeight="1">
      <c r="C133" s="30"/>
      <c r="D133" s="30"/>
      <c r="E133" s="32"/>
      <c r="F133" s="32"/>
      <c r="H133" s="30"/>
      <c r="I133" s="30"/>
      <c r="J133" s="32"/>
      <c r="K133" s="32"/>
    </row>
    <row r="134" spans="3:11" ht="13.5" customHeight="1">
      <c r="C134" s="30"/>
      <c r="D134" s="30"/>
      <c r="E134" s="32"/>
      <c r="F134" s="32"/>
      <c r="H134" s="30"/>
      <c r="I134" s="30"/>
      <c r="J134" s="32"/>
      <c r="K134" s="32"/>
    </row>
    <row r="135" spans="3:11" ht="13.5" customHeight="1">
      <c r="C135" s="30"/>
      <c r="D135" s="30"/>
      <c r="E135" s="32"/>
      <c r="F135" s="32"/>
      <c r="H135" s="30"/>
      <c r="I135" s="30"/>
      <c r="J135" s="32"/>
      <c r="K135" s="32"/>
    </row>
    <row r="136" spans="3:11" ht="13.5" customHeight="1">
      <c r="C136" s="30"/>
      <c r="D136" s="30"/>
      <c r="E136" s="32"/>
      <c r="F136" s="32"/>
      <c r="H136" s="30"/>
      <c r="I136" s="30"/>
      <c r="J136" s="32"/>
      <c r="K136" s="32"/>
    </row>
    <row r="137" spans="3:11" ht="13.5" customHeight="1">
      <c r="C137" s="30"/>
      <c r="D137" s="30"/>
      <c r="E137" s="32"/>
      <c r="F137" s="32"/>
      <c r="H137" s="30"/>
      <c r="I137" s="30"/>
      <c r="J137" s="32"/>
      <c r="K137" s="32"/>
    </row>
    <row r="138" spans="3:11" ht="13.5" customHeight="1">
      <c r="C138" s="30"/>
      <c r="D138" s="30"/>
      <c r="E138" s="32"/>
      <c r="F138" s="32"/>
      <c r="H138" s="30"/>
      <c r="I138" s="30"/>
      <c r="J138" s="32"/>
      <c r="K138" s="32"/>
    </row>
    <row r="139" spans="3:11" ht="13.5" customHeight="1">
      <c r="C139" s="30"/>
      <c r="D139" s="30"/>
      <c r="E139" s="32"/>
      <c r="F139" s="32"/>
      <c r="H139" s="30"/>
      <c r="I139" s="30"/>
      <c r="J139" s="32"/>
      <c r="K139" s="32"/>
    </row>
    <row r="140" spans="3:11" ht="13.5" customHeight="1">
      <c r="C140" s="30"/>
      <c r="D140" s="30"/>
      <c r="E140" s="32"/>
      <c r="F140" s="32"/>
      <c r="H140" s="30"/>
      <c r="I140" s="30"/>
      <c r="J140" s="32"/>
      <c r="K140" s="32"/>
    </row>
    <row r="141" spans="3:11" ht="13.5" customHeight="1">
      <c r="C141" s="30"/>
      <c r="D141" s="30"/>
      <c r="E141" s="32"/>
      <c r="F141" s="32"/>
      <c r="H141" s="30"/>
      <c r="I141" s="30"/>
      <c r="J141" s="32"/>
      <c r="K141" s="32"/>
    </row>
    <row r="142" spans="3:11" ht="13.5" customHeight="1">
      <c r="C142" s="30"/>
      <c r="D142" s="30"/>
      <c r="E142" s="32"/>
      <c r="F142" s="32"/>
      <c r="H142" s="30"/>
      <c r="I142" s="30"/>
      <c r="J142" s="32"/>
      <c r="K142" s="32"/>
    </row>
    <row r="143" spans="3:11" ht="13.5" customHeight="1">
      <c r="C143" s="30"/>
      <c r="D143" s="30"/>
      <c r="E143" s="32"/>
      <c r="F143" s="32"/>
      <c r="H143" s="30"/>
      <c r="I143" s="30"/>
      <c r="J143" s="32"/>
      <c r="K143" s="32"/>
    </row>
    <row r="144" spans="3:11" ht="13.5" customHeight="1">
      <c r="C144" s="30"/>
      <c r="D144" s="30"/>
      <c r="E144" s="32"/>
      <c r="F144" s="32"/>
      <c r="H144" s="30"/>
      <c r="I144" s="30"/>
      <c r="J144" s="32"/>
      <c r="K144" s="32"/>
    </row>
    <row r="145" spans="3:11" ht="13.5" customHeight="1">
      <c r="C145" s="30"/>
      <c r="D145" s="30"/>
      <c r="E145" s="32"/>
      <c r="F145" s="32"/>
      <c r="H145" s="30"/>
      <c r="I145" s="30"/>
      <c r="J145" s="32"/>
      <c r="K145" s="32"/>
    </row>
    <row r="146" spans="3:11" ht="13.5" customHeight="1">
      <c r="C146" s="30"/>
      <c r="D146" s="30"/>
      <c r="E146" s="32"/>
      <c r="F146" s="32"/>
      <c r="H146" s="30"/>
      <c r="I146" s="30"/>
      <c r="J146" s="32"/>
      <c r="K146" s="32"/>
    </row>
    <row r="147" spans="3:11" ht="13.5" customHeight="1">
      <c r="C147" s="30"/>
      <c r="D147" s="30"/>
      <c r="E147" s="32"/>
      <c r="F147" s="32"/>
      <c r="H147" s="30"/>
      <c r="I147" s="30"/>
      <c r="J147" s="32"/>
      <c r="K147" s="32"/>
    </row>
    <row r="148" spans="3:11" ht="13.5" customHeight="1">
      <c r="C148" s="30"/>
      <c r="D148" s="30"/>
      <c r="E148" s="32"/>
      <c r="F148" s="32"/>
      <c r="H148" s="30"/>
      <c r="I148" s="30"/>
      <c r="J148" s="32"/>
      <c r="K148" s="32"/>
    </row>
    <row r="149" spans="3:11" ht="13.5" customHeight="1">
      <c r="C149" s="30"/>
      <c r="D149" s="30"/>
      <c r="E149" s="32"/>
      <c r="F149" s="32"/>
      <c r="H149" s="30"/>
      <c r="I149" s="30"/>
      <c r="J149" s="32"/>
      <c r="K149" s="32"/>
    </row>
    <row r="150" spans="3:11" ht="13.5" customHeight="1">
      <c r="C150" s="30"/>
      <c r="D150" s="30"/>
      <c r="E150" s="32"/>
      <c r="F150" s="32"/>
      <c r="H150" s="30"/>
      <c r="I150" s="30"/>
      <c r="J150" s="32"/>
      <c r="K150" s="32"/>
    </row>
    <row r="151" spans="3:11" ht="13.5" customHeight="1">
      <c r="C151" s="30"/>
      <c r="D151" s="30"/>
      <c r="E151" s="32"/>
      <c r="F151" s="32"/>
      <c r="H151" s="30"/>
      <c r="I151" s="30"/>
      <c r="J151" s="32"/>
      <c r="K151" s="32"/>
    </row>
    <row r="152" spans="3:11" ht="13.5" customHeight="1">
      <c r="C152" s="30"/>
      <c r="D152" s="30"/>
      <c r="E152" s="32"/>
      <c r="F152" s="32"/>
      <c r="H152" s="30"/>
      <c r="I152" s="30"/>
      <c r="J152" s="32"/>
      <c r="K152" s="32"/>
    </row>
    <row r="153" spans="3:11" ht="13.5" customHeight="1">
      <c r="C153" s="30"/>
      <c r="D153" s="30"/>
      <c r="E153" s="32"/>
      <c r="F153" s="32"/>
      <c r="H153" s="30"/>
      <c r="I153" s="30"/>
      <c r="J153" s="32"/>
      <c r="K153" s="32"/>
    </row>
    <row r="154" spans="3:11" ht="13.5" customHeight="1">
      <c r="C154" s="30"/>
      <c r="D154" s="30"/>
      <c r="E154" s="32"/>
      <c r="F154" s="32"/>
      <c r="H154" s="30"/>
      <c r="I154" s="30"/>
      <c r="J154" s="32"/>
      <c r="K154" s="32"/>
    </row>
    <row r="155" spans="3:11" ht="13.5" customHeight="1">
      <c r="C155" s="30"/>
      <c r="D155" s="30"/>
      <c r="E155" s="32"/>
      <c r="F155" s="32"/>
      <c r="H155" s="30"/>
      <c r="I155" s="30"/>
      <c r="J155" s="32"/>
      <c r="K155" s="32"/>
    </row>
    <row r="156" spans="3:11" ht="13.5" customHeight="1">
      <c r="C156" s="30"/>
      <c r="D156" s="30"/>
      <c r="E156" s="32"/>
      <c r="F156" s="32"/>
      <c r="H156" s="30"/>
      <c r="I156" s="30"/>
      <c r="J156" s="32"/>
      <c r="K156" s="32"/>
    </row>
    <row r="157" spans="3:11" ht="13.5" customHeight="1">
      <c r="C157" s="30"/>
      <c r="D157" s="30"/>
      <c r="E157" s="32"/>
      <c r="F157" s="32"/>
      <c r="H157" s="30"/>
      <c r="I157" s="30"/>
      <c r="J157" s="32"/>
      <c r="K157" s="32"/>
    </row>
    <row r="158" spans="3:11" ht="13.5" customHeight="1">
      <c r="C158" s="30"/>
      <c r="D158" s="30"/>
      <c r="E158" s="32"/>
      <c r="F158" s="32"/>
      <c r="H158" s="30"/>
      <c r="I158" s="30"/>
      <c r="J158" s="32"/>
      <c r="K158" s="32"/>
    </row>
    <row r="159" spans="3:11" ht="13.5" customHeight="1">
      <c r="C159" s="30"/>
      <c r="D159" s="30"/>
      <c r="E159" s="32"/>
      <c r="F159" s="32"/>
      <c r="H159" s="30"/>
      <c r="I159" s="30"/>
      <c r="J159" s="32"/>
      <c r="K159" s="32"/>
    </row>
    <row r="160" spans="3:11" ht="13.5" customHeight="1">
      <c r="C160" s="30"/>
      <c r="D160" s="30"/>
      <c r="E160" s="32"/>
      <c r="F160" s="32"/>
      <c r="H160" s="30"/>
      <c r="I160" s="30"/>
      <c r="J160" s="32"/>
      <c r="K160" s="32"/>
    </row>
    <row r="161" spans="3:11" ht="13.5" customHeight="1">
      <c r="C161" s="30"/>
      <c r="D161" s="30"/>
      <c r="E161" s="32"/>
      <c r="F161" s="32"/>
      <c r="H161" s="30"/>
      <c r="I161" s="30"/>
      <c r="J161" s="32"/>
      <c r="K161" s="32"/>
    </row>
    <row r="162" spans="3:11" ht="13.5" customHeight="1">
      <c r="C162" s="30"/>
      <c r="D162" s="30"/>
      <c r="E162" s="32"/>
      <c r="F162" s="32"/>
      <c r="H162" s="30"/>
      <c r="I162" s="30"/>
      <c r="J162" s="32"/>
      <c r="K162" s="32"/>
    </row>
    <row r="163" spans="3:11" ht="13.5" customHeight="1">
      <c r="C163" s="30"/>
      <c r="D163" s="30"/>
      <c r="E163" s="32"/>
      <c r="F163" s="32"/>
      <c r="H163" s="30"/>
      <c r="I163" s="30"/>
      <c r="J163" s="32"/>
      <c r="K163" s="32"/>
    </row>
    <row r="164" spans="3:11" ht="13.5" customHeight="1">
      <c r="C164" s="30"/>
      <c r="D164" s="30"/>
      <c r="E164" s="32"/>
      <c r="F164" s="32"/>
      <c r="H164" s="30"/>
      <c r="I164" s="30"/>
      <c r="J164" s="32"/>
      <c r="K164" s="32"/>
    </row>
    <row r="165" spans="3:11" ht="13.5" customHeight="1">
      <c r="C165" s="30"/>
      <c r="D165" s="30"/>
      <c r="E165" s="32"/>
      <c r="F165" s="32"/>
      <c r="H165" s="30"/>
      <c r="I165" s="30"/>
      <c r="J165" s="32"/>
      <c r="K165" s="32"/>
    </row>
    <row r="166" spans="3:11" ht="13.5" customHeight="1">
      <c r="C166" s="30"/>
      <c r="D166" s="30"/>
      <c r="E166" s="32"/>
      <c r="F166" s="32"/>
      <c r="H166" s="30"/>
      <c r="I166" s="30"/>
      <c r="J166" s="32"/>
      <c r="K166" s="32"/>
    </row>
    <row r="167" spans="3:11" ht="13.5" customHeight="1">
      <c r="C167" s="30"/>
      <c r="D167" s="30"/>
      <c r="E167" s="32"/>
      <c r="F167" s="32"/>
      <c r="H167" s="30"/>
      <c r="I167" s="30"/>
      <c r="J167" s="32"/>
      <c r="K167" s="32"/>
    </row>
    <row r="168" spans="3:11" ht="13.5" customHeight="1">
      <c r="C168" s="30"/>
      <c r="D168" s="30"/>
      <c r="E168" s="32"/>
      <c r="F168" s="32"/>
      <c r="H168" s="30"/>
      <c r="I168" s="30"/>
      <c r="J168" s="32"/>
      <c r="K168" s="32"/>
    </row>
    <row r="169" spans="3:11" ht="13.5" customHeight="1">
      <c r="C169" s="30"/>
      <c r="D169" s="30"/>
      <c r="E169" s="32"/>
      <c r="F169" s="32"/>
      <c r="H169" s="30"/>
      <c r="I169" s="30"/>
      <c r="J169" s="32"/>
      <c r="K169" s="32"/>
    </row>
    <row r="170" spans="3:11" ht="13.5" customHeight="1">
      <c r="C170" s="30"/>
      <c r="D170" s="30"/>
      <c r="E170" s="32"/>
      <c r="F170" s="32"/>
      <c r="H170" s="30"/>
      <c r="I170" s="30"/>
      <c r="J170" s="32"/>
      <c r="K170" s="32"/>
    </row>
    <row r="171" spans="3:11" ht="13.5" customHeight="1">
      <c r="C171" s="30"/>
      <c r="D171" s="30"/>
      <c r="E171" s="32"/>
      <c r="F171" s="32"/>
      <c r="H171" s="30"/>
      <c r="I171" s="30"/>
      <c r="J171" s="32"/>
      <c r="K171" s="32"/>
    </row>
    <row r="172" spans="3:11" ht="13.5" customHeight="1">
      <c r="C172" s="30"/>
      <c r="D172" s="30"/>
      <c r="E172" s="32"/>
      <c r="F172" s="32"/>
      <c r="H172" s="30"/>
      <c r="I172" s="30"/>
      <c r="J172" s="32"/>
      <c r="K172" s="32"/>
    </row>
    <row r="173" spans="3:11" ht="13.5" customHeight="1">
      <c r="C173" s="30"/>
      <c r="D173" s="30"/>
      <c r="E173" s="32"/>
      <c r="F173" s="32"/>
      <c r="H173" s="30"/>
      <c r="I173" s="30"/>
      <c r="J173" s="32"/>
      <c r="K173" s="32"/>
    </row>
    <row r="174" spans="3:11" ht="13.5" customHeight="1">
      <c r="C174" s="30"/>
      <c r="D174" s="30"/>
      <c r="E174" s="32"/>
      <c r="F174" s="32"/>
      <c r="H174" s="30"/>
      <c r="I174" s="30"/>
      <c r="J174" s="32"/>
      <c r="K174" s="32"/>
    </row>
    <row r="175" spans="3:11" ht="13.5" customHeight="1">
      <c r="C175" s="30"/>
      <c r="D175" s="30"/>
      <c r="E175" s="32"/>
      <c r="F175" s="32"/>
      <c r="H175" s="30"/>
      <c r="I175" s="30"/>
      <c r="J175" s="32"/>
      <c r="K175" s="32"/>
    </row>
    <row r="176" spans="3:11" ht="13.5" customHeight="1">
      <c r="C176" s="30"/>
      <c r="D176" s="30"/>
      <c r="E176" s="32"/>
      <c r="F176" s="32"/>
      <c r="H176" s="30"/>
      <c r="I176" s="30"/>
      <c r="J176" s="32"/>
      <c r="K176" s="32"/>
    </row>
    <row r="177" spans="3:11" ht="13.5" customHeight="1">
      <c r="C177" s="30"/>
      <c r="D177" s="30"/>
      <c r="E177" s="32"/>
      <c r="F177" s="32"/>
      <c r="H177" s="30"/>
      <c r="I177" s="30"/>
      <c r="J177" s="32"/>
      <c r="K177" s="32"/>
    </row>
    <row r="178" spans="3:11" ht="13.5" customHeight="1">
      <c r="C178" s="30"/>
      <c r="D178" s="30"/>
      <c r="E178" s="32"/>
      <c r="F178" s="32"/>
      <c r="H178" s="30"/>
      <c r="I178" s="30"/>
      <c r="J178" s="32"/>
      <c r="K178" s="32"/>
    </row>
    <row r="179" spans="3:11" ht="13.5" customHeight="1">
      <c r="C179" s="30"/>
      <c r="D179" s="30"/>
      <c r="E179" s="32"/>
      <c r="F179" s="32"/>
      <c r="H179" s="30"/>
      <c r="I179" s="30"/>
      <c r="J179" s="32"/>
      <c r="K179" s="32"/>
    </row>
    <row r="180" spans="3:11" ht="13.5" customHeight="1">
      <c r="C180" s="30"/>
      <c r="D180" s="30"/>
      <c r="E180" s="32"/>
      <c r="F180" s="32"/>
      <c r="H180" s="30"/>
      <c r="I180" s="30"/>
      <c r="J180" s="32"/>
      <c r="K180" s="32"/>
    </row>
    <row r="181" spans="3:11" ht="13.5" customHeight="1">
      <c r="C181" s="30"/>
      <c r="D181" s="30"/>
      <c r="E181" s="32"/>
      <c r="F181" s="32"/>
      <c r="H181" s="30"/>
      <c r="I181" s="30"/>
      <c r="J181" s="32"/>
      <c r="K181" s="32"/>
    </row>
    <row r="182" spans="3:11" ht="13.5" customHeight="1">
      <c r="C182" s="30"/>
      <c r="D182" s="30"/>
      <c r="E182" s="32"/>
      <c r="F182" s="32"/>
      <c r="H182" s="30"/>
      <c r="I182" s="30"/>
      <c r="J182" s="32"/>
      <c r="K182" s="32"/>
    </row>
    <row r="183" spans="3:11" ht="13.5" customHeight="1">
      <c r="C183" s="30"/>
      <c r="D183" s="30"/>
      <c r="E183" s="32"/>
      <c r="F183" s="32"/>
      <c r="H183" s="30"/>
      <c r="I183" s="30"/>
      <c r="J183" s="32"/>
      <c r="K183" s="32"/>
    </row>
    <row r="184" spans="3:11" ht="13.5" customHeight="1">
      <c r="C184" s="30"/>
      <c r="D184" s="30"/>
      <c r="E184" s="32"/>
      <c r="F184" s="32"/>
      <c r="H184" s="30"/>
      <c r="I184" s="30"/>
      <c r="J184" s="32"/>
      <c r="K184" s="32"/>
    </row>
    <row r="185" spans="3:11" ht="13.5" customHeight="1">
      <c r="C185" s="30"/>
      <c r="D185" s="30"/>
      <c r="E185" s="32"/>
      <c r="F185" s="32"/>
      <c r="H185" s="30"/>
      <c r="I185" s="30"/>
      <c r="J185" s="32"/>
      <c r="K185" s="32"/>
    </row>
    <row r="186" spans="3:11" ht="13.5" customHeight="1">
      <c r="C186" s="30"/>
      <c r="D186" s="30"/>
      <c r="E186" s="32"/>
      <c r="F186" s="32"/>
      <c r="H186" s="30"/>
      <c r="I186" s="30"/>
      <c r="J186" s="32"/>
      <c r="K186" s="32"/>
    </row>
    <row r="187" spans="3:11" ht="13.5" customHeight="1">
      <c r="C187" s="30"/>
      <c r="D187" s="30"/>
      <c r="E187" s="32"/>
      <c r="F187" s="32"/>
      <c r="H187" s="30"/>
      <c r="I187" s="30"/>
      <c r="J187" s="32"/>
      <c r="K187" s="32"/>
    </row>
    <row r="188" spans="3:11" ht="13.5" customHeight="1">
      <c r="C188" s="30"/>
      <c r="D188" s="30"/>
      <c r="E188" s="32"/>
      <c r="F188" s="32"/>
      <c r="H188" s="30"/>
      <c r="I188" s="30"/>
      <c r="J188" s="32"/>
      <c r="K188" s="32"/>
    </row>
    <row r="189" spans="3:11" ht="13.5" customHeight="1">
      <c r="C189" s="30"/>
      <c r="D189" s="30"/>
      <c r="E189" s="32"/>
      <c r="F189" s="32"/>
      <c r="H189" s="30"/>
      <c r="I189" s="30"/>
      <c r="J189" s="32"/>
      <c r="K189" s="32"/>
    </row>
    <row r="190" spans="3:11" ht="13.5" customHeight="1">
      <c r="C190" s="30"/>
      <c r="D190" s="30"/>
      <c r="E190" s="32"/>
      <c r="F190" s="32"/>
      <c r="H190" s="30"/>
      <c r="I190" s="30"/>
      <c r="J190" s="32"/>
      <c r="K190" s="32"/>
    </row>
    <row r="191" spans="3:11" ht="13.5" customHeight="1">
      <c r="C191" s="30"/>
      <c r="D191" s="30"/>
      <c r="E191" s="32"/>
      <c r="F191" s="32"/>
      <c r="H191" s="30"/>
      <c r="I191" s="30"/>
      <c r="J191" s="32"/>
      <c r="K191" s="32"/>
    </row>
    <row r="192" spans="3:11" ht="13.5" customHeight="1">
      <c r="C192" s="30"/>
      <c r="D192" s="30"/>
      <c r="E192" s="32"/>
      <c r="F192" s="32"/>
      <c r="H192" s="30"/>
      <c r="I192" s="30"/>
      <c r="J192" s="32"/>
      <c r="K192" s="32"/>
    </row>
    <row r="193" spans="3:11" ht="13.5" customHeight="1">
      <c r="C193" s="30"/>
      <c r="D193" s="30"/>
      <c r="E193" s="32"/>
      <c r="F193" s="32"/>
      <c r="H193" s="30"/>
      <c r="I193" s="30"/>
      <c r="J193" s="32"/>
      <c r="K193" s="32"/>
    </row>
    <row r="194" spans="3:11" ht="13.5" customHeight="1">
      <c r="C194" s="30"/>
      <c r="D194" s="30"/>
      <c r="E194" s="32"/>
      <c r="F194" s="32"/>
      <c r="H194" s="30"/>
      <c r="I194" s="30"/>
      <c r="J194" s="32"/>
      <c r="K194" s="32"/>
    </row>
    <row r="195" spans="3:11" ht="13.5" customHeight="1">
      <c r="C195" s="30"/>
      <c r="D195" s="30"/>
      <c r="E195" s="32"/>
      <c r="F195" s="32"/>
      <c r="H195" s="30"/>
      <c r="I195" s="30"/>
      <c r="J195" s="32"/>
      <c r="K195" s="32"/>
    </row>
    <row r="196" spans="3:11" ht="13.5" customHeight="1">
      <c r="C196" s="30"/>
      <c r="D196" s="30"/>
      <c r="E196" s="32"/>
      <c r="F196" s="32"/>
      <c r="H196" s="30"/>
      <c r="I196" s="30"/>
      <c r="J196" s="32"/>
      <c r="K196" s="32"/>
    </row>
    <row r="197" spans="3:11" ht="13.5" customHeight="1">
      <c r="C197" s="30"/>
      <c r="D197" s="30"/>
      <c r="E197" s="32"/>
      <c r="F197" s="32"/>
      <c r="H197" s="30"/>
      <c r="I197" s="30"/>
      <c r="J197" s="32"/>
      <c r="K197" s="32"/>
    </row>
    <row r="198" spans="3:11" ht="13.5" customHeight="1">
      <c r="C198" s="30"/>
      <c r="D198" s="30"/>
      <c r="E198" s="32"/>
      <c r="F198" s="32"/>
      <c r="H198" s="30"/>
      <c r="I198" s="30"/>
      <c r="J198" s="32"/>
      <c r="K198" s="32"/>
    </row>
    <row r="199" spans="3:11" ht="13.5" customHeight="1">
      <c r="C199" s="30"/>
      <c r="D199" s="30"/>
      <c r="E199" s="32"/>
      <c r="F199" s="32"/>
      <c r="H199" s="30"/>
      <c r="I199" s="30"/>
      <c r="J199" s="32"/>
      <c r="K199" s="32"/>
    </row>
    <row r="200" spans="3:11" ht="13.5" customHeight="1">
      <c r="C200" s="30"/>
      <c r="D200" s="30"/>
      <c r="E200" s="32"/>
      <c r="F200" s="32"/>
      <c r="H200" s="30"/>
      <c r="I200" s="30"/>
      <c r="J200" s="32"/>
      <c r="K200" s="32"/>
    </row>
    <row r="201" spans="3:11" ht="13.5" customHeight="1">
      <c r="C201" s="30"/>
      <c r="D201" s="30"/>
      <c r="E201" s="32"/>
      <c r="F201" s="32"/>
      <c r="H201" s="30"/>
      <c r="I201" s="30"/>
      <c r="J201" s="32"/>
      <c r="K201" s="32"/>
    </row>
    <row r="202" spans="3:11" ht="13.5" customHeight="1">
      <c r="C202" s="30"/>
      <c r="D202" s="30"/>
      <c r="E202" s="32"/>
      <c r="F202" s="32"/>
      <c r="H202" s="30"/>
      <c r="I202" s="30"/>
      <c r="J202" s="32"/>
      <c r="K202" s="32"/>
    </row>
    <row r="203" spans="3:11" ht="13.5" customHeight="1">
      <c r="C203" s="30"/>
      <c r="D203" s="30"/>
      <c r="E203" s="32"/>
      <c r="F203" s="32"/>
      <c r="H203" s="30"/>
      <c r="I203" s="30"/>
      <c r="J203" s="32"/>
      <c r="K203" s="32"/>
    </row>
    <row r="204" spans="3:11" ht="13.5" customHeight="1">
      <c r="C204" s="30"/>
      <c r="D204" s="30"/>
      <c r="E204" s="32"/>
      <c r="F204" s="32"/>
      <c r="H204" s="30"/>
      <c r="I204" s="30"/>
      <c r="J204" s="32"/>
      <c r="K204" s="32"/>
    </row>
    <row r="205" spans="3:11" ht="13.5" customHeight="1">
      <c r="C205" s="30"/>
      <c r="D205" s="30"/>
      <c r="E205" s="32"/>
      <c r="F205" s="32"/>
      <c r="H205" s="30"/>
      <c r="I205" s="30"/>
      <c r="J205" s="32"/>
      <c r="K205" s="32"/>
    </row>
    <row r="206" spans="3:11" ht="13.5" customHeight="1">
      <c r="C206" s="30"/>
      <c r="D206" s="30"/>
      <c r="E206" s="32"/>
      <c r="F206" s="32"/>
      <c r="H206" s="30"/>
      <c r="I206" s="30"/>
      <c r="J206" s="32"/>
      <c r="K206" s="32"/>
    </row>
    <row r="207" spans="3:11" ht="13.5" customHeight="1">
      <c r="C207" s="30"/>
      <c r="D207" s="30"/>
      <c r="E207" s="32"/>
      <c r="F207" s="32"/>
      <c r="H207" s="30"/>
      <c r="I207" s="30"/>
      <c r="J207" s="32"/>
      <c r="K207" s="32"/>
    </row>
    <row r="208" spans="3:11" ht="13.5" customHeight="1">
      <c r="C208" s="30"/>
      <c r="D208" s="30"/>
      <c r="E208" s="32"/>
      <c r="F208" s="32"/>
      <c r="H208" s="30"/>
      <c r="I208" s="30"/>
      <c r="J208" s="32"/>
      <c r="K208" s="32"/>
    </row>
    <row r="209" spans="3:11" ht="13.5" customHeight="1">
      <c r="C209" s="30"/>
      <c r="D209" s="30"/>
      <c r="E209" s="32"/>
      <c r="F209" s="32"/>
      <c r="H209" s="30"/>
      <c r="I209" s="30"/>
      <c r="J209" s="32"/>
      <c r="K209" s="32"/>
    </row>
    <row r="210" spans="3:11" ht="13.5" customHeight="1">
      <c r="C210" s="30"/>
      <c r="D210" s="30"/>
      <c r="E210" s="32"/>
      <c r="F210" s="32"/>
      <c r="H210" s="30"/>
      <c r="I210" s="30"/>
      <c r="J210" s="32"/>
      <c r="K210" s="32"/>
    </row>
    <row r="211" spans="3:11" ht="13.5" customHeight="1">
      <c r="C211" s="30"/>
      <c r="D211" s="30"/>
      <c r="E211" s="32"/>
      <c r="F211" s="32"/>
      <c r="H211" s="30"/>
      <c r="I211" s="30"/>
      <c r="J211" s="32"/>
      <c r="K211" s="32"/>
    </row>
    <row r="212" spans="3:11" ht="13.5" customHeight="1">
      <c r="C212" s="30"/>
      <c r="D212" s="30"/>
      <c r="E212" s="32"/>
      <c r="F212" s="32"/>
      <c r="H212" s="30"/>
      <c r="I212" s="30"/>
      <c r="J212" s="32"/>
      <c r="K212" s="32"/>
    </row>
    <row r="213" spans="3:11" ht="13.5" customHeight="1">
      <c r="C213" s="30"/>
      <c r="D213" s="30"/>
      <c r="E213" s="32"/>
      <c r="F213" s="32"/>
      <c r="H213" s="30"/>
      <c r="I213" s="30"/>
      <c r="J213" s="32"/>
      <c r="K213" s="32"/>
    </row>
    <row r="214" spans="3:11" ht="13.5" customHeight="1">
      <c r="C214" s="30"/>
      <c r="D214" s="30"/>
      <c r="E214" s="32"/>
      <c r="F214" s="32"/>
      <c r="H214" s="30"/>
      <c r="I214" s="30"/>
      <c r="J214" s="32"/>
      <c r="K214" s="32"/>
    </row>
    <row r="215" spans="3:11" ht="13.5" customHeight="1">
      <c r="C215" s="30"/>
      <c r="D215" s="30"/>
      <c r="E215" s="32"/>
      <c r="F215" s="32"/>
      <c r="H215" s="30"/>
      <c r="I215" s="30"/>
      <c r="J215" s="32"/>
      <c r="K215" s="32"/>
    </row>
    <row r="216" spans="3:11" ht="13.5" customHeight="1">
      <c r="C216" s="30"/>
      <c r="D216" s="30"/>
      <c r="E216" s="32"/>
      <c r="F216" s="32"/>
      <c r="H216" s="30"/>
      <c r="I216" s="30"/>
      <c r="J216" s="32"/>
      <c r="K216" s="32"/>
    </row>
    <row r="217" spans="3:11" ht="13.5" customHeight="1">
      <c r="C217" s="30"/>
      <c r="D217" s="30"/>
      <c r="E217" s="32"/>
      <c r="F217" s="32"/>
      <c r="H217" s="30"/>
      <c r="I217" s="30"/>
      <c r="J217" s="32"/>
      <c r="K217" s="32"/>
    </row>
    <row r="218" spans="3:11" ht="13.5" customHeight="1">
      <c r="C218" s="30"/>
      <c r="D218" s="30"/>
      <c r="E218" s="32"/>
      <c r="F218" s="32"/>
      <c r="H218" s="30"/>
      <c r="I218" s="30"/>
      <c r="J218" s="32"/>
      <c r="K218" s="32"/>
    </row>
    <row r="219" spans="3:11" ht="13.5" customHeight="1">
      <c r="C219" s="30"/>
      <c r="D219" s="30"/>
      <c r="E219" s="32"/>
      <c r="F219" s="32"/>
      <c r="H219" s="30"/>
      <c r="I219" s="30"/>
      <c r="J219" s="32"/>
      <c r="K219" s="32"/>
    </row>
    <row r="220" spans="3:11" ht="13.5" customHeight="1">
      <c r="C220" s="30"/>
      <c r="D220" s="30"/>
      <c r="E220" s="32"/>
      <c r="F220" s="32"/>
      <c r="H220" s="30"/>
      <c r="I220" s="30"/>
      <c r="J220" s="32"/>
      <c r="K220" s="32"/>
    </row>
    <row r="221" spans="3:11" ht="13.5" customHeight="1">
      <c r="C221" s="30"/>
      <c r="D221" s="30"/>
      <c r="E221" s="32"/>
      <c r="F221" s="32"/>
      <c r="H221" s="30"/>
      <c r="I221" s="30"/>
      <c r="J221" s="32"/>
      <c r="K221" s="32"/>
    </row>
    <row r="222" spans="3:11" ht="13.5" customHeight="1">
      <c r="C222" s="30"/>
      <c r="D222" s="30"/>
      <c r="E222" s="32"/>
      <c r="F222" s="32"/>
      <c r="H222" s="30"/>
      <c r="I222" s="30"/>
      <c r="J222" s="32"/>
      <c r="K222" s="32"/>
    </row>
    <row r="223" spans="3:11" ht="13.5" customHeight="1">
      <c r="C223" s="30"/>
      <c r="D223" s="30"/>
      <c r="E223" s="32"/>
      <c r="F223" s="32"/>
      <c r="H223" s="30"/>
      <c r="I223" s="30"/>
      <c r="J223" s="32"/>
      <c r="K223" s="32"/>
    </row>
    <row r="224" spans="3:11" ht="13.5" customHeight="1">
      <c r="C224" s="30"/>
      <c r="D224" s="30"/>
      <c r="E224" s="32"/>
      <c r="F224" s="32"/>
      <c r="H224" s="30"/>
      <c r="I224" s="30"/>
      <c r="J224" s="32"/>
      <c r="K224" s="32"/>
    </row>
    <row r="225" spans="3:11" ht="13.5" customHeight="1">
      <c r="C225" s="30"/>
      <c r="D225" s="30"/>
      <c r="E225" s="32"/>
      <c r="F225" s="32"/>
      <c r="H225" s="30"/>
      <c r="I225" s="30"/>
      <c r="J225" s="32"/>
      <c r="K225" s="32"/>
    </row>
    <row r="226" spans="3:11" ht="13.5" customHeight="1">
      <c r="C226" s="30"/>
      <c r="D226" s="30"/>
      <c r="E226" s="32"/>
      <c r="F226" s="32"/>
      <c r="H226" s="30"/>
      <c r="I226" s="30"/>
      <c r="J226" s="32"/>
      <c r="K226" s="32"/>
    </row>
    <row r="227" spans="3:11" ht="13.5" customHeight="1">
      <c r="C227" s="30"/>
      <c r="D227" s="30"/>
      <c r="E227" s="32"/>
      <c r="F227" s="32"/>
      <c r="H227" s="30"/>
      <c r="I227" s="30"/>
      <c r="J227" s="32"/>
      <c r="K227" s="32"/>
    </row>
    <row r="228" spans="3:11" ht="13.5" customHeight="1">
      <c r="C228" s="30"/>
      <c r="D228" s="30"/>
      <c r="E228" s="32"/>
      <c r="F228" s="32"/>
      <c r="H228" s="30"/>
      <c r="I228" s="30"/>
      <c r="J228" s="32"/>
      <c r="K228" s="32"/>
    </row>
    <row r="229" spans="3:11" ht="13.5" customHeight="1">
      <c r="C229" s="30"/>
      <c r="D229" s="30"/>
      <c r="E229" s="32"/>
      <c r="F229" s="32"/>
      <c r="H229" s="30"/>
      <c r="I229" s="30"/>
      <c r="J229" s="32"/>
      <c r="K229" s="32"/>
    </row>
    <row r="230" spans="3:11" ht="13.5" customHeight="1">
      <c r="C230" s="30"/>
      <c r="D230" s="30"/>
      <c r="E230" s="32"/>
      <c r="F230" s="32"/>
      <c r="H230" s="30"/>
      <c r="I230" s="30"/>
      <c r="J230" s="32"/>
      <c r="K230" s="32"/>
    </row>
    <row r="231" spans="3:11" ht="13.5" customHeight="1">
      <c r="C231" s="30"/>
      <c r="D231" s="30"/>
      <c r="E231" s="32"/>
      <c r="F231" s="32"/>
      <c r="H231" s="30"/>
      <c r="I231" s="30"/>
      <c r="J231" s="32"/>
      <c r="K231" s="32"/>
    </row>
    <row r="232" spans="3:11" ht="13.5" customHeight="1">
      <c r="C232" s="30"/>
      <c r="D232" s="30"/>
      <c r="E232" s="32"/>
      <c r="F232" s="32"/>
      <c r="H232" s="30"/>
      <c r="I232" s="30"/>
      <c r="J232" s="32"/>
      <c r="K232" s="32"/>
    </row>
    <row r="233" spans="3:11" ht="13.5" customHeight="1">
      <c r="C233" s="30"/>
      <c r="D233" s="30"/>
      <c r="E233" s="32"/>
      <c r="F233" s="32"/>
      <c r="H233" s="30"/>
      <c r="I233" s="30"/>
      <c r="J233" s="32"/>
      <c r="K233" s="32"/>
    </row>
    <row r="234" spans="3:11" ht="13.5" customHeight="1">
      <c r="C234" s="30"/>
      <c r="D234" s="30"/>
      <c r="E234" s="32"/>
      <c r="F234" s="32"/>
      <c r="H234" s="30"/>
      <c r="I234" s="30"/>
      <c r="J234" s="32"/>
      <c r="K234" s="32"/>
    </row>
    <row r="235" spans="3:11" ht="13.5" customHeight="1">
      <c r="C235" s="30"/>
      <c r="D235" s="30"/>
      <c r="E235" s="32"/>
      <c r="F235" s="32"/>
      <c r="H235" s="30"/>
      <c r="I235" s="30"/>
      <c r="J235" s="32"/>
      <c r="K235" s="32"/>
    </row>
    <row r="236" spans="3:11" ht="13.5" customHeight="1">
      <c r="C236" s="30"/>
      <c r="D236" s="30"/>
      <c r="E236" s="32"/>
      <c r="F236" s="32"/>
      <c r="H236" s="30"/>
      <c r="I236" s="30"/>
      <c r="J236" s="32"/>
      <c r="K236" s="32"/>
    </row>
    <row r="237" spans="3:11" ht="13.5" customHeight="1">
      <c r="C237" s="30"/>
      <c r="D237" s="30"/>
      <c r="E237" s="32"/>
      <c r="F237" s="32"/>
      <c r="H237" s="30"/>
      <c r="I237" s="30"/>
      <c r="J237" s="32"/>
      <c r="K237" s="32"/>
    </row>
    <row r="238" spans="3:11" ht="13.5" customHeight="1">
      <c r="C238" s="30"/>
      <c r="D238" s="30"/>
      <c r="E238" s="32"/>
      <c r="F238" s="32"/>
      <c r="H238" s="30"/>
      <c r="I238" s="30"/>
      <c r="J238" s="32"/>
      <c r="K238" s="32"/>
    </row>
    <row r="239" spans="3:11" ht="13.5" customHeight="1">
      <c r="C239" s="30"/>
      <c r="D239" s="30"/>
      <c r="E239" s="32"/>
      <c r="F239" s="32"/>
      <c r="H239" s="30"/>
      <c r="I239" s="30"/>
      <c r="J239" s="32"/>
      <c r="K239" s="32"/>
    </row>
    <row r="240" spans="3:11" ht="13.5" customHeight="1">
      <c r="C240" s="30"/>
      <c r="D240" s="30"/>
      <c r="E240" s="32"/>
      <c r="F240" s="32"/>
      <c r="H240" s="30"/>
      <c r="I240" s="30"/>
      <c r="J240" s="32"/>
      <c r="K240" s="32"/>
    </row>
    <row r="241" spans="3:11" ht="13.5" customHeight="1">
      <c r="C241" s="30"/>
      <c r="D241" s="30"/>
      <c r="E241" s="32"/>
      <c r="F241" s="32"/>
      <c r="H241" s="30"/>
      <c r="I241" s="30"/>
      <c r="J241" s="32"/>
      <c r="K241" s="32"/>
    </row>
    <row r="242" spans="3:11" ht="13.5" customHeight="1">
      <c r="C242" s="30"/>
      <c r="D242" s="30"/>
      <c r="E242" s="32"/>
      <c r="F242" s="32"/>
      <c r="H242" s="30"/>
      <c r="I242" s="30"/>
      <c r="J242" s="32"/>
      <c r="K242" s="32"/>
    </row>
    <row r="243" spans="3:11" ht="13.5" customHeight="1">
      <c r="C243" s="30"/>
      <c r="D243" s="30"/>
      <c r="E243" s="32"/>
      <c r="F243" s="32"/>
      <c r="H243" s="30"/>
      <c r="I243" s="30"/>
      <c r="J243" s="32"/>
      <c r="K243" s="32"/>
    </row>
    <row r="244" spans="3:11" ht="13.5" customHeight="1">
      <c r="C244" s="30"/>
      <c r="D244" s="30"/>
      <c r="E244" s="32"/>
      <c r="F244" s="32"/>
      <c r="H244" s="30"/>
      <c r="I244" s="30"/>
      <c r="J244" s="32"/>
      <c r="K244" s="32"/>
    </row>
    <row r="245" spans="3:11" ht="13.5" customHeight="1">
      <c r="C245" s="30"/>
      <c r="D245" s="30"/>
      <c r="E245" s="32"/>
      <c r="F245" s="32"/>
      <c r="H245" s="30"/>
      <c r="I245" s="30"/>
      <c r="J245" s="32"/>
      <c r="K245" s="32"/>
    </row>
    <row r="246" spans="3:11" ht="13.5" customHeight="1">
      <c r="C246" s="30"/>
      <c r="D246" s="30"/>
      <c r="E246" s="32"/>
      <c r="F246" s="32"/>
      <c r="H246" s="30"/>
      <c r="I246" s="30"/>
      <c r="J246" s="32"/>
      <c r="K246" s="32"/>
    </row>
    <row r="247" spans="3:11" ht="13.5" customHeight="1">
      <c r="C247" s="30"/>
      <c r="D247" s="30"/>
      <c r="E247" s="32"/>
      <c r="F247" s="32"/>
      <c r="H247" s="30"/>
      <c r="I247" s="30"/>
      <c r="J247" s="32"/>
      <c r="K247" s="32"/>
    </row>
    <row r="248" spans="3:11" ht="13.5" customHeight="1">
      <c r="C248" s="30"/>
      <c r="D248" s="30"/>
      <c r="E248" s="32"/>
      <c r="F248" s="32"/>
      <c r="H248" s="30"/>
      <c r="I248" s="30"/>
      <c r="J248" s="32"/>
      <c r="K248" s="32"/>
    </row>
    <row r="249" spans="3:11" ht="13.5" customHeight="1">
      <c r="C249" s="30"/>
      <c r="D249" s="30"/>
      <c r="E249" s="32"/>
      <c r="F249" s="32"/>
      <c r="H249" s="30"/>
      <c r="I249" s="30"/>
      <c r="J249" s="32"/>
      <c r="K249" s="32"/>
    </row>
    <row r="250" spans="3:11" ht="13.5" customHeight="1">
      <c r="C250" s="30"/>
      <c r="D250" s="30"/>
      <c r="E250" s="32"/>
      <c r="F250" s="32"/>
      <c r="H250" s="30"/>
      <c r="I250" s="30"/>
      <c r="J250" s="32"/>
      <c r="K250" s="32"/>
    </row>
    <row r="251" spans="3:11" ht="13.5" customHeight="1">
      <c r="C251" s="30"/>
      <c r="D251" s="30"/>
      <c r="E251" s="32"/>
      <c r="F251" s="32"/>
      <c r="H251" s="30"/>
      <c r="I251" s="30"/>
      <c r="J251" s="32"/>
      <c r="K251" s="32"/>
    </row>
    <row r="252" spans="3:11" ht="13.5" customHeight="1">
      <c r="C252" s="30"/>
      <c r="D252" s="30"/>
      <c r="E252" s="32"/>
      <c r="F252" s="32"/>
      <c r="H252" s="30"/>
      <c r="I252" s="30"/>
      <c r="J252" s="32"/>
      <c r="K252" s="32"/>
    </row>
    <row r="253" spans="3:11" ht="13.5" customHeight="1">
      <c r="C253" s="30"/>
      <c r="D253" s="30"/>
      <c r="E253" s="32"/>
      <c r="F253" s="32"/>
      <c r="H253" s="30"/>
      <c r="I253" s="30"/>
      <c r="J253" s="32"/>
      <c r="K253" s="32"/>
    </row>
    <row r="254" spans="3:11" ht="13.5" customHeight="1">
      <c r="C254" s="30"/>
      <c r="D254" s="30"/>
      <c r="E254" s="32"/>
      <c r="F254" s="32"/>
      <c r="H254" s="30"/>
      <c r="I254" s="30"/>
      <c r="J254" s="32"/>
      <c r="K254" s="32"/>
    </row>
    <row r="255" spans="3:11" ht="13.5" customHeight="1">
      <c r="C255" s="30"/>
      <c r="D255" s="30"/>
      <c r="E255" s="32"/>
      <c r="F255" s="32"/>
      <c r="H255" s="30"/>
      <c r="I255" s="30"/>
      <c r="J255" s="32"/>
      <c r="K255" s="32"/>
    </row>
    <row r="256" spans="3:11" ht="13.5" customHeight="1">
      <c r="C256" s="30"/>
      <c r="D256" s="30"/>
      <c r="E256" s="32"/>
      <c r="F256" s="32"/>
      <c r="H256" s="30"/>
      <c r="I256" s="30"/>
      <c r="J256" s="32"/>
      <c r="K256" s="32"/>
    </row>
    <row r="257" spans="3:11" ht="13.5" customHeight="1">
      <c r="C257" s="30"/>
      <c r="D257" s="30"/>
      <c r="E257" s="32"/>
      <c r="F257" s="32"/>
      <c r="H257" s="30"/>
      <c r="I257" s="30"/>
      <c r="J257" s="32"/>
      <c r="K257" s="32"/>
    </row>
    <row r="258" spans="3:11" ht="13.5" customHeight="1">
      <c r="C258" s="30"/>
      <c r="D258" s="30"/>
      <c r="E258" s="32"/>
      <c r="F258" s="32"/>
      <c r="H258" s="30"/>
      <c r="I258" s="30"/>
      <c r="J258" s="32"/>
      <c r="K258" s="32"/>
    </row>
    <row r="259" spans="3:11" ht="13.5" customHeight="1">
      <c r="C259" s="30"/>
      <c r="D259" s="30"/>
      <c r="E259" s="32"/>
      <c r="F259" s="32"/>
      <c r="H259" s="30"/>
      <c r="I259" s="30"/>
      <c r="J259" s="32"/>
      <c r="K259" s="32"/>
    </row>
    <row r="260" spans="3:11" ht="13.5" customHeight="1">
      <c r="C260" s="30"/>
      <c r="D260" s="30"/>
      <c r="E260" s="32"/>
      <c r="F260" s="32"/>
      <c r="H260" s="30"/>
      <c r="I260" s="30"/>
      <c r="J260" s="32"/>
      <c r="K260" s="32"/>
    </row>
    <row r="261" spans="3:11" ht="13.5" customHeight="1">
      <c r="C261" s="30"/>
      <c r="D261" s="30"/>
      <c r="E261" s="32"/>
      <c r="F261" s="32"/>
      <c r="H261" s="30"/>
      <c r="I261" s="30"/>
      <c r="J261" s="32"/>
      <c r="K261" s="32"/>
    </row>
    <row r="262" spans="3:11" ht="13.5" customHeight="1">
      <c r="C262" s="30"/>
      <c r="D262" s="30"/>
      <c r="E262" s="32"/>
      <c r="F262" s="32"/>
      <c r="H262" s="30"/>
      <c r="I262" s="30"/>
      <c r="J262" s="32"/>
      <c r="K262" s="32"/>
    </row>
    <row r="263" spans="3:11" ht="13.5" customHeight="1">
      <c r="C263" s="30"/>
      <c r="D263" s="30"/>
      <c r="E263" s="32"/>
      <c r="F263" s="32"/>
      <c r="H263" s="30"/>
      <c r="I263" s="30"/>
      <c r="J263" s="32"/>
      <c r="K263" s="32"/>
    </row>
    <row r="264" spans="3:11" ht="13.5" customHeight="1">
      <c r="C264" s="30"/>
      <c r="D264" s="30"/>
      <c r="E264" s="32"/>
      <c r="F264" s="32"/>
      <c r="H264" s="30"/>
      <c r="I264" s="30"/>
      <c r="J264" s="32"/>
      <c r="K264" s="32"/>
    </row>
    <row r="265" spans="3:11" ht="13.5" customHeight="1">
      <c r="C265" s="30"/>
      <c r="D265" s="30"/>
      <c r="E265" s="32"/>
      <c r="F265" s="32"/>
      <c r="H265" s="30"/>
      <c r="I265" s="30"/>
      <c r="J265" s="32"/>
      <c r="K265" s="32"/>
    </row>
    <row r="266" spans="3:11" ht="13.5" customHeight="1">
      <c r="C266" s="30"/>
      <c r="D266" s="30"/>
      <c r="E266" s="32"/>
      <c r="F266" s="32"/>
      <c r="H266" s="30"/>
      <c r="I266" s="30"/>
      <c r="J266" s="32"/>
      <c r="K266" s="32"/>
    </row>
    <row r="267" spans="3:11" ht="13.5" customHeight="1">
      <c r="C267" s="30"/>
      <c r="D267" s="30"/>
      <c r="E267" s="32"/>
      <c r="F267" s="32"/>
      <c r="H267" s="30"/>
      <c r="I267" s="30"/>
      <c r="J267" s="32"/>
      <c r="K267" s="32"/>
    </row>
    <row r="268" spans="3:11" ht="13.5" customHeight="1">
      <c r="C268" s="30"/>
      <c r="D268" s="30"/>
      <c r="E268" s="32"/>
      <c r="F268" s="32"/>
      <c r="H268" s="30"/>
      <c r="I268" s="30"/>
      <c r="J268" s="32"/>
      <c r="K268" s="32"/>
    </row>
    <row r="269" spans="3:11" ht="13.5" customHeight="1">
      <c r="C269" s="30"/>
      <c r="D269" s="30"/>
      <c r="E269" s="32"/>
      <c r="F269" s="32"/>
      <c r="H269" s="30"/>
      <c r="I269" s="30"/>
      <c r="J269" s="32"/>
      <c r="K269" s="32"/>
    </row>
    <row r="270" spans="3:11" ht="13.5" customHeight="1">
      <c r="C270" s="30"/>
      <c r="D270" s="30"/>
      <c r="E270" s="32"/>
      <c r="F270" s="32"/>
      <c r="H270" s="30"/>
      <c r="I270" s="30"/>
      <c r="J270" s="32"/>
      <c r="K270" s="32"/>
    </row>
    <row r="271" spans="3:11" ht="13.5" customHeight="1">
      <c r="C271" s="30"/>
      <c r="D271" s="30"/>
      <c r="E271" s="32"/>
      <c r="F271" s="32"/>
      <c r="H271" s="30"/>
      <c r="I271" s="30"/>
      <c r="J271" s="32"/>
      <c r="K271" s="32"/>
    </row>
    <row r="272" spans="3:11" ht="13.5" customHeight="1">
      <c r="C272" s="30"/>
      <c r="D272" s="30"/>
      <c r="E272" s="32"/>
      <c r="F272" s="32"/>
      <c r="H272" s="30"/>
      <c r="I272" s="30"/>
      <c r="J272" s="32"/>
      <c r="K272" s="32"/>
    </row>
    <row r="273" spans="3:11" ht="13.5" customHeight="1">
      <c r="C273" s="30"/>
      <c r="D273" s="30"/>
      <c r="E273" s="32"/>
      <c r="F273" s="32"/>
      <c r="H273" s="30"/>
      <c r="I273" s="30"/>
      <c r="J273" s="32"/>
      <c r="K273" s="32"/>
    </row>
    <row r="274" spans="3:11" ht="13.5" customHeight="1">
      <c r="C274" s="30"/>
      <c r="D274" s="30"/>
      <c r="E274" s="32"/>
      <c r="F274" s="32"/>
      <c r="H274" s="30"/>
      <c r="I274" s="30"/>
      <c r="J274" s="32"/>
      <c r="K274" s="32"/>
    </row>
    <row r="275" spans="3:11" ht="13.5" customHeight="1">
      <c r="C275" s="30"/>
      <c r="D275" s="30"/>
      <c r="E275" s="32"/>
      <c r="F275" s="32"/>
      <c r="H275" s="30"/>
      <c r="I275" s="30"/>
      <c r="J275" s="32"/>
      <c r="K275" s="32"/>
    </row>
    <row r="276" spans="3:11" ht="13.5" customHeight="1">
      <c r="C276" s="30"/>
      <c r="D276" s="30"/>
      <c r="E276" s="32"/>
      <c r="F276" s="32"/>
      <c r="H276" s="30"/>
      <c r="I276" s="30"/>
      <c r="J276" s="32"/>
      <c r="K276" s="32"/>
    </row>
    <row r="277" spans="3:11" ht="13.5" customHeight="1">
      <c r="C277" s="30"/>
      <c r="D277" s="30"/>
      <c r="E277" s="32"/>
      <c r="F277" s="32"/>
      <c r="H277" s="30"/>
      <c r="I277" s="30"/>
      <c r="J277" s="32"/>
      <c r="K277" s="32"/>
    </row>
    <row r="278" spans="3:11" ht="13.5" customHeight="1">
      <c r="C278" s="30"/>
      <c r="D278" s="30"/>
      <c r="E278" s="32"/>
      <c r="F278" s="32"/>
      <c r="H278" s="30"/>
      <c r="I278" s="30"/>
      <c r="J278" s="32"/>
      <c r="K278" s="32"/>
    </row>
    <row r="279" spans="3:11" ht="13.5" customHeight="1">
      <c r="C279" s="30"/>
      <c r="D279" s="30"/>
      <c r="E279" s="32"/>
      <c r="F279" s="32"/>
      <c r="H279" s="30"/>
      <c r="I279" s="30"/>
      <c r="J279" s="32"/>
      <c r="K279" s="32"/>
    </row>
    <row r="280" spans="3:11" ht="13.5" customHeight="1">
      <c r="C280" s="30"/>
      <c r="D280" s="30"/>
      <c r="E280" s="32"/>
      <c r="F280" s="32"/>
      <c r="H280" s="30"/>
      <c r="I280" s="30"/>
      <c r="J280" s="32"/>
      <c r="K280" s="32"/>
    </row>
    <row r="281" spans="3:11" ht="13.5" customHeight="1">
      <c r="C281" s="30"/>
      <c r="D281" s="30"/>
      <c r="E281" s="32"/>
      <c r="F281" s="32"/>
      <c r="H281" s="30"/>
      <c r="I281" s="30"/>
      <c r="J281" s="32"/>
      <c r="K281" s="32"/>
    </row>
    <row r="282" spans="3:11" ht="13.5" customHeight="1">
      <c r="C282" s="30"/>
      <c r="D282" s="30"/>
      <c r="E282" s="32"/>
      <c r="F282" s="32"/>
      <c r="H282" s="30"/>
      <c r="I282" s="30"/>
      <c r="J282" s="32"/>
      <c r="K282" s="32"/>
    </row>
    <row r="283" spans="3:11" ht="13.5" customHeight="1">
      <c r="C283" s="30"/>
      <c r="D283" s="30"/>
      <c r="E283" s="32"/>
      <c r="F283" s="32"/>
      <c r="H283" s="30"/>
      <c r="I283" s="30"/>
      <c r="J283" s="32"/>
      <c r="K283" s="32"/>
    </row>
    <row r="284" spans="3:11" ht="13.5" customHeight="1">
      <c r="C284" s="30"/>
      <c r="D284" s="30"/>
      <c r="E284" s="32"/>
      <c r="F284" s="32"/>
      <c r="H284" s="30"/>
      <c r="I284" s="30"/>
      <c r="J284" s="32"/>
      <c r="K284" s="32"/>
    </row>
    <row r="285" spans="3:11" ht="13.5" customHeight="1">
      <c r="C285" s="30"/>
      <c r="D285" s="30"/>
      <c r="E285" s="32"/>
      <c r="F285" s="32"/>
      <c r="H285" s="30"/>
      <c r="I285" s="30"/>
      <c r="J285" s="32"/>
      <c r="K285" s="32"/>
    </row>
    <row r="286" spans="3:11" ht="13.5" customHeight="1">
      <c r="C286" s="30"/>
      <c r="D286" s="30"/>
      <c r="E286" s="32"/>
      <c r="F286" s="32"/>
      <c r="H286" s="30"/>
      <c r="I286" s="30"/>
      <c r="J286" s="32"/>
      <c r="K286" s="32"/>
    </row>
    <row r="287" spans="3:11" ht="13.5" customHeight="1">
      <c r="C287" s="30"/>
      <c r="D287" s="30"/>
      <c r="E287" s="32"/>
      <c r="F287" s="32"/>
      <c r="H287" s="30"/>
      <c r="I287" s="30"/>
      <c r="J287" s="32"/>
      <c r="K287" s="32"/>
    </row>
    <row r="288" spans="3:11" ht="13.5" customHeight="1">
      <c r="C288" s="30"/>
      <c r="D288" s="30"/>
      <c r="E288" s="32"/>
      <c r="F288" s="32"/>
      <c r="H288" s="30"/>
      <c r="I288" s="30"/>
      <c r="J288" s="32"/>
      <c r="K288" s="32"/>
    </row>
    <row r="289" spans="3:11" ht="13.5" customHeight="1">
      <c r="C289" s="30"/>
      <c r="D289" s="30"/>
      <c r="E289" s="32"/>
      <c r="F289" s="32"/>
      <c r="H289" s="30"/>
      <c r="I289" s="30"/>
      <c r="J289" s="32"/>
      <c r="K289" s="32"/>
    </row>
    <row r="290" spans="3:11" ht="13.5" customHeight="1">
      <c r="C290" s="30"/>
      <c r="D290" s="30"/>
      <c r="E290" s="32"/>
      <c r="F290" s="32"/>
      <c r="H290" s="30"/>
      <c r="I290" s="30"/>
      <c r="J290" s="32"/>
      <c r="K290" s="32"/>
    </row>
    <row r="291" spans="3:11" ht="13.5" customHeight="1">
      <c r="C291" s="30"/>
      <c r="D291" s="30"/>
      <c r="E291" s="32"/>
      <c r="F291" s="32"/>
      <c r="H291" s="30"/>
      <c r="I291" s="30"/>
      <c r="J291" s="32"/>
      <c r="K291" s="32"/>
    </row>
    <row r="292" spans="3:11" ht="13.5" customHeight="1">
      <c r="C292" s="30"/>
      <c r="D292" s="30"/>
      <c r="E292" s="32"/>
      <c r="F292" s="32"/>
      <c r="H292" s="30"/>
      <c r="I292" s="30"/>
      <c r="J292" s="32"/>
      <c r="K292" s="32"/>
    </row>
    <row r="293" spans="3:11" ht="13.5" customHeight="1">
      <c r="C293" s="30"/>
      <c r="D293" s="30"/>
      <c r="E293" s="32"/>
      <c r="F293" s="32"/>
      <c r="H293" s="30"/>
      <c r="I293" s="30"/>
      <c r="J293" s="32"/>
      <c r="K293" s="32"/>
    </row>
    <row r="294" spans="3:11" ht="13.5" customHeight="1">
      <c r="C294" s="30"/>
      <c r="D294" s="30"/>
      <c r="E294" s="32"/>
      <c r="F294" s="32"/>
      <c r="H294" s="30"/>
      <c r="I294" s="30"/>
      <c r="J294" s="32"/>
      <c r="K294" s="32"/>
    </row>
    <row r="295" spans="3:11" ht="13.5" customHeight="1">
      <c r="C295" s="30"/>
      <c r="D295" s="30"/>
      <c r="E295" s="32"/>
      <c r="F295" s="32"/>
      <c r="H295" s="30"/>
      <c r="I295" s="30"/>
      <c r="J295" s="32"/>
      <c r="K295" s="32"/>
    </row>
    <row r="296" spans="3:11" ht="13.5" customHeight="1">
      <c r="C296" s="30"/>
      <c r="D296" s="30"/>
      <c r="E296" s="32"/>
      <c r="F296" s="32"/>
      <c r="H296" s="30"/>
      <c r="I296" s="30"/>
      <c r="J296" s="32"/>
      <c r="K296" s="32"/>
    </row>
    <row r="297" spans="3:11" ht="13.5" customHeight="1">
      <c r="C297" s="30"/>
      <c r="D297" s="30"/>
      <c r="E297" s="32"/>
      <c r="F297" s="32"/>
      <c r="H297" s="30"/>
      <c r="I297" s="30"/>
      <c r="J297" s="32"/>
      <c r="K297" s="32"/>
    </row>
    <row r="298" spans="3:11" ht="13.5" customHeight="1">
      <c r="C298" s="30"/>
      <c r="D298" s="30"/>
      <c r="E298" s="32"/>
      <c r="F298" s="32"/>
      <c r="H298" s="30"/>
      <c r="I298" s="30"/>
      <c r="J298" s="32"/>
      <c r="K298" s="32"/>
    </row>
    <row r="299" spans="3:11" ht="13.5" customHeight="1">
      <c r="C299" s="30"/>
      <c r="D299" s="30"/>
      <c r="E299" s="32"/>
      <c r="F299" s="32"/>
      <c r="H299" s="30"/>
      <c r="I299" s="30"/>
      <c r="J299" s="32"/>
      <c r="K299" s="32"/>
    </row>
    <row r="300" spans="3:11" ht="13.5" customHeight="1">
      <c r="C300" s="30"/>
      <c r="D300" s="30"/>
      <c r="E300" s="32"/>
      <c r="F300" s="32"/>
      <c r="H300" s="30"/>
      <c r="I300" s="30"/>
      <c r="J300" s="32"/>
      <c r="K300" s="32"/>
    </row>
    <row r="301" spans="3:11" ht="13.5" customHeight="1">
      <c r="C301" s="30"/>
      <c r="D301" s="30"/>
      <c r="E301" s="32"/>
      <c r="F301" s="32"/>
      <c r="H301" s="30"/>
      <c r="I301" s="30"/>
      <c r="J301" s="32"/>
      <c r="K301" s="32"/>
    </row>
    <row r="302" spans="3:11" ht="13.5" customHeight="1">
      <c r="C302" s="30"/>
      <c r="D302" s="30"/>
      <c r="E302" s="32"/>
      <c r="F302" s="32"/>
      <c r="H302" s="30"/>
      <c r="I302" s="30"/>
      <c r="J302" s="32"/>
      <c r="K302" s="32"/>
    </row>
    <row r="303" spans="3:11" ht="13.5" customHeight="1">
      <c r="C303" s="30"/>
      <c r="D303" s="30"/>
      <c r="E303" s="32"/>
      <c r="F303" s="32"/>
      <c r="H303" s="30"/>
      <c r="I303" s="30"/>
      <c r="J303" s="32"/>
      <c r="K303" s="32"/>
    </row>
    <row r="304" spans="3:11" ht="13.5" customHeight="1">
      <c r="C304" s="30"/>
      <c r="D304" s="30"/>
      <c r="E304" s="32"/>
      <c r="F304" s="32"/>
      <c r="H304" s="30"/>
      <c r="I304" s="30"/>
      <c r="J304" s="32"/>
      <c r="K304" s="32"/>
    </row>
    <row r="305" spans="3:11" ht="13.5" customHeight="1">
      <c r="C305" s="30"/>
      <c r="D305" s="30"/>
      <c r="E305" s="32"/>
      <c r="F305" s="32"/>
      <c r="H305" s="30"/>
      <c r="I305" s="30"/>
      <c r="J305" s="32"/>
      <c r="K305" s="32"/>
    </row>
    <row r="306" spans="3:11" ht="13.5" customHeight="1">
      <c r="C306" s="30"/>
      <c r="D306" s="30"/>
      <c r="E306" s="32"/>
      <c r="F306" s="32"/>
      <c r="H306" s="30"/>
      <c r="I306" s="30"/>
      <c r="J306" s="32"/>
      <c r="K306" s="32"/>
    </row>
    <row r="307" spans="3:11" ht="13.5" customHeight="1">
      <c r="C307" s="30"/>
      <c r="D307" s="30"/>
      <c r="E307" s="32"/>
      <c r="F307" s="32"/>
      <c r="H307" s="30"/>
      <c r="I307" s="30"/>
      <c r="J307" s="32"/>
      <c r="K307" s="32"/>
    </row>
    <row r="308" spans="3:11" ht="13.5" customHeight="1">
      <c r="C308" s="30"/>
      <c r="D308" s="30"/>
      <c r="E308" s="32"/>
      <c r="F308" s="32"/>
      <c r="H308" s="30"/>
      <c r="I308" s="30"/>
      <c r="J308" s="32"/>
      <c r="K308" s="32"/>
    </row>
    <row r="309" spans="3:11" ht="13.5" customHeight="1">
      <c r="C309" s="30"/>
      <c r="D309" s="30"/>
      <c r="E309" s="32"/>
      <c r="F309" s="32"/>
      <c r="H309" s="30"/>
      <c r="I309" s="30"/>
      <c r="J309" s="32"/>
      <c r="K309" s="32"/>
    </row>
    <row r="310" spans="3:11" ht="13.5" customHeight="1">
      <c r="C310" s="30"/>
      <c r="D310" s="30"/>
      <c r="E310" s="32"/>
      <c r="F310" s="32"/>
      <c r="H310" s="30"/>
      <c r="I310" s="30"/>
      <c r="J310" s="32"/>
      <c r="K310" s="32"/>
    </row>
    <row r="311" spans="3:11" ht="13.5" customHeight="1">
      <c r="C311" s="30"/>
      <c r="D311" s="30"/>
      <c r="E311" s="32"/>
      <c r="F311" s="32"/>
      <c r="H311" s="30"/>
      <c r="I311" s="30"/>
      <c r="J311" s="32"/>
      <c r="K311" s="32"/>
    </row>
    <row r="312" spans="3:11" ht="13.5" customHeight="1">
      <c r="C312" s="30"/>
      <c r="D312" s="30"/>
      <c r="E312" s="32"/>
      <c r="F312" s="32"/>
      <c r="H312" s="30"/>
      <c r="I312" s="30"/>
      <c r="J312" s="32"/>
      <c r="K312" s="32"/>
    </row>
    <row r="313" spans="3:11" ht="13.5" customHeight="1">
      <c r="C313" s="30"/>
      <c r="D313" s="30"/>
      <c r="E313" s="32"/>
      <c r="F313" s="32"/>
      <c r="H313" s="30"/>
      <c r="I313" s="30"/>
      <c r="J313" s="32"/>
      <c r="K313" s="32"/>
    </row>
    <row r="314" spans="3:11" ht="13.5" customHeight="1">
      <c r="C314" s="30"/>
      <c r="D314" s="30"/>
      <c r="E314" s="32"/>
      <c r="F314" s="32"/>
      <c r="H314" s="30"/>
      <c r="I314" s="30"/>
      <c r="J314" s="32"/>
      <c r="K314" s="32"/>
    </row>
    <row r="315" spans="3:11" ht="13.5" customHeight="1">
      <c r="C315" s="30"/>
      <c r="D315" s="30"/>
      <c r="E315" s="32"/>
      <c r="F315" s="32"/>
      <c r="H315" s="30"/>
      <c r="I315" s="30"/>
      <c r="J315" s="32"/>
      <c r="K315" s="32"/>
    </row>
    <row r="316" spans="3:11" ht="13.5" customHeight="1">
      <c r="C316" s="30"/>
      <c r="D316" s="30"/>
      <c r="E316" s="32"/>
      <c r="F316" s="32"/>
      <c r="H316" s="30"/>
      <c r="I316" s="30"/>
      <c r="J316" s="32"/>
      <c r="K316" s="32"/>
    </row>
    <row r="317" spans="3:11" ht="13.5" customHeight="1">
      <c r="C317" s="30"/>
      <c r="D317" s="30"/>
      <c r="E317" s="32"/>
      <c r="F317" s="32"/>
      <c r="H317" s="30"/>
      <c r="I317" s="30"/>
      <c r="J317" s="32"/>
      <c r="K317" s="32"/>
    </row>
    <row r="318" spans="3:11" ht="13.5" customHeight="1">
      <c r="C318" s="30"/>
      <c r="D318" s="30"/>
      <c r="E318" s="32"/>
      <c r="F318" s="32"/>
      <c r="H318" s="30"/>
      <c r="I318" s="30"/>
      <c r="J318" s="32"/>
      <c r="K318" s="32"/>
    </row>
    <row r="319" spans="3:11" ht="13.5" customHeight="1">
      <c r="C319" s="30"/>
      <c r="D319" s="30"/>
      <c r="E319" s="32"/>
      <c r="F319" s="32"/>
      <c r="H319" s="30"/>
      <c r="I319" s="30"/>
      <c r="J319" s="32"/>
      <c r="K319" s="32"/>
    </row>
    <row r="320" spans="3:11" ht="13.5" customHeight="1">
      <c r="C320" s="30"/>
      <c r="D320" s="30"/>
      <c r="E320" s="32"/>
      <c r="F320" s="32"/>
      <c r="H320" s="30"/>
      <c r="I320" s="30"/>
      <c r="J320" s="32"/>
      <c r="K320" s="32"/>
    </row>
    <row r="321" spans="3:11" ht="13.5" customHeight="1">
      <c r="C321" s="30"/>
      <c r="D321" s="30"/>
      <c r="E321" s="32"/>
      <c r="F321" s="32"/>
      <c r="H321" s="30"/>
      <c r="I321" s="30"/>
      <c r="J321" s="32"/>
      <c r="K321" s="32"/>
    </row>
    <row r="322" spans="3:11" ht="13.5" customHeight="1">
      <c r="C322" s="30"/>
      <c r="D322" s="30"/>
      <c r="E322" s="32"/>
      <c r="F322" s="32"/>
      <c r="H322" s="30"/>
      <c r="I322" s="30"/>
      <c r="J322" s="32"/>
      <c r="K322" s="32"/>
    </row>
    <row r="323" spans="3:11" ht="13.5" customHeight="1">
      <c r="C323" s="30"/>
      <c r="D323" s="30"/>
      <c r="E323" s="32"/>
      <c r="F323" s="32"/>
      <c r="H323" s="30"/>
      <c r="I323" s="30"/>
      <c r="J323" s="32"/>
      <c r="K323" s="32"/>
    </row>
    <row r="324" spans="3:11" ht="13.5" customHeight="1">
      <c r="C324" s="30"/>
      <c r="D324" s="30"/>
      <c r="E324" s="32"/>
      <c r="F324" s="32"/>
      <c r="H324" s="30"/>
      <c r="I324" s="30"/>
      <c r="J324" s="32"/>
      <c r="K324" s="32"/>
    </row>
    <row r="325" spans="3:11" ht="13.5" customHeight="1">
      <c r="C325" s="30"/>
      <c r="D325" s="30"/>
      <c r="E325" s="32"/>
      <c r="F325" s="32"/>
      <c r="H325" s="30"/>
      <c r="I325" s="30"/>
      <c r="J325" s="32"/>
      <c r="K325" s="32"/>
    </row>
    <row r="326" spans="3:11" ht="13.5" customHeight="1">
      <c r="C326" s="30"/>
      <c r="D326" s="30"/>
      <c r="E326" s="32"/>
      <c r="F326" s="32"/>
      <c r="H326" s="30"/>
      <c r="I326" s="30"/>
      <c r="J326" s="32"/>
      <c r="K326" s="32"/>
    </row>
    <row r="327" spans="3:11" ht="13.5" customHeight="1">
      <c r="C327" s="30"/>
      <c r="D327" s="30"/>
      <c r="E327" s="32"/>
      <c r="F327" s="32"/>
      <c r="H327" s="30"/>
      <c r="I327" s="30"/>
      <c r="J327" s="32"/>
      <c r="K327" s="32"/>
    </row>
    <row r="328" spans="3:11" ht="13.5" customHeight="1">
      <c r="C328" s="30"/>
      <c r="D328" s="30"/>
      <c r="E328" s="32"/>
      <c r="F328" s="32"/>
      <c r="H328" s="30"/>
      <c r="I328" s="30"/>
      <c r="J328" s="32"/>
      <c r="K328" s="32"/>
    </row>
    <row r="329" spans="3:11" ht="13.5" customHeight="1">
      <c r="C329" s="30"/>
      <c r="D329" s="30"/>
      <c r="E329" s="32"/>
      <c r="F329" s="32"/>
      <c r="H329" s="30"/>
      <c r="I329" s="30"/>
      <c r="J329" s="32"/>
      <c r="K329" s="32"/>
    </row>
    <row r="330" spans="3:11" ht="13.5" customHeight="1">
      <c r="C330" s="30"/>
      <c r="D330" s="30"/>
      <c r="E330" s="32"/>
      <c r="F330" s="32"/>
      <c r="H330" s="30"/>
      <c r="I330" s="30"/>
      <c r="J330" s="32"/>
      <c r="K330" s="32"/>
    </row>
    <row r="331" spans="3:11" ht="13.5" customHeight="1">
      <c r="C331" s="30"/>
      <c r="D331" s="30"/>
      <c r="E331" s="32"/>
      <c r="F331" s="32"/>
      <c r="H331" s="30"/>
      <c r="I331" s="30"/>
      <c r="J331" s="32"/>
      <c r="K331" s="32"/>
    </row>
    <row r="332" spans="3:11" ht="13.5" customHeight="1">
      <c r="C332" s="30"/>
      <c r="D332" s="30"/>
      <c r="E332" s="32"/>
      <c r="F332" s="32"/>
      <c r="H332" s="30"/>
      <c r="I332" s="30"/>
      <c r="J332" s="32"/>
      <c r="K332" s="32"/>
    </row>
    <row r="333" spans="3:11" ht="13.5" customHeight="1">
      <c r="C333" s="30"/>
      <c r="D333" s="30"/>
      <c r="E333" s="32"/>
      <c r="F333" s="32"/>
      <c r="H333" s="30"/>
      <c r="I333" s="30"/>
      <c r="J333" s="32"/>
      <c r="K333" s="32"/>
    </row>
    <row r="334" spans="3:11" ht="13.5" customHeight="1">
      <c r="C334" s="30"/>
      <c r="D334" s="30"/>
      <c r="E334" s="32"/>
      <c r="F334" s="32"/>
      <c r="H334" s="30"/>
      <c r="I334" s="30"/>
      <c r="J334" s="32"/>
      <c r="K334" s="32"/>
    </row>
    <row r="335" spans="3:11" ht="13.5" customHeight="1">
      <c r="C335" s="30"/>
      <c r="D335" s="30"/>
      <c r="E335" s="32"/>
      <c r="F335" s="32"/>
      <c r="H335" s="30"/>
      <c r="I335" s="30"/>
      <c r="J335" s="32"/>
      <c r="K335" s="32"/>
    </row>
    <row r="336" spans="3:11" ht="13.5" customHeight="1">
      <c r="C336" s="30"/>
      <c r="D336" s="30"/>
      <c r="E336" s="32"/>
      <c r="F336" s="32"/>
      <c r="H336" s="30"/>
      <c r="I336" s="30"/>
      <c r="J336" s="32"/>
      <c r="K336" s="32"/>
    </row>
    <row r="337" spans="3:11" ht="13.5" customHeight="1">
      <c r="C337" s="30"/>
      <c r="D337" s="30"/>
      <c r="E337" s="32"/>
      <c r="F337" s="32"/>
      <c r="H337" s="30"/>
      <c r="I337" s="30"/>
      <c r="J337" s="32"/>
      <c r="K337" s="32"/>
    </row>
    <row r="338" spans="3:11" ht="13.5" customHeight="1">
      <c r="C338" s="30"/>
      <c r="D338" s="30"/>
      <c r="E338" s="32"/>
      <c r="F338" s="32"/>
      <c r="H338" s="30"/>
      <c r="I338" s="30"/>
      <c r="J338" s="32"/>
      <c r="K338" s="32"/>
    </row>
    <row r="339" spans="3:11" ht="13.5" customHeight="1">
      <c r="C339" s="30"/>
      <c r="D339" s="30"/>
      <c r="E339" s="32"/>
      <c r="F339" s="32"/>
      <c r="H339" s="30"/>
      <c r="I339" s="30"/>
      <c r="J339" s="32"/>
      <c r="K339" s="32"/>
    </row>
    <row r="340" spans="3:11" ht="13.5" customHeight="1">
      <c r="C340" s="30"/>
      <c r="D340" s="30"/>
      <c r="E340" s="32"/>
      <c r="F340" s="32"/>
      <c r="H340" s="30"/>
      <c r="I340" s="30"/>
      <c r="J340" s="32"/>
      <c r="K340" s="32"/>
    </row>
    <row r="341" spans="3:11" ht="13.5" customHeight="1">
      <c r="C341" s="30"/>
      <c r="D341" s="30"/>
      <c r="E341" s="32"/>
      <c r="F341" s="32"/>
      <c r="H341" s="30"/>
      <c r="I341" s="30"/>
      <c r="J341" s="32"/>
      <c r="K341" s="32"/>
    </row>
    <row r="342" spans="3:11" ht="13.5" customHeight="1">
      <c r="C342" s="30"/>
      <c r="D342" s="30"/>
      <c r="E342" s="32"/>
      <c r="F342" s="32"/>
      <c r="H342" s="30"/>
      <c r="I342" s="30"/>
      <c r="J342" s="32"/>
      <c r="K342" s="32"/>
    </row>
    <row r="343" spans="3:11" ht="13.5" customHeight="1">
      <c r="C343" s="30"/>
      <c r="D343" s="30"/>
      <c r="E343" s="32"/>
      <c r="F343" s="32"/>
      <c r="H343" s="30"/>
      <c r="I343" s="30"/>
      <c r="J343" s="32"/>
      <c r="K343" s="32"/>
    </row>
    <row r="344" spans="3:11" ht="13.5" customHeight="1">
      <c r="C344" s="30"/>
      <c r="D344" s="30"/>
      <c r="E344" s="32"/>
      <c r="F344" s="32"/>
      <c r="H344" s="30"/>
      <c r="I344" s="30"/>
      <c r="J344" s="32"/>
      <c r="K344" s="32"/>
    </row>
    <row r="345" spans="3:11" ht="13.5" customHeight="1">
      <c r="C345" s="30"/>
      <c r="D345" s="30"/>
      <c r="E345" s="32"/>
      <c r="F345" s="32"/>
      <c r="H345" s="30"/>
      <c r="I345" s="30"/>
      <c r="J345" s="32"/>
      <c r="K345" s="32"/>
    </row>
    <row r="346" spans="3:11" ht="13.5" customHeight="1">
      <c r="C346" s="30"/>
      <c r="D346" s="30"/>
      <c r="E346" s="32"/>
      <c r="F346" s="32"/>
      <c r="H346" s="30"/>
      <c r="I346" s="30"/>
      <c r="J346" s="32"/>
      <c r="K346" s="32"/>
    </row>
    <row r="347" spans="3:11" ht="13.5" customHeight="1">
      <c r="C347" s="30"/>
      <c r="D347" s="30"/>
      <c r="E347" s="32"/>
      <c r="F347" s="32"/>
      <c r="H347" s="30"/>
      <c r="I347" s="30"/>
      <c r="J347" s="32"/>
      <c r="K347" s="32"/>
    </row>
    <row r="348" spans="3:11" ht="13.5" customHeight="1">
      <c r="C348" s="30"/>
      <c r="D348" s="30"/>
      <c r="E348" s="32"/>
      <c r="F348" s="32"/>
      <c r="H348" s="30"/>
      <c r="I348" s="30"/>
      <c r="J348" s="32"/>
      <c r="K348" s="32"/>
    </row>
    <row r="349" spans="3:11" ht="13.5" customHeight="1">
      <c r="C349" s="30"/>
      <c r="D349" s="30"/>
      <c r="E349" s="32"/>
      <c r="F349" s="32"/>
      <c r="H349" s="30"/>
      <c r="I349" s="30"/>
      <c r="J349" s="32"/>
      <c r="K349" s="32"/>
    </row>
    <row r="350" spans="3:11" ht="13.5" customHeight="1">
      <c r="C350" s="30"/>
      <c r="D350" s="30"/>
      <c r="E350" s="32"/>
      <c r="F350" s="32"/>
      <c r="H350" s="30"/>
      <c r="I350" s="30"/>
      <c r="J350" s="32"/>
      <c r="K350" s="32"/>
    </row>
    <row r="351" spans="3:11" ht="13.5" customHeight="1">
      <c r="C351" s="30"/>
      <c r="D351" s="30"/>
      <c r="E351" s="32"/>
      <c r="F351" s="32"/>
      <c r="H351" s="30"/>
      <c r="I351" s="30"/>
      <c r="J351" s="32"/>
      <c r="K351" s="32"/>
    </row>
    <row r="352" spans="3:11" ht="13.5" customHeight="1">
      <c r="C352" s="30"/>
      <c r="D352" s="30"/>
      <c r="E352" s="32"/>
      <c r="F352" s="32"/>
      <c r="H352" s="30"/>
      <c r="I352" s="30"/>
      <c r="J352" s="32"/>
      <c r="K352" s="32"/>
    </row>
    <row r="353" spans="3:11" ht="13.5" customHeight="1">
      <c r="C353" s="30"/>
      <c r="D353" s="30"/>
      <c r="E353" s="32"/>
      <c r="F353" s="32"/>
      <c r="H353" s="30"/>
      <c r="I353" s="30"/>
      <c r="J353" s="32"/>
      <c r="K353" s="32"/>
    </row>
    <row r="354" spans="3:11" ht="13.5" customHeight="1">
      <c r="C354" s="30"/>
      <c r="D354" s="30"/>
      <c r="E354" s="32"/>
      <c r="F354" s="32"/>
      <c r="H354" s="30"/>
      <c r="I354" s="30"/>
      <c r="J354" s="32"/>
      <c r="K354" s="32"/>
    </row>
    <row r="355" spans="3:11" ht="13.5" customHeight="1">
      <c r="C355" s="30"/>
      <c r="D355" s="30"/>
      <c r="E355" s="32"/>
      <c r="F355" s="32"/>
      <c r="H355" s="30"/>
      <c r="I355" s="30"/>
      <c r="J355" s="32"/>
      <c r="K355" s="32"/>
    </row>
    <row r="356" spans="3:11" ht="13.5" customHeight="1">
      <c r="C356" s="30"/>
      <c r="D356" s="30"/>
      <c r="E356" s="32"/>
      <c r="F356" s="32"/>
      <c r="H356" s="30"/>
      <c r="I356" s="30"/>
      <c r="J356" s="32"/>
      <c r="K356" s="32"/>
    </row>
    <row r="357" spans="3:11" ht="13.5" customHeight="1">
      <c r="C357" s="30"/>
      <c r="D357" s="30"/>
      <c r="E357" s="32"/>
      <c r="F357" s="32"/>
      <c r="H357" s="30"/>
      <c r="I357" s="30"/>
      <c r="J357" s="32"/>
      <c r="K357" s="32"/>
    </row>
    <row r="358" spans="3:11" ht="13.5" customHeight="1">
      <c r="C358" s="30"/>
      <c r="D358" s="30"/>
      <c r="E358" s="32"/>
      <c r="F358" s="32"/>
      <c r="H358" s="30"/>
      <c r="I358" s="30"/>
      <c r="J358" s="32"/>
      <c r="K358" s="32"/>
    </row>
    <row r="359" spans="3:11" ht="13.5" customHeight="1">
      <c r="C359" s="30"/>
      <c r="D359" s="30"/>
      <c r="E359" s="32"/>
      <c r="F359" s="32"/>
      <c r="H359" s="30"/>
      <c r="I359" s="30"/>
      <c r="J359" s="32"/>
      <c r="K359" s="32"/>
    </row>
    <row r="360" spans="3:11" ht="13.5" customHeight="1">
      <c r="C360" s="30"/>
      <c r="D360" s="30"/>
      <c r="E360" s="32"/>
      <c r="F360" s="32"/>
      <c r="H360" s="30"/>
      <c r="I360" s="30"/>
      <c r="J360" s="32"/>
      <c r="K360" s="32"/>
    </row>
    <row r="361" spans="3:11" ht="13.5" customHeight="1">
      <c r="C361" s="30"/>
      <c r="D361" s="30"/>
      <c r="E361" s="32"/>
      <c r="F361" s="32"/>
      <c r="H361" s="30"/>
      <c r="I361" s="30"/>
      <c r="J361" s="32"/>
      <c r="K361" s="32"/>
    </row>
    <row r="362" spans="3:11" ht="13.5" customHeight="1">
      <c r="C362" s="30"/>
      <c r="D362" s="30"/>
      <c r="E362" s="32"/>
      <c r="F362" s="32"/>
      <c r="H362" s="30"/>
      <c r="I362" s="30"/>
      <c r="J362" s="32"/>
      <c r="K362" s="32"/>
    </row>
    <row r="363" spans="3:11" ht="13.5" customHeight="1">
      <c r="C363" s="30"/>
      <c r="D363" s="30"/>
      <c r="E363" s="32"/>
      <c r="F363" s="32"/>
      <c r="H363" s="30"/>
      <c r="I363" s="30"/>
      <c r="J363" s="32"/>
      <c r="K363" s="32"/>
    </row>
    <row r="364" spans="3:11" ht="13.5" customHeight="1">
      <c r="C364" s="30"/>
      <c r="D364" s="30"/>
      <c r="E364" s="32"/>
      <c r="F364" s="32"/>
      <c r="H364" s="30"/>
      <c r="I364" s="30"/>
      <c r="J364" s="32"/>
      <c r="K364" s="32"/>
    </row>
    <row r="365" spans="3:11" ht="13.5" customHeight="1">
      <c r="C365" s="30"/>
      <c r="D365" s="30"/>
      <c r="E365" s="32"/>
      <c r="F365" s="32"/>
      <c r="H365" s="30"/>
      <c r="I365" s="30"/>
      <c r="J365" s="32"/>
      <c r="K365" s="32"/>
    </row>
    <row r="366" spans="3:11" ht="13.5" customHeight="1">
      <c r="C366" s="30"/>
      <c r="D366" s="30"/>
      <c r="E366" s="32"/>
      <c r="F366" s="32"/>
      <c r="H366" s="30"/>
      <c r="I366" s="30"/>
      <c r="J366" s="32"/>
      <c r="K366" s="32"/>
    </row>
    <row r="367" spans="3:11" ht="13.5" customHeight="1">
      <c r="C367" s="30"/>
      <c r="D367" s="30"/>
      <c r="E367" s="32"/>
      <c r="F367" s="32"/>
      <c r="H367" s="30"/>
      <c r="I367" s="30"/>
      <c r="J367" s="32"/>
      <c r="K367" s="32"/>
    </row>
    <row r="368" spans="3:11" ht="13.5" customHeight="1">
      <c r="C368" s="30"/>
      <c r="D368" s="30"/>
      <c r="E368" s="32"/>
      <c r="F368" s="32"/>
      <c r="H368" s="30"/>
      <c r="I368" s="30"/>
      <c r="J368" s="32"/>
      <c r="K368" s="32"/>
    </row>
    <row r="369" spans="3:11" ht="13.5" customHeight="1">
      <c r="C369" s="30"/>
      <c r="D369" s="30"/>
      <c r="E369" s="32"/>
      <c r="F369" s="32"/>
      <c r="H369" s="30"/>
      <c r="I369" s="30"/>
      <c r="J369" s="32"/>
      <c r="K369" s="32"/>
    </row>
    <row r="370" spans="3:11" ht="13.5" customHeight="1">
      <c r="C370" s="30"/>
      <c r="D370" s="30"/>
      <c r="E370" s="32"/>
      <c r="F370" s="32"/>
      <c r="H370" s="30"/>
      <c r="I370" s="30"/>
      <c r="J370" s="32"/>
      <c r="K370" s="32"/>
    </row>
    <row r="371" spans="3:11" ht="13.5" customHeight="1">
      <c r="C371" s="30"/>
      <c r="D371" s="30"/>
      <c r="E371" s="32"/>
      <c r="F371" s="32"/>
      <c r="H371" s="30"/>
      <c r="I371" s="30"/>
      <c r="J371" s="32"/>
      <c r="K371" s="32"/>
    </row>
    <row r="372" spans="3:11" ht="13.5" customHeight="1">
      <c r="C372" s="30"/>
      <c r="D372" s="30"/>
      <c r="E372" s="32"/>
      <c r="F372" s="32"/>
      <c r="H372" s="30"/>
      <c r="I372" s="30"/>
      <c r="J372" s="32"/>
      <c r="K372" s="32"/>
    </row>
    <row r="373" spans="3:11" ht="13.5" customHeight="1">
      <c r="C373" s="30"/>
      <c r="D373" s="30"/>
      <c r="E373" s="32"/>
      <c r="F373" s="32"/>
      <c r="H373" s="30"/>
      <c r="I373" s="30"/>
      <c r="J373" s="32"/>
      <c r="K373" s="32"/>
    </row>
    <row r="374" spans="3:11" ht="13.5" customHeight="1">
      <c r="C374" s="30"/>
      <c r="D374" s="30"/>
      <c r="E374" s="32"/>
      <c r="F374" s="32"/>
      <c r="H374" s="30"/>
      <c r="I374" s="30"/>
      <c r="J374" s="32"/>
      <c r="K374" s="32"/>
    </row>
    <row r="375" spans="3:11" ht="13.5" customHeight="1">
      <c r="C375" s="30"/>
      <c r="D375" s="30"/>
      <c r="E375" s="32"/>
      <c r="F375" s="32"/>
      <c r="H375" s="30"/>
      <c r="I375" s="30"/>
      <c r="J375" s="32"/>
      <c r="K375" s="32"/>
    </row>
    <row r="376" spans="3:11" ht="13.5" customHeight="1">
      <c r="C376" s="30"/>
      <c r="D376" s="30"/>
      <c r="E376" s="32"/>
      <c r="F376" s="32"/>
      <c r="H376" s="30"/>
      <c r="I376" s="30"/>
      <c r="J376" s="32"/>
      <c r="K376" s="32"/>
    </row>
    <row r="377" spans="3:11" ht="13.5" customHeight="1">
      <c r="C377" s="30"/>
      <c r="D377" s="30"/>
      <c r="E377" s="32"/>
      <c r="F377" s="32"/>
      <c r="H377" s="30"/>
      <c r="I377" s="30"/>
      <c r="J377" s="32"/>
      <c r="K377" s="32"/>
    </row>
    <row r="378" spans="3:11" ht="13.5" customHeight="1">
      <c r="C378" s="30"/>
      <c r="D378" s="30"/>
      <c r="E378" s="32"/>
      <c r="F378" s="32"/>
      <c r="H378" s="30"/>
      <c r="I378" s="30"/>
      <c r="J378" s="32"/>
      <c r="K378" s="32"/>
    </row>
    <row r="379" spans="3:11" ht="13.5" customHeight="1">
      <c r="C379" s="30"/>
      <c r="D379" s="30"/>
      <c r="E379" s="32"/>
      <c r="F379" s="32"/>
      <c r="H379" s="30"/>
      <c r="I379" s="30"/>
      <c r="J379" s="32"/>
      <c r="K379" s="32"/>
    </row>
    <row r="380" spans="3:11" ht="13.5" customHeight="1">
      <c r="C380" s="30"/>
      <c r="D380" s="30"/>
      <c r="E380" s="32"/>
      <c r="F380" s="32"/>
      <c r="H380" s="30"/>
      <c r="I380" s="30"/>
      <c r="J380" s="32"/>
      <c r="K380" s="32"/>
    </row>
    <row r="381" spans="3:11" ht="13.5" customHeight="1">
      <c r="C381" s="30"/>
      <c r="D381" s="30"/>
      <c r="E381" s="32"/>
      <c r="F381" s="32"/>
      <c r="H381" s="30"/>
      <c r="I381" s="30"/>
      <c r="J381" s="32"/>
      <c r="K381" s="32"/>
    </row>
    <row r="382" spans="3:11" ht="13.5" customHeight="1">
      <c r="C382" s="30"/>
      <c r="D382" s="30"/>
      <c r="E382" s="32"/>
      <c r="F382" s="32"/>
      <c r="H382" s="30"/>
      <c r="I382" s="30"/>
      <c r="J382" s="32"/>
      <c r="K382" s="32"/>
    </row>
    <row r="383" spans="3:11" ht="13.5" customHeight="1">
      <c r="C383" s="30"/>
      <c r="D383" s="30"/>
      <c r="E383" s="32"/>
      <c r="F383" s="32"/>
      <c r="H383" s="30"/>
      <c r="I383" s="30"/>
      <c r="J383" s="32"/>
      <c r="K383" s="32"/>
    </row>
    <row r="384" spans="3:11" ht="13.5" customHeight="1">
      <c r="C384" s="30"/>
      <c r="D384" s="30"/>
      <c r="E384" s="32"/>
      <c r="F384" s="32"/>
      <c r="H384" s="30"/>
      <c r="I384" s="30"/>
      <c r="J384" s="32"/>
      <c r="K384" s="32"/>
    </row>
    <row r="385" spans="3:11" ht="13.5" customHeight="1">
      <c r="C385" s="30"/>
      <c r="D385" s="30"/>
      <c r="E385" s="32"/>
      <c r="F385" s="32"/>
      <c r="H385" s="30"/>
      <c r="I385" s="30"/>
      <c r="J385" s="32"/>
      <c r="K385" s="32"/>
    </row>
    <row r="386" spans="3:11" ht="13.5" customHeight="1">
      <c r="C386" s="30"/>
      <c r="D386" s="30"/>
      <c r="E386" s="32"/>
      <c r="F386" s="32"/>
      <c r="H386" s="30"/>
      <c r="I386" s="30"/>
      <c r="J386" s="32"/>
      <c r="K386" s="32"/>
    </row>
    <row r="387" spans="3:11" ht="13.5" customHeight="1">
      <c r="C387" s="30"/>
      <c r="D387" s="30"/>
      <c r="E387" s="32"/>
      <c r="F387" s="32"/>
      <c r="H387" s="30"/>
      <c r="I387" s="30"/>
      <c r="J387" s="32"/>
      <c r="K387" s="32"/>
    </row>
    <row r="388" spans="3:11" ht="13.5" customHeight="1">
      <c r="C388" s="30"/>
      <c r="D388" s="30"/>
      <c r="E388" s="32"/>
      <c r="F388" s="32"/>
      <c r="H388" s="30"/>
      <c r="I388" s="30"/>
      <c r="J388" s="32"/>
      <c r="K388" s="32"/>
    </row>
    <row r="389" spans="3:11" ht="13.5" customHeight="1">
      <c r="C389" s="30"/>
      <c r="D389" s="30"/>
      <c r="E389" s="32"/>
      <c r="F389" s="32"/>
      <c r="H389" s="30"/>
      <c r="I389" s="30"/>
      <c r="J389" s="32"/>
      <c r="K389" s="32"/>
    </row>
    <row r="390" spans="3:11" ht="13.5" customHeight="1">
      <c r="C390" s="30"/>
      <c r="D390" s="30"/>
      <c r="E390" s="32"/>
      <c r="F390" s="32"/>
      <c r="H390" s="30"/>
      <c r="I390" s="30"/>
      <c r="J390" s="32"/>
      <c r="K390" s="32"/>
    </row>
    <row r="391" spans="3:11" ht="13.5" customHeight="1">
      <c r="C391" s="30"/>
      <c r="D391" s="30"/>
      <c r="E391" s="32"/>
      <c r="F391" s="32"/>
      <c r="H391" s="30"/>
      <c r="I391" s="30"/>
      <c r="J391" s="32"/>
      <c r="K391" s="32"/>
    </row>
    <row r="392" spans="3:11" ht="13.5" customHeight="1">
      <c r="C392" s="30"/>
      <c r="D392" s="30"/>
      <c r="E392" s="32"/>
      <c r="F392" s="32"/>
      <c r="H392" s="30"/>
      <c r="I392" s="30"/>
      <c r="J392" s="32"/>
      <c r="K392" s="32"/>
    </row>
    <row r="393" spans="3:11" ht="13.5" customHeight="1">
      <c r="C393" s="30"/>
      <c r="D393" s="30"/>
      <c r="E393" s="32"/>
      <c r="F393" s="32"/>
      <c r="H393" s="30"/>
      <c r="I393" s="30"/>
      <c r="J393" s="32"/>
      <c r="K393" s="32"/>
    </row>
    <row r="394" spans="3:11" ht="13.5" customHeight="1">
      <c r="C394" s="30"/>
      <c r="D394" s="30"/>
      <c r="E394" s="32"/>
      <c r="F394" s="32"/>
      <c r="H394" s="30"/>
      <c r="I394" s="30"/>
      <c r="J394" s="32"/>
      <c r="K394" s="32"/>
    </row>
    <row r="395" spans="3:11" ht="13.5" customHeight="1">
      <c r="C395" s="30"/>
      <c r="D395" s="30"/>
      <c r="E395" s="32"/>
      <c r="F395" s="32"/>
      <c r="H395" s="30"/>
      <c r="I395" s="30"/>
      <c r="J395" s="32"/>
      <c r="K395" s="32"/>
    </row>
    <row r="396" spans="3:11" ht="13.5" customHeight="1">
      <c r="C396" s="30"/>
      <c r="D396" s="30"/>
      <c r="E396" s="32"/>
      <c r="F396" s="32"/>
      <c r="H396" s="30"/>
      <c r="I396" s="30"/>
      <c r="J396" s="32"/>
      <c r="K396" s="32"/>
    </row>
    <row r="397" spans="3:11" ht="13.5" customHeight="1">
      <c r="C397" s="30"/>
      <c r="D397" s="30"/>
      <c r="E397" s="32"/>
      <c r="F397" s="32"/>
      <c r="H397" s="30"/>
      <c r="I397" s="30"/>
      <c r="J397" s="32"/>
      <c r="K397" s="32"/>
    </row>
    <row r="398" spans="3:11" ht="13.5" customHeight="1">
      <c r="C398" s="30"/>
      <c r="D398" s="30"/>
      <c r="E398" s="32"/>
      <c r="F398" s="32"/>
      <c r="H398" s="30"/>
      <c r="I398" s="30"/>
      <c r="J398" s="32"/>
      <c r="K398" s="32"/>
    </row>
    <row r="399" spans="3:11" ht="13.5" customHeight="1">
      <c r="C399" s="30"/>
      <c r="D399" s="30"/>
      <c r="E399" s="32"/>
      <c r="F399" s="32"/>
      <c r="H399" s="30"/>
      <c r="I399" s="30"/>
      <c r="J399" s="32"/>
      <c r="K399" s="32"/>
    </row>
    <row r="400" spans="3:11" ht="13.5" customHeight="1">
      <c r="C400" s="30"/>
      <c r="D400" s="30"/>
      <c r="E400" s="32"/>
      <c r="F400" s="32"/>
      <c r="H400" s="30"/>
      <c r="I400" s="30"/>
      <c r="J400" s="32"/>
      <c r="K400" s="32"/>
    </row>
    <row r="401" spans="3:11" ht="13.5" customHeight="1">
      <c r="C401" s="30"/>
      <c r="D401" s="30"/>
      <c r="E401" s="32"/>
      <c r="F401" s="32"/>
      <c r="H401" s="30"/>
      <c r="I401" s="30"/>
      <c r="J401" s="32"/>
      <c r="K401" s="32"/>
    </row>
    <row r="402" spans="3:11" ht="13.5" customHeight="1">
      <c r="C402" s="30"/>
      <c r="D402" s="30"/>
      <c r="E402" s="32"/>
      <c r="F402" s="32"/>
      <c r="H402" s="30"/>
      <c r="I402" s="30"/>
      <c r="J402" s="32"/>
      <c r="K402" s="32"/>
    </row>
    <row r="403" spans="3:11" ht="13.5" customHeight="1">
      <c r="C403" s="30"/>
      <c r="D403" s="30"/>
      <c r="E403" s="32"/>
      <c r="F403" s="32"/>
      <c r="H403" s="30"/>
      <c r="I403" s="30"/>
      <c r="J403" s="32"/>
      <c r="K403" s="32"/>
    </row>
    <row r="404" spans="3:11" ht="13.5" customHeight="1">
      <c r="C404" s="30"/>
      <c r="D404" s="30"/>
      <c r="E404" s="32"/>
      <c r="F404" s="32"/>
      <c r="H404" s="30"/>
      <c r="I404" s="30"/>
      <c r="J404" s="32"/>
      <c r="K404" s="32"/>
    </row>
    <row r="405" spans="3:11" ht="13.5" customHeight="1">
      <c r="C405" s="30"/>
      <c r="D405" s="30"/>
      <c r="E405" s="32"/>
      <c r="F405" s="32"/>
      <c r="H405" s="30"/>
      <c r="I405" s="30"/>
      <c r="J405" s="32"/>
      <c r="K405" s="32"/>
    </row>
    <row r="406" spans="3:11" ht="13.5" customHeight="1">
      <c r="C406" s="30"/>
      <c r="D406" s="30"/>
      <c r="E406" s="32"/>
      <c r="F406" s="32"/>
      <c r="H406" s="30"/>
      <c r="I406" s="30"/>
      <c r="J406" s="32"/>
      <c r="K406" s="32"/>
    </row>
    <row r="407" spans="3:11" ht="13.5" customHeight="1">
      <c r="C407" s="30"/>
      <c r="D407" s="30"/>
      <c r="E407" s="32"/>
      <c r="F407" s="32"/>
      <c r="H407" s="30"/>
      <c r="I407" s="30"/>
      <c r="J407" s="32"/>
      <c r="K407" s="32"/>
    </row>
    <row r="408" spans="3:11" ht="13.5" customHeight="1">
      <c r="C408" s="30"/>
      <c r="D408" s="30"/>
      <c r="E408" s="32"/>
      <c r="F408" s="32"/>
      <c r="H408" s="30"/>
      <c r="I408" s="30"/>
      <c r="J408" s="32"/>
      <c r="K408" s="32"/>
    </row>
    <row r="409" spans="3:11" ht="13.5" customHeight="1">
      <c r="C409" s="30"/>
      <c r="D409" s="30"/>
      <c r="E409" s="32"/>
      <c r="F409" s="32"/>
      <c r="H409" s="30"/>
      <c r="I409" s="30"/>
      <c r="J409" s="32"/>
      <c r="K409" s="32"/>
    </row>
    <row r="410" spans="3:11" ht="13.5" customHeight="1">
      <c r="C410" s="30"/>
      <c r="D410" s="30"/>
      <c r="E410" s="32"/>
      <c r="F410" s="32"/>
      <c r="H410" s="30"/>
      <c r="I410" s="30"/>
      <c r="J410" s="32"/>
      <c r="K410" s="32"/>
    </row>
    <row r="411" spans="3:11" ht="13.5" customHeight="1">
      <c r="C411" s="30"/>
      <c r="D411" s="30"/>
      <c r="E411" s="32"/>
      <c r="F411" s="32"/>
      <c r="H411" s="30"/>
      <c r="I411" s="30"/>
      <c r="J411" s="32"/>
      <c r="K411" s="32"/>
    </row>
    <row r="412" spans="3:11" ht="13.5" customHeight="1">
      <c r="C412" s="30"/>
      <c r="D412" s="30"/>
      <c r="E412" s="32"/>
      <c r="F412" s="32"/>
      <c r="H412" s="30"/>
      <c r="I412" s="30"/>
      <c r="J412" s="32"/>
      <c r="K412" s="32"/>
    </row>
    <row r="413" spans="3:11" ht="13.5" customHeight="1">
      <c r="C413" s="30"/>
      <c r="D413" s="30"/>
      <c r="E413" s="32"/>
      <c r="F413" s="32"/>
      <c r="H413" s="30"/>
      <c r="I413" s="30"/>
      <c r="J413" s="32"/>
      <c r="K413" s="32"/>
    </row>
    <row r="414" spans="3:11" ht="13.5" customHeight="1">
      <c r="C414" s="30"/>
      <c r="D414" s="30"/>
      <c r="E414" s="32"/>
      <c r="F414" s="32"/>
      <c r="H414" s="30"/>
      <c r="I414" s="30"/>
      <c r="J414" s="32"/>
      <c r="K414" s="32"/>
    </row>
    <row r="415" spans="3:11" ht="13.5" customHeight="1">
      <c r="C415" s="30"/>
      <c r="D415" s="30"/>
      <c r="E415" s="32"/>
      <c r="F415" s="32"/>
      <c r="H415" s="30"/>
      <c r="I415" s="30"/>
      <c r="J415" s="32"/>
      <c r="K415" s="32"/>
    </row>
    <row r="416" spans="3:11" ht="13.5" customHeight="1">
      <c r="C416" s="30"/>
      <c r="D416" s="30"/>
      <c r="E416" s="32"/>
      <c r="F416" s="32"/>
      <c r="H416" s="30"/>
      <c r="I416" s="30"/>
      <c r="J416" s="32"/>
      <c r="K416" s="32"/>
    </row>
    <row r="417" spans="3:11" ht="13.5" customHeight="1">
      <c r="C417" s="30"/>
      <c r="D417" s="30"/>
      <c r="E417" s="32"/>
      <c r="F417" s="32"/>
      <c r="H417" s="30"/>
      <c r="I417" s="30"/>
      <c r="J417" s="32"/>
      <c r="K417" s="32"/>
    </row>
    <row r="418" spans="3:11" ht="13.5" customHeight="1">
      <c r="C418" s="30"/>
      <c r="D418" s="30"/>
      <c r="E418" s="32"/>
      <c r="F418" s="32"/>
      <c r="H418" s="30"/>
      <c r="I418" s="30"/>
      <c r="J418" s="32"/>
      <c r="K418" s="32"/>
    </row>
    <row r="419" spans="3:11" ht="13.5" customHeight="1">
      <c r="C419" s="30"/>
      <c r="D419" s="30"/>
      <c r="E419" s="32"/>
      <c r="F419" s="32"/>
      <c r="H419" s="30"/>
      <c r="I419" s="30"/>
      <c r="J419" s="32"/>
      <c r="K419" s="32"/>
    </row>
    <row r="420" spans="3:11" ht="13.5" customHeight="1">
      <c r="C420" s="30"/>
      <c r="D420" s="30"/>
      <c r="E420" s="32"/>
      <c r="F420" s="32"/>
      <c r="H420" s="30"/>
      <c r="I420" s="30"/>
      <c r="J420" s="32"/>
      <c r="K420" s="32"/>
    </row>
    <row r="421" spans="3:11" ht="13.5" customHeight="1">
      <c r="C421" s="30"/>
      <c r="D421" s="30"/>
      <c r="E421" s="32"/>
      <c r="F421" s="32"/>
      <c r="H421" s="30"/>
      <c r="I421" s="30"/>
      <c r="J421" s="32"/>
      <c r="K421" s="32"/>
    </row>
    <row r="422" spans="3:11" ht="13.5" customHeight="1">
      <c r="C422" s="30"/>
      <c r="D422" s="30"/>
      <c r="E422" s="32"/>
      <c r="F422" s="32"/>
      <c r="H422" s="30"/>
      <c r="I422" s="30"/>
      <c r="J422" s="32"/>
      <c r="K422" s="32"/>
    </row>
    <row r="423" spans="3:11" ht="13.5" customHeight="1">
      <c r="C423" s="30"/>
      <c r="D423" s="30"/>
      <c r="E423" s="32"/>
      <c r="F423" s="32"/>
      <c r="H423" s="30"/>
      <c r="I423" s="30"/>
      <c r="J423" s="32"/>
      <c r="K423" s="32"/>
    </row>
    <row r="424" spans="3:11" ht="13.5" customHeight="1">
      <c r="C424" s="30"/>
      <c r="D424" s="30"/>
      <c r="E424" s="32"/>
      <c r="F424" s="32"/>
      <c r="H424" s="30"/>
      <c r="I424" s="30"/>
      <c r="J424" s="32"/>
      <c r="K424" s="32"/>
    </row>
    <row r="425" spans="3:11" ht="13.5" customHeight="1">
      <c r="C425" s="30"/>
      <c r="D425" s="30"/>
      <c r="E425" s="32"/>
      <c r="F425" s="32"/>
      <c r="H425" s="30"/>
      <c r="I425" s="30"/>
      <c r="J425" s="32"/>
      <c r="K425" s="32"/>
    </row>
    <row r="426" spans="3:11" ht="13.5" customHeight="1">
      <c r="C426" s="30"/>
      <c r="D426" s="30"/>
      <c r="E426" s="32"/>
      <c r="F426" s="32"/>
      <c r="H426" s="30"/>
      <c r="I426" s="30"/>
      <c r="J426" s="32"/>
      <c r="K426" s="32"/>
    </row>
    <row r="427" spans="3:11" ht="13.5" customHeight="1">
      <c r="C427" s="30"/>
      <c r="D427" s="30"/>
      <c r="E427" s="32"/>
      <c r="F427" s="32"/>
      <c r="H427" s="30"/>
      <c r="I427" s="30"/>
      <c r="J427" s="32"/>
      <c r="K427" s="32"/>
    </row>
    <row r="428" spans="3:11" ht="13.5" customHeight="1">
      <c r="C428" s="30"/>
      <c r="D428" s="30"/>
      <c r="E428" s="32"/>
      <c r="F428" s="32"/>
      <c r="H428" s="30"/>
      <c r="I428" s="30"/>
      <c r="J428" s="32"/>
      <c r="K428" s="32"/>
    </row>
    <row r="429" spans="3:11" ht="13.5" customHeight="1">
      <c r="C429" s="30"/>
      <c r="D429" s="30"/>
      <c r="E429" s="32"/>
      <c r="F429" s="32"/>
      <c r="H429" s="30"/>
      <c r="I429" s="30"/>
      <c r="J429" s="32"/>
      <c r="K429" s="32"/>
    </row>
    <row r="430" spans="3:11" ht="13.5" customHeight="1">
      <c r="C430" s="30"/>
      <c r="D430" s="30"/>
      <c r="E430" s="32"/>
      <c r="F430" s="32"/>
      <c r="H430" s="30"/>
      <c r="I430" s="30"/>
      <c r="J430" s="32"/>
      <c r="K430" s="32"/>
    </row>
    <row r="431" spans="3:11" ht="13.5" customHeight="1">
      <c r="C431" s="30"/>
      <c r="D431" s="30"/>
      <c r="E431" s="32"/>
      <c r="F431" s="32"/>
      <c r="H431" s="30"/>
      <c r="I431" s="30"/>
      <c r="J431" s="32"/>
      <c r="K431" s="32"/>
    </row>
    <row r="432" spans="3:11" ht="13.5" customHeight="1">
      <c r="C432" s="30"/>
      <c r="D432" s="30"/>
      <c r="E432" s="32"/>
      <c r="F432" s="32"/>
      <c r="H432" s="30"/>
      <c r="I432" s="30"/>
      <c r="J432" s="32"/>
      <c r="K432" s="32"/>
    </row>
    <row r="433" spans="3:11" ht="13.5" customHeight="1">
      <c r="C433" s="30"/>
      <c r="D433" s="30"/>
      <c r="E433" s="32"/>
      <c r="F433" s="32"/>
      <c r="H433" s="30"/>
      <c r="I433" s="30"/>
      <c r="J433" s="32"/>
      <c r="K433" s="32"/>
    </row>
    <row r="434" spans="3:11" ht="13.5" customHeight="1">
      <c r="C434" s="30"/>
      <c r="D434" s="30"/>
      <c r="E434" s="32"/>
      <c r="F434" s="32"/>
      <c r="H434" s="30"/>
      <c r="I434" s="30"/>
      <c r="J434" s="32"/>
      <c r="K434" s="32"/>
    </row>
    <row r="435" spans="3:11" ht="13.5" customHeight="1">
      <c r="C435" s="30"/>
      <c r="D435" s="30"/>
      <c r="E435" s="32"/>
      <c r="F435" s="32"/>
      <c r="H435" s="30"/>
      <c r="I435" s="30"/>
      <c r="J435" s="32"/>
      <c r="K435" s="32"/>
    </row>
    <row r="436" spans="3:11" ht="13.5" customHeight="1">
      <c r="C436" s="30"/>
      <c r="D436" s="30"/>
      <c r="E436" s="32"/>
      <c r="F436" s="32"/>
      <c r="H436" s="30"/>
      <c r="I436" s="30"/>
      <c r="J436" s="32"/>
      <c r="K436" s="32"/>
    </row>
    <row r="437" spans="3:11" ht="13.5" customHeight="1">
      <c r="C437" s="30"/>
      <c r="D437" s="30"/>
      <c r="E437" s="32"/>
      <c r="F437" s="32"/>
      <c r="H437" s="30"/>
      <c r="I437" s="30"/>
      <c r="J437" s="32"/>
      <c r="K437" s="32"/>
    </row>
    <row r="438" spans="3:11" ht="13.5" customHeight="1">
      <c r="C438" s="30"/>
      <c r="D438" s="30"/>
      <c r="E438" s="32"/>
      <c r="F438" s="32"/>
      <c r="H438" s="30"/>
      <c r="I438" s="30"/>
      <c r="J438" s="32"/>
      <c r="K438" s="32"/>
    </row>
    <row r="439" spans="3:11" ht="13.5" customHeight="1">
      <c r="C439" s="30"/>
      <c r="D439" s="30"/>
      <c r="E439" s="32"/>
      <c r="F439" s="32"/>
      <c r="H439" s="30"/>
      <c r="I439" s="30"/>
      <c r="J439" s="32"/>
      <c r="K439" s="32"/>
    </row>
    <row r="440" spans="3:11" ht="13.5" customHeight="1">
      <c r="C440" s="30"/>
      <c r="D440" s="30"/>
      <c r="E440" s="32"/>
      <c r="F440" s="32"/>
      <c r="H440" s="30"/>
      <c r="I440" s="30"/>
      <c r="J440" s="32"/>
      <c r="K440" s="32"/>
    </row>
    <row r="441" spans="3:11" ht="13.5" customHeight="1">
      <c r="C441" s="30"/>
      <c r="D441" s="30"/>
      <c r="E441" s="32"/>
      <c r="F441" s="32"/>
      <c r="H441" s="30"/>
      <c r="I441" s="30"/>
      <c r="J441" s="32"/>
      <c r="K441" s="32"/>
    </row>
    <row r="442" spans="3:11" ht="13.5" customHeight="1">
      <c r="C442" s="30"/>
      <c r="D442" s="30"/>
      <c r="E442" s="32"/>
      <c r="F442" s="32"/>
      <c r="H442" s="30"/>
      <c r="I442" s="30"/>
      <c r="J442" s="32"/>
      <c r="K442" s="32"/>
    </row>
    <row r="443" spans="3:11" ht="13.5" customHeight="1">
      <c r="C443" s="30"/>
      <c r="D443" s="30"/>
      <c r="E443" s="32"/>
      <c r="F443" s="32"/>
      <c r="H443" s="30"/>
      <c r="I443" s="30"/>
      <c r="J443" s="32"/>
      <c r="K443" s="32"/>
    </row>
    <row r="444" spans="3:11" ht="13.5" customHeight="1">
      <c r="C444" s="30"/>
      <c r="D444" s="30"/>
      <c r="E444" s="32"/>
      <c r="F444" s="32"/>
      <c r="H444" s="30"/>
      <c r="I444" s="30"/>
      <c r="J444" s="32"/>
      <c r="K444" s="32"/>
    </row>
    <row r="445" spans="3:11" ht="13.5" customHeight="1">
      <c r="C445" s="30"/>
      <c r="D445" s="30"/>
      <c r="E445" s="32"/>
      <c r="F445" s="32"/>
      <c r="H445" s="30"/>
      <c r="I445" s="30"/>
      <c r="J445" s="32"/>
      <c r="K445" s="32"/>
    </row>
    <row r="446" spans="3:11" ht="13.5" customHeight="1">
      <c r="C446" s="30"/>
      <c r="D446" s="30"/>
      <c r="E446" s="32"/>
      <c r="F446" s="32"/>
      <c r="H446" s="30"/>
      <c r="I446" s="30"/>
      <c r="J446" s="32"/>
      <c r="K446" s="32"/>
    </row>
    <row r="447" spans="3:11" ht="13.5" customHeight="1">
      <c r="C447" s="30"/>
      <c r="D447" s="30"/>
      <c r="E447" s="32"/>
      <c r="F447" s="32"/>
      <c r="H447" s="30"/>
      <c r="I447" s="30"/>
      <c r="J447" s="32"/>
      <c r="K447" s="32"/>
    </row>
    <row r="448" spans="3:11" ht="13.5" customHeight="1">
      <c r="C448" s="30"/>
      <c r="D448" s="30"/>
      <c r="E448" s="32"/>
      <c r="F448" s="32"/>
      <c r="H448" s="30"/>
      <c r="I448" s="30"/>
      <c r="J448" s="32"/>
      <c r="K448" s="32"/>
    </row>
    <row r="449" spans="3:11" ht="13.5" customHeight="1">
      <c r="C449" s="30"/>
      <c r="D449" s="30"/>
      <c r="E449" s="32"/>
      <c r="F449" s="32"/>
      <c r="H449" s="30"/>
      <c r="I449" s="30"/>
      <c r="J449" s="32"/>
      <c r="K449" s="32"/>
    </row>
    <row r="450" spans="3:11" ht="13.5" customHeight="1">
      <c r="C450" s="30"/>
      <c r="D450" s="30"/>
      <c r="E450" s="32"/>
      <c r="F450" s="32"/>
      <c r="H450" s="30"/>
      <c r="I450" s="30"/>
      <c r="J450" s="32"/>
      <c r="K450" s="32"/>
    </row>
    <row r="451" spans="3:11" ht="13.5" customHeight="1">
      <c r="C451" s="30"/>
      <c r="D451" s="30"/>
      <c r="E451" s="32"/>
      <c r="F451" s="32"/>
      <c r="H451" s="30"/>
      <c r="I451" s="30"/>
      <c r="J451" s="32"/>
      <c r="K451" s="32"/>
    </row>
    <row r="452" spans="3:11" ht="13.5" customHeight="1">
      <c r="C452" s="30"/>
      <c r="D452" s="30"/>
      <c r="E452" s="32"/>
      <c r="F452" s="32"/>
      <c r="H452" s="30"/>
      <c r="I452" s="30"/>
      <c r="J452" s="32"/>
      <c r="K452" s="32"/>
    </row>
    <row r="453" spans="3:11" ht="13.5" customHeight="1">
      <c r="C453" s="30"/>
      <c r="D453" s="30"/>
      <c r="E453" s="32"/>
      <c r="F453" s="32"/>
      <c r="H453" s="30"/>
      <c r="I453" s="30"/>
      <c r="J453" s="32"/>
      <c r="K453" s="32"/>
    </row>
    <row r="454" spans="3:11" ht="13.5" customHeight="1">
      <c r="C454" s="30"/>
      <c r="D454" s="30"/>
      <c r="E454" s="32"/>
      <c r="F454" s="32"/>
      <c r="H454" s="30"/>
      <c r="I454" s="30"/>
      <c r="J454" s="32"/>
      <c r="K454" s="32"/>
    </row>
    <row r="455" spans="3:11" ht="13.5" customHeight="1">
      <c r="C455" s="30"/>
      <c r="D455" s="30"/>
      <c r="E455" s="32"/>
      <c r="F455" s="32"/>
      <c r="H455" s="30"/>
      <c r="I455" s="30"/>
      <c r="J455" s="32"/>
      <c r="K455" s="32"/>
    </row>
    <row r="456" spans="3:11" ht="13.5" customHeight="1">
      <c r="C456" s="30"/>
      <c r="D456" s="30"/>
      <c r="E456" s="32"/>
      <c r="F456" s="32"/>
      <c r="H456" s="30"/>
      <c r="I456" s="30"/>
      <c r="J456" s="32"/>
      <c r="K456" s="32"/>
    </row>
    <row r="457" spans="3:11" ht="13.5" customHeight="1">
      <c r="C457" s="30"/>
      <c r="D457" s="30"/>
      <c r="E457" s="32"/>
      <c r="F457" s="32"/>
      <c r="H457" s="30"/>
      <c r="I457" s="30"/>
      <c r="J457" s="32"/>
      <c r="K457" s="32"/>
    </row>
    <row r="458" spans="3:11" ht="13.5" customHeight="1">
      <c r="C458" s="30"/>
      <c r="D458" s="30"/>
      <c r="E458" s="32"/>
      <c r="F458" s="32"/>
      <c r="H458" s="30"/>
      <c r="I458" s="30"/>
      <c r="J458" s="32"/>
      <c r="K458" s="32"/>
    </row>
    <row r="459" spans="3:11" ht="13.5" customHeight="1">
      <c r="C459" s="30"/>
      <c r="D459" s="30"/>
      <c r="E459" s="32"/>
      <c r="F459" s="32"/>
      <c r="H459" s="30"/>
      <c r="I459" s="30"/>
      <c r="J459" s="32"/>
      <c r="K459" s="32"/>
    </row>
    <row r="460" spans="3:11" ht="13.5" customHeight="1">
      <c r="C460" s="30"/>
      <c r="D460" s="30"/>
      <c r="E460" s="32"/>
      <c r="F460" s="32"/>
      <c r="H460" s="30"/>
      <c r="I460" s="30"/>
      <c r="J460" s="32"/>
      <c r="K460" s="32"/>
    </row>
    <row r="461" spans="3:11" ht="13.5" customHeight="1">
      <c r="C461" s="30"/>
      <c r="D461" s="30"/>
      <c r="E461" s="32"/>
      <c r="F461" s="32"/>
      <c r="H461" s="30"/>
      <c r="I461" s="30"/>
      <c r="J461" s="32"/>
      <c r="K461" s="32"/>
    </row>
    <row r="462" spans="3:11" ht="13.5" customHeight="1">
      <c r="C462" s="30"/>
      <c r="D462" s="30"/>
      <c r="E462" s="32"/>
      <c r="F462" s="32"/>
      <c r="H462" s="30"/>
      <c r="I462" s="30"/>
      <c r="J462" s="32"/>
      <c r="K462" s="32"/>
    </row>
    <row r="463" spans="3:11" ht="13.5" customHeight="1">
      <c r="C463" s="30"/>
      <c r="D463" s="30"/>
      <c r="E463" s="32"/>
      <c r="F463" s="32"/>
      <c r="H463" s="30"/>
      <c r="I463" s="30"/>
      <c r="J463" s="32"/>
      <c r="K463" s="32"/>
    </row>
    <row r="464" spans="3:11" ht="13.5" customHeight="1">
      <c r="C464" s="30"/>
      <c r="D464" s="30"/>
      <c r="E464" s="32"/>
      <c r="F464" s="32"/>
      <c r="H464" s="30"/>
      <c r="I464" s="30"/>
      <c r="J464" s="32"/>
      <c r="K464" s="32"/>
    </row>
    <row r="465" spans="3:11" ht="13.5" customHeight="1">
      <c r="C465" s="30"/>
      <c r="D465" s="30"/>
      <c r="E465" s="32"/>
      <c r="F465" s="32"/>
      <c r="H465" s="30"/>
      <c r="I465" s="30"/>
      <c r="J465" s="32"/>
      <c r="K465" s="32"/>
    </row>
    <row r="466" spans="3:11" ht="13.5" customHeight="1">
      <c r="C466" s="30"/>
      <c r="D466" s="30"/>
      <c r="E466" s="32"/>
      <c r="F466" s="32"/>
      <c r="H466" s="30"/>
      <c r="I466" s="30"/>
      <c r="J466" s="32"/>
      <c r="K466" s="32"/>
    </row>
    <row r="467" spans="3:11" ht="13.5" customHeight="1">
      <c r="C467" s="30"/>
      <c r="D467" s="30"/>
      <c r="E467" s="32"/>
      <c r="F467" s="32"/>
      <c r="H467" s="30"/>
      <c r="I467" s="30"/>
      <c r="J467" s="32"/>
      <c r="K467" s="32"/>
    </row>
    <row r="468" spans="3:11" ht="13.5" customHeight="1">
      <c r="C468" s="30"/>
      <c r="D468" s="30"/>
      <c r="E468" s="32"/>
      <c r="F468" s="32"/>
      <c r="H468" s="30"/>
      <c r="I468" s="30"/>
      <c r="J468" s="32"/>
      <c r="K468" s="32"/>
    </row>
    <row r="469" spans="3:11" ht="13.5" customHeight="1">
      <c r="C469" s="30"/>
      <c r="D469" s="30"/>
      <c r="E469" s="32"/>
      <c r="F469" s="32"/>
      <c r="H469" s="30"/>
      <c r="I469" s="30"/>
      <c r="J469" s="32"/>
      <c r="K469" s="32"/>
    </row>
    <row r="470" spans="3:11" ht="13.5" customHeight="1">
      <c r="C470" s="30"/>
      <c r="D470" s="30"/>
      <c r="E470" s="32"/>
      <c r="F470" s="32"/>
      <c r="H470" s="30"/>
      <c r="I470" s="30"/>
      <c r="J470" s="32"/>
      <c r="K470" s="32"/>
    </row>
    <row r="471" spans="3:11" ht="13.5" customHeight="1">
      <c r="C471" s="30"/>
      <c r="D471" s="30"/>
      <c r="E471" s="32"/>
      <c r="F471" s="32"/>
      <c r="H471" s="30"/>
      <c r="I471" s="30"/>
      <c r="J471" s="32"/>
      <c r="K471" s="32"/>
    </row>
    <row r="472" spans="3:11" ht="13.5" customHeight="1">
      <c r="C472" s="30"/>
      <c r="D472" s="30"/>
      <c r="E472" s="32"/>
      <c r="F472" s="32"/>
      <c r="H472" s="30"/>
      <c r="I472" s="30"/>
      <c r="J472" s="32"/>
      <c r="K472" s="32"/>
    </row>
    <row r="473" spans="3:11" ht="13.5" customHeight="1">
      <c r="C473" s="30"/>
      <c r="D473" s="30"/>
      <c r="E473" s="32"/>
      <c r="F473" s="32"/>
      <c r="H473" s="30"/>
      <c r="I473" s="30"/>
      <c r="J473" s="32"/>
      <c r="K473" s="32"/>
    </row>
    <row r="474" spans="3:11" ht="13.5" customHeight="1">
      <c r="C474" s="30"/>
      <c r="D474" s="30"/>
      <c r="E474" s="32"/>
      <c r="F474" s="32"/>
      <c r="H474" s="30"/>
      <c r="I474" s="30"/>
      <c r="J474" s="32"/>
      <c r="K474" s="32"/>
    </row>
    <row r="475" spans="3:11" ht="13.5" customHeight="1">
      <c r="C475" s="30"/>
      <c r="D475" s="30"/>
      <c r="E475" s="32"/>
      <c r="F475" s="32"/>
      <c r="H475" s="30"/>
      <c r="I475" s="30"/>
      <c r="J475" s="32"/>
      <c r="K475" s="32"/>
    </row>
    <row r="476" spans="3:11" ht="13.5" customHeight="1">
      <c r="C476" s="30"/>
      <c r="D476" s="30"/>
      <c r="E476" s="32"/>
      <c r="F476" s="32"/>
      <c r="H476" s="30"/>
      <c r="I476" s="30"/>
      <c r="J476" s="32"/>
      <c r="K476" s="32"/>
    </row>
    <row r="477" spans="3:11" ht="13.5" customHeight="1">
      <c r="C477" s="30"/>
      <c r="D477" s="30"/>
      <c r="E477" s="32"/>
      <c r="F477" s="32"/>
      <c r="H477" s="30"/>
      <c r="I477" s="30"/>
      <c r="J477" s="32"/>
      <c r="K477" s="32"/>
    </row>
    <row r="478" spans="3:11" ht="13.5" customHeight="1">
      <c r="C478" s="30"/>
      <c r="D478" s="30"/>
      <c r="E478" s="32"/>
      <c r="F478" s="32"/>
      <c r="H478" s="30"/>
      <c r="I478" s="30"/>
      <c r="J478" s="32"/>
      <c r="K478" s="32"/>
    </row>
    <row r="479" spans="3:11" ht="13.5" customHeight="1">
      <c r="C479" s="30"/>
      <c r="D479" s="30"/>
      <c r="E479" s="32"/>
      <c r="F479" s="32"/>
      <c r="H479" s="30"/>
      <c r="I479" s="30"/>
      <c r="J479" s="32"/>
      <c r="K479" s="32"/>
    </row>
    <row r="480" spans="3:11" ht="13.5" customHeight="1">
      <c r="C480" s="30"/>
      <c r="D480" s="30"/>
      <c r="E480" s="32"/>
      <c r="F480" s="32"/>
      <c r="H480" s="30"/>
      <c r="I480" s="30"/>
      <c r="J480" s="32"/>
      <c r="K480" s="32"/>
    </row>
    <row r="481" spans="3:11" ht="13.5" customHeight="1">
      <c r="C481" s="30"/>
      <c r="D481" s="30"/>
      <c r="E481" s="32"/>
      <c r="F481" s="32"/>
      <c r="H481" s="30"/>
      <c r="I481" s="30"/>
      <c r="J481" s="32"/>
      <c r="K481" s="32"/>
    </row>
    <row r="482" spans="3:11" ht="13.5" customHeight="1">
      <c r="C482" s="30"/>
      <c r="D482" s="30"/>
      <c r="E482" s="32"/>
      <c r="F482" s="32"/>
      <c r="H482" s="30"/>
      <c r="I482" s="30"/>
      <c r="J482" s="32"/>
      <c r="K482" s="32"/>
    </row>
    <row r="483" spans="3:11" ht="13.5" customHeight="1">
      <c r="C483" s="30"/>
      <c r="D483" s="30"/>
      <c r="E483" s="32"/>
      <c r="F483" s="32"/>
      <c r="H483" s="30"/>
      <c r="I483" s="30"/>
      <c r="J483" s="32"/>
      <c r="K483" s="32"/>
    </row>
    <row r="484" spans="3:11" ht="13.5" customHeight="1">
      <c r="C484" s="30"/>
      <c r="D484" s="30"/>
      <c r="E484" s="32"/>
      <c r="F484" s="32"/>
      <c r="H484" s="30"/>
      <c r="I484" s="30"/>
      <c r="J484" s="32"/>
      <c r="K484" s="32"/>
    </row>
    <row r="485" spans="3:11" ht="13.5" customHeight="1">
      <c r="C485" s="30"/>
      <c r="D485" s="30"/>
      <c r="E485" s="32"/>
      <c r="F485" s="32"/>
      <c r="H485" s="30"/>
      <c r="I485" s="30"/>
      <c r="J485" s="32"/>
      <c r="K485" s="32"/>
    </row>
    <row r="486" spans="3:11" ht="13.5" customHeight="1">
      <c r="C486" s="30"/>
      <c r="D486" s="30"/>
      <c r="E486" s="32"/>
      <c r="F486" s="32"/>
      <c r="H486" s="30"/>
      <c r="I486" s="30"/>
      <c r="J486" s="32"/>
      <c r="K486" s="32"/>
    </row>
    <row r="487" spans="3:11" ht="13.5" customHeight="1">
      <c r="C487" s="30"/>
      <c r="D487" s="30"/>
      <c r="E487" s="32"/>
      <c r="F487" s="32"/>
      <c r="H487" s="30"/>
      <c r="I487" s="30"/>
      <c r="J487" s="32"/>
      <c r="K487" s="32"/>
    </row>
    <row r="488" spans="3:11" ht="13.5" customHeight="1">
      <c r="C488" s="30"/>
      <c r="D488" s="30"/>
      <c r="E488" s="32"/>
      <c r="F488" s="32"/>
      <c r="H488" s="30"/>
      <c r="I488" s="30"/>
      <c r="J488" s="32"/>
      <c r="K488" s="32"/>
    </row>
    <row r="489" spans="3:11" ht="13.5" customHeight="1">
      <c r="C489" s="30"/>
      <c r="D489" s="30"/>
      <c r="E489" s="32"/>
      <c r="F489" s="32"/>
      <c r="H489" s="30"/>
      <c r="I489" s="30"/>
      <c r="J489" s="32"/>
      <c r="K489" s="32"/>
    </row>
    <row r="490" spans="3:11" ht="13.5" customHeight="1">
      <c r="C490" s="30"/>
      <c r="D490" s="30"/>
      <c r="E490" s="32"/>
      <c r="F490" s="32"/>
      <c r="H490" s="30"/>
      <c r="I490" s="30"/>
      <c r="J490" s="32"/>
      <c r="K490" s="32"/>
    </row>
    <row r="491" spans="3:11" ht="13.5" customHeight="1">
      <c r="C491" s="30"/>
      <c r="D491" s="30"/>
      <c r="E491" s="32"/>
      <c r="F491" s="32"/>
      <c r="H491" s="30"/>
      <c r="I491" s="30"/>
      <c r="J491" s="32"/>
      <c r="K491" s="32"/>
    </row>
    <row r="492" spans="3:11" ht="13.5" customHeight="1">
      <c r="C492" s="30"/>
      <c r="D492" s="30"/>
      <c r="E492" s="32"/>
      <c r="F492" s="32"/>
      <c r="H492" s="30"/>
      <c r="I492" s="30"/>
      <c r="J492" s="32"/>
      <c r="K492" s="32"/>
    </row>
    <row r="493" spans="3:11" ht="13.5" customHeight="1">
      <c r="C493" s="30"/>
      <c r="D493" s="30"/>
      <c r="E493" s="32"/>
      <c r="F493" s="32"/>
      <c r="H493" s="30"/>
      <c r="I493" s="30"/>
      <c r="J493" s="32"/>
      <c r="K493" s="32"/>
    </row>
    <row r="494" spans="3:11" ht="13.5" customHeight="1">
      <c r="C494" s="30"/>
      <c r="D494" s="30"/>
      <c r="E494" s="32"/>
      <c r="F494" s="32"/>
      <c r="H494" s="30"/>
      <c r="I494" s="30"/>
      <c r="J494" s="32"/>
      <c r="K494" s="32"/>
    </row>
    <row r="495" spans="3:11" ht="13.5" customHeight="1">
      <c r="C495" s="30"/>
      <c r="D495" s="30"/>
      <c r="E495" s="32"/>
      <c r="F495" s="32"/>
      <c r="H495" s="30"/>
      <c r="I495" s="30"/>
      <c r="J495" s="32"/>
      <c r="K495" s="32"/>
    </row>
    <row r="496" spans="3:11" ht="13.5" customHeight="1">
      <c r="C496" s="30"/>
      <c r="D496" s="30"/>
      <c r="E496" s="32"/>
      <c r="F496" s="32"/>
      <c r="H496" s="30"/>
      <c r="I496" s="30"/>
      <c r="J496" s="32"/>
      <c r="K496" s="32"/>
    </row>
    <row r="497" spans="3:11" ht="13.5" customHeight="1">
      <c r="C497" s="30"/>
      <c r="D497" s="30"/>
      <c r="E497" s="32"/>
      <c r="F497" s="32"/>
      <c r="H497" s="30"/>
      <c r="I497" s="30"/>
      <c r="J497" s="32"/>
      <c r="K497" s="32"/>
    </row>
    <row r="498" spans="3:11" ht="13.5" customHeight="1">
      <c r="C498" s="30"/>
      <c r="D498" s="30"/>
      <c r="E498" s="32"/>
      <c r="F498" s="32"/>
      <c r="H498" s="30"/>
      <c r="I498" s="30"/>
      <c r="J498" s="32"/>
      <c r="K498" s="32"/>
    </row>
    <row r="499" spans="3:11" ht="13.5" customHeight="1">
      <c r="C499" s="30"/>
      <c r="D499" s="30"/>
      <c r="E499" s="32"/>
      <c r="F499" s="32"/>
      <c r="H499" s="30"/>
      <c r="I499" s="30"/>
      <c r="J499" s="32"/>
      <c r="K499" s="32"/>
    </row>
    <row r="500" spans="3:11" ht="13.5" customHeight="1">
      <c r="C500" s="30"/>
      <c r="D500" s="30"/>
      <c r="E500" s="32"/>
      <c r="F500" s="32"/>
      <c r="H500" s="30"/>
      <c r="I500" s="30"/>
      <c r="J500" s="32"/>
      <c r="K500" s="32"/>
    </row>
    <row r="501" spans="3:11" ht="13.5" customHeight="1">
      <c r="C501" s="30"/>
      <c r="D501" s="30"/>
      <c r="E501" s="32"/>
      <c r="F501" s="32"/>
      <c r="H501" s="30"/>
      <c r="I501" s="30"/>
      <c r="J501" s="32"/>
      <c r="K501" s="32"/>
    </row>
    <row r="502" spans="3:11" ht="13.5" customHeight="1">
      <c r="C502" s="30"/>
      <c r="D502" s="30"/>
      <c r="E502" s="32"/>
      <c r="F502" s="32"/>
      <c r="H502" s="30"/>
      <c r="I502" s="30"/>
      <c r="J502" s="32"/>
      <c r="K502" s="32"/>
    </row>
    <row r="503" spans="3:11" ht="13.5" customHeight="1">
      <c r="C503" s="30"/>
      <c r="D503" s="30"/>
      <c r="E503" s="32"/>
      <c r="F503" s="32"/>
      <c r="H503" s="30"/>
      <c r="I503" s="30"/>
      <c r="J503" s="32"/>
      <c r="K503" s="32"/>
    </row>
    <row r="504" spans="3:11" ht="13.5" customHeight="1">
      <c r="C504" s="30"/>
      <c r="D504" s="30"/>
      <c r="E504" s="32"/>
      <c r="F504" s="32"/>
      <c r="H504" s="30"/>
      <c r="I504" s="30"/>
      <c r="J504" s="32"/>
      <c r="K504" s="32"/>
    </row>
    <row r="505" spans="3:11" ht="13.5" customHeight="1">
      <c r="C505" s="30"/>
      <c r="D505" s="30"/>
      <c r="E505" s="32"/>
      <c r="F505" s="32"/>
      <c r="H505" s="30"/>
      <c r="I505" s="30"/>
      <c r="J505" s="32"/>
      <c r="K505" s="32"/>
    </row>
    <row r="506" spans="3:11" ht="13.5" customHeight="1">
      <c r="C506" s="30"/>
      <c r="D506" s="30"/>
      <c r="E506" s="32"/>
      <c r="F506" s="32"/>
      <c r="H506" s="30"/>
      <c r="I506" s="30"/>
      <c r="J506" s="32"/>
      <c r="K506" s="32"/>
    </row>
    <row r="507" spans="3:11" ht="13.5" customHeight="1">
      <c r="C507" s="30"/>
      <c r="D507" s="30"/>
      <c r="E507" s="32"/>
      <c r="F507" s="32"/>
      <c r="H507" s="30"/>
      <c r="I507" s="30"/>
      <c r="J507" s="32"/>
      <c r="K507" s="32"/>
    </row>
    <row r="508" spans="3:11" ht="13.5" customHeight="1">
      <c r="C508" s="30"/>
      <c r="D508" s="30"/>
      <c r="E508" s="32"/>
      <c r="F508" s="32"/>
      <c r="H508" s="30"/>
      <c r="I508" s="30"/>
      <c r="J508" s="32"/>
      <c r="K508" s="32"/>
    </row>
    <row r="509" spans="3:11" ht="13.5" customHeight="1">
      <c r="C509" s="30"/>
      <c r="D509" s="30"/>
      <c r="E509" s="32"/>
      <c r="F509" s="32"/>
      <c r="H509" s="30"/>
      <c r="I509" s="30"/>
      <c r="J509" s="32"/>
      <c r="K509" s="32"/>
    </row>
    <row r="510" spans="3:11" ht="13.5" customHeight="1">
      <c r="C510" s="30"/>
      <c r="D510" s="30"/>
      <c r="E510" s="32"/>
      <c r="F510" s="32"/>
      <c r="H510" s="30"/>
      <c r="I510" s="30"/>
      <c r="J510" s="32"/>
      <c r="K510" s="32"/>
    </row>
    <row r="511" spans="3:11" ht="13.5" customHeight="1">
      <c r="C511" s="30"/>
      <c r="D511" s="30"/>
      <c r="E511" s="32"/>
      <c r="F511" s="32"/>
      <c r="H511" s="30"/>
      <c r="I511" s="30"/>
      <c r="J511" s="32"/>
      <c r="K511" s="32"/>
    </row>
    <row r="512" spans="3:11" ht="13.5" customHeight="1">
      <c r="C512" s="30"/>
      <c r="D512" s="30"/>
      <c r="E512" s="32"/>
      <c r="F512" s="32"/>
      <c r="H512" s="30"/>
      <c r="I512" s="30"/>
      <c r="J512" s="32"/>
      <c r="K512" s="32"/>
    </row>
    <row r="513" spans="3:11" ht="13.5" customHeight="1">
      <c r="C513" s="30"/>
      <c r="D513" s="30"/>
      <c r="E513" s="32"/>
      <c r="F513" s="32"/>
      <c r="H513" s="30"/>
      <c r="I513" s="30"/>
      <c r="J513" s="32"/>
      <c r="K513" s="32"/>
    </row>
    <row r="514" spans="3:11" ht="13.5" customHeight="1">
      <c r="C514" s="30"/>
      <c r="D514" s="30"/>
      <c r="E514" s="32"/>
      <c r="F514" s="32"/>
      <c r="H514" s="30"/>
      <c r="I514" s="30"/>
      <c r="J514" s="32"/>
      <c r="K514" s="32"/>
    </row>
    <row r="515" spans="3:11" ht="13.5" customHeight="1">
      <c r="C515" s="30"/>
      <c r="D515" s="30"/>
      <c r="E515" s="32"/>
      <c r="F515" s="32"/>
      <c r="H515" s="30"/>
      <c r="I515" s="30"/>
      <c r="J515" s="32"/>
      <c r="K515" s="32"/>
    </row>
    <row r="516" spans="3:11" ht="13.5" customHeight="1">
      <c r="C516" s="30"/>
      <c r="D516" s="30"/>
      <c r="E516" s="32"/>
      <c r="F516" s="32"/>
      <c r="H516" s="30"/>
      <c r="I516" s="30"/>
      <c r="J516" s="32"/>
      <c r="K516" s="32"/>
    </row>
    <row r="517" spans="3:11" ht="13.5" customHeight="1">
      <c r="C517" s="30"/>
      <c r="D517" s="30"/>
      <c r="E517" s="32"/>
      <c r="F517" s="32"/>
      <c r="H517" s="30"/>
      <c r="I517" s="30"/>
      <c r="J517" s="32"/>
      <c r="K517" s="32"/>
    </row>
    <row r="518" spans="3:11" ht="13.5" customHeight="1">
      <c r="C518" s="30"/>
      <c r="D518" s="30"/>
      <c r="E518" s="32"/>
      <c r="F518" s="32"/>
      <c r="H518" s="30"/>
      <c r="I518" s="30"/>
      <c r="J518" s="32"/>
      <c r="K518" s="32"/>
    </row>
    <row r="519" spans="3:11" ht="13.5" customHeight="1">
      <c r="C519" s="30"/>
      <c r="D519" s="30"/>
      <c r="E519" s="32"/>
      <c r="F519" s="32"/>
      <c r="H519" s="30"/>
      <c r="I519" s="30"/>
      <c r="J519" s="32"/>
      <c r="K519" s="32"/>
    </row>
    <row r="520" spans="3:11" ht="13.5" customHeight="1">
      <c r="C520" s="30"/>
      <c r="D520" s="30"/>
      <c r="E520" s="32"/>
      <c r="F520" s="32"/>
      <c r="H520" s="30"/>
      <c r="I520" s="30"/>
      <c r="J520" s="32"/>
      <c r="K520" s="32"/>
    </row>
    <row r="521" spans="3:11" ht="13.5" customHeight="1">
      <c r="C521" s="30"/>
      <c r="D521" s="30"/>
      <c r="E521" s="32"/>
      <c r="F521" s="32"/>
      <c r="H521" s="30"/>
      <c r="I521" s="30"/>
      <c r="J521" s="32"/>
      <c r="K521" s="32"/>
    </row>
    <row r="522" spans="3:11" ht="13.5" customHeight="1">
      <c r="C522" s="30"/>
      <c r="D522" s="30"/>
      <c r="E522" s="32"/>
      <c r="F522" s="32"/>
      <c r="H522" s="30"/>
      <c r="I522" s="30"/>
      <c r="J522" s="32"/>
      <c r="K522" s="32"/>
    </row>
    <row r="523" spans="3:11" ht="13.5" customHeight="1">
      <c r="C523" s="30"/>
      <c r="D523" s="30"/>
      <c r="E523" s="32"/>
      <c r="F523" s="32"/>
      <c r="H523" s="30"/>
      <c r="I523" s="30"/>
      <c r="J523" s="32"/>
      <c r="K523" s="32"/>
    </row>
    <row r="524" spans="3:11" ht="13.5" customHeight="1">
      <c r="C524" s="30"/>
      <c r="D524" s="30"/>
      <c r="E524" s="32"/>
      <c r="F524" s="32"/>
      <c r="H524" s="30"/>
      <c r="I524" s="30"/>
      <c r="J524" s="32"/>
      <c r="K524" s="32"/>
    </row>
    <row r="525" spans="3:11" ht="13.5" customHeight="1">
      <c r="C525" s="30"/>
      <c r="D525" s="30"/>
      <c r="E525" s="32"/>
      <c r="F525" s="32"/>
      <c r="H525" s="30"/>
      <c r="I525" s="30"/>
      <c r="J525" s="32"/>
      <c r="K525" s="32"/>
    </row>
    <row r="526" spans="3:11" ht="13.5" customHeight="1">
      <c r="C526" s="30"/>
      <c r="D526" s="30"/>
      <c r="E526" s="32"/>
      <c r="F526" s="32"/>
      <c r="H526" s="30"/>
      <c r="I526" s="30"/>
      <c r="J526" s="32"/>
      <c r="K526" s="32"/>
    </row>
    <row r="527" spans="3:11" ht="13.5" customHeight="1">
      <c r="C527" s="30"/>
      <c r="D527" s="30"/>
      <c r="E527" s="32"/>
      <c r="F527" s="32"/>
      <c r="H527" s="30"/>
      <c r="I527" s="30"/>
      <c r="J527" s="32"/>
      <c r="K527" s="32"/>
    </row>
    <row r="528" spans="3:11" ht="13.5" customHeight="1">
      <c r="C528" s="30"/>
      <c r="D528" s="30"/>
      <c r="E528" s="32"/>
      <c r="F528" s="32"/>
      <c r="H528" s="30"/>
      <c r="I528" s="30"/>
      <c r="J528" s="32"/>
      <c r="K528" s="32"/>
    </row>
    <row r="529" spans="3:11" ht="13.5" customHeight="1">
      <c r="C529" s="30"/>
      <c r="D529" s="30"/>
      <c r="E529" s="32"/>
      <c r="F529" s="32"/>
      <c r="H529" s="30"/>
      <c r="I529" s="30"/>
      <c r="J529" s="32"/>
      <c r="K529" s="32"/>
    </row>
    <row r="530" spans="3:11" ht="13.5" customHeight="1">
      <c r="C530" s="30"/>
      <c r="D530" s="30"/>
      <c r="E530" s="32"/>
      <c r="F530" s="32"/>
      <c r="H530" s="30"/>
      <c r="I530" s="30"/>
      <c r="J530" s="32"/>
      <c r="K530" s="32"/>
    </row>
    <row r="531" spans="3:11" ht="13.5" customHeight="1">
      <c r="C531" s="30"/>
      <c r="D531" s="30"/>
      <c r="E531" s="32"/>
      <c r="F531" s="32"/>
      <c r="H531" s="30"/>
      <c r="I531" s="30"/>
      <c r="J531" s="32"/>
      <c r="K531" s="32"/>
    </row>
    <row r="532" spans="3:11" ht="13.5" customHeight="1">
      <c r="C532" s="30"/>
      <c r="D532" s="30"/>
      <c r="E532" s="32"/>
      <c r="F532" s="32"/>
      <c r="H532" s="30"/>
      <c r="I532" s="30"/>
      <c r="J532" s="32"/>
      <c r="K532" s="32"/>
    </row>
    <row r="533" spans="3:11" ht="13.5" customHeight="1">
      <c r="C533" s="30"/>
      <c r="D533" s="30"/>
      <c r="E533" s="32"/>
      <c r="F533" s="32"/>
      <c r="H533" s="30"/>
      <c r="I533" s="30"/>
      <c r="J533" s="32"/>
      <c r="K533" s="32"/>
    </row>
    <row r="534" spans="3:11" ht="13.5" customHeight="1">
      <c r="C534" s="30"/>
      <c r="D534" s="30"/>
      <c r="E534" s="32"/>
      <c r="F534" s="32"/>
      <c r="H534" s="30"/>
      <c r="I534" s="30"/>
      <c r="J534" s="32"/>
      <c r="K534" s="32"/>
    </row>
    <row r="535" spans="3:11" ht="13.5" customHeight="1">
      <c r="C535" s="30"/>
      <c r="D535" s="30"/>
      <c r="E535" s="32"/>
      <c r="F535" s="32"/>
      <c r="H535" s="30"/>
      <c r="I535" s="30"/>
      <c r="J535" s="32"/>
      <c r="K535" s="32"/>
    </row>
    <row r="536" spans="3:11" ht="13.5" customHeight="1">
      <c r="C536" s="30"/>
      <c r="D536" s="30"/>
      <c r="E536" s="32"/>
      <c r="F536" s="32"/>
      <c r="H536" s="30"/>
      <c r="I536" s="30"/>
      <c r="J536" s="32"/>
      <c r="K536" s="32"/>
    </row>
    <row r="537" spans="3:11" ht="13.5" customHeight="1">
      <c r="C537" s="30"/>
      <c r="D537" s="30"/>
      <c r="E537" s="32"/>
      <c r="F537" s="32"/>
      <c r="H537" s="30"/>
      <c r="I537" s="30"/>
      <c r="J537" s="32"/>
      <c r="K537" s="32"/>
    </row>
    <row r="538" spans="3:11" ht="13.5" customHeight="1">
      <c r="C538" s="30"/>
      <c r="D538" s="30"/>
      <c r="E538" s="32"/>
      <c r="F538" s="32"/>
      <c r="H538" s="30"/>
      <c r="I538" s="30"/>
      <c r="J538" s="32"/>
      <c r="K538" s="32"/>
    </row>
    <row r="539" spans="3:11" ht="13.5" customHeight="1">
      <c r="C539" s="30"/>
      <c r="D539" s="30"/>
      <c r="E539" s="32"/>
      <c r="F539" s="32"/>
      <c r="H539" s="30"/>
      <c r="I539" s="30"/>
      <c r="J539" s="32"/>
      <c r="K539" s="32"/>
    </row>
    <row r="540" spans="3:11" ht="13.5" customHeight="1">
      <c r="C540" s="30"/>
      <c r="D540" s="30"/>
      <c r="E540" s="32"/>
      <c r="F540" s="32"/>
      <c r="H540" s="30"/>
      <c r="I540" s="30"/>
      <c r="J540" s="32"/>
      <c r="K540" s="32"/>
    </row>
    <row r="541" spans="3:11" ht="13.5" customHeight="1">
      <c r="C541" s="30"/>
      <c r="D541" s="30"/>
      <c r="E541" s="32"/>
      <c r="F541" s="32"/>
      <c r="H541" s="30"/>
      <c r="I541" s="30"/>
      <c r="J541" s="32"/>
      <c r="K541" s="32"/>
    </row>
    <row r="542" spans="3:11" ht="13.5" customHeight="1">
      <c r="C542" s="30"/>
      <c r="D542" s="30"/>
      <c r="E542" s="32"/>
      <c r="F542" s="32"/>
      <c r="H542" s="30"/>
      <c r="I542" s="30"/>
      <c r="J542" s="32"/>
      <c r="K542" s="32"/>
    </row>
    <row r="543" spans="3:11" ht="13.5" customHeight="1">
      <c r="C543" s="30"/>
      <c r="D543" s="30"/>
      <c r="E543" s="32"/>
      <c r="F543" s="32"/>
      <c r="H543" s="30"/>
      <c r="I543" s="30"/>
      <c r="J543" s="32"/>
      <c r="K543" s="32"/>
    </row>
    <row r="544" spans="3:11" ht="13.5" customHeight="1">
      <c r="C544" s="30"/>
      <c r="D544" s="30"/>
      <c r="E544" s="32"/>
      <c r="F544" s="32"/>
      <c r="H544" s="30"/>
      <c r="I544" s="30"/>
      <c r="J544" s="32"/>
      <c r="K544" s="32"/>
    </row>
    <row r="545" spans="3:11" ht="13.5" customHeight="1">
      <c r="C545" s="30"/>
      <c r="D545" s="30"/>
      <c r="E545" s="32"/>
      <c r="F545" s="32"/>
      <c r="H545" s="30"/>
      <c r="I545" s="30"/>
      <c r="J545" s="32"/>
      <c r="K545" s="32"/>
    </row>
    <row r="546" spans="3:11" ht="13.5" customHeight="1">
      <c r="C546" s="30"/>
      <c r="D546" s="30"/>
      <c r="E546" s="32"/>
      <c r="F546" s="32"/>
      <c r="H546" s="30"/>
      <c r="I546" s="30"/>
      <c r="J546" s="32"/>
      <c r="K546" s="32"/>
    </row>
    <row r="547" spans="3:11" ht="13.5" customHeight="1">
      <c r="C547" s="30"/>
      <c r="D547" s="30"/>
      <c r="E547" s="32"/>
      <c r="F547" s="32"/>
      <c r="H547" s="30"/>
      <c r="I547" s="30"/>
      <c r="J547" s="32"/>
      <c r="K547" s="32"/>
    </row>
    <row r="548" spans="3:11" ht="13.5" customHeight="1">
      <c r="C548" s="30"/>
      <c r="D548" s="30"/>
      <c r="E548" s="32"/>
      <c r="F548" s="32"/>
      <c r="H548" s="30"/>
      <c r="I548" s="30"/>
      <c r="J548" s="32"/>
      <c r="K548" s="32"/>
    </row>
    <row r="549" spans="3:11" ht="13.5" customHeight="1">
      <c r="C549" s="30"/>
      <c r="D549" s="30"/>
      <c r="E549" s="32"/>
      <c r="F549" s="32"/>
      <c r="H549" s="30"/>
      <c r="I549" s="30"/>
      <c r="J549" s="32"/>
      <c r="K549" s="32"/>
    </row>
    <row r="550" spans="3:11" ht="13.5" customHeight="1">
      <c r="C550" s="30"/>
      <c r="D550" s="30"/>
      <c r="E550" s="32"/>
      <c r="F550" s="32"/>
      <c r="H550" s="30"/>
      <c r="I550" s="30"/>
      <c r="J550" s="32"/>
      <c r="K550" s="32"/>
    </row>
    <row r="551" spans="3:11" ht="13.5" customHeight="1">
      <c r="C551" s="30"/>
      <c r="D551" s="30"/>
      <c r="E551" s="32"/>
      <c r="F551" s="32"/>
      <c r="H551" s="30"/>
      <c r="I551" s="30"/>
      <c r="J551" s="32"/>
      <c r="K551" s="32"/>
    </row>
    <row r="552" spans="3:11" ht="13.5" customHeight="1">
      <c r="C552" s="30"/>
      <c r="D552" s="30"/>
      <c r="E552" s="32"/>
      <c r="F552" s="32"/>
      <c r="H552" s="30"/>
      <c r="I552" s="30"/>
      <c r="J552" s="32"/>
      <c r="K552" s="32"/>
    </row>
    <row r="553" spans="3:11" ht="13.5" customHeight="1">
      <c r="C553" s="30"/>
      <c r="D553" s="30"/>
      <c r="E553" s="32"/>
      <c r="F553" s="32"/>
      <c r="H553" s="30"/>
      <c r="I553" s="30"/>
      <c r="J553" s="32"/>
      <c r="K553" s="32"/>
    </row>
    <row r="554" spans="3:11" ht="13.5" customHeight="1">
      <c r="C554" s="30"/>
      <c r="D554" s="30"/>
      <c r="E554" s="32"/>
      <c r="F554" s="32"/>
      <c r="H554" s="30"/>
      <c r="I554" s="30"/>
      <c r="J554" s="32"/>
      <c r="K554" s="32"/>
    </row>
    <row r="555" spans="3:11" ht="13.5" customHeight="1">
      <c r="C555" s="30"/>
      <c r="D555" s="30"/>
      <c r="E555" s="32"/>
      <c r="F555" s="32"/>
      <c r="H555" s="30"/>
      <c r="I555" s="30"/>
      <c r="J555" s="32"/>
      <c r="K555" s="32"/>
    </row>
    <row r="556" spans="3:11" ht="13.5" customHeight="1">
      <c r="C556" s="30"/>
      <c r="D556" s="30"/>
      <c r="E556" s="32"/>
      <c r="F556" s="32"/>
      <c r="H556" s="30"/>
      <c r="I556" s="30"/>
      <c r="J556" s="32"/>
      <c r="K556" s="32"/>
    </row>
    <row r="557" spans="3:11" ht="13.5" customHeight="1">
      <c r="C557" s="30"/>
      <c r="D557" s="30"/>
      <c r="E557" s="32"/>
      <c r="F557" s="32"/>
      <c r="H557" s="30"/>
      <c r="I557" s="30"/>
      <c r="J557" s="32"/>
      <c r="K557" s="32"/>
    </row>
    <row r="558" spans="3:11" ht="13.5" customHeight="1">
      <c r="C558" s="30"/>
      <c r="D558" s="30"/>
      <c r="E558" s="32"/>
      <c r="F558" s="32"/>
      <c r="H558" s="30"/>
      <c r="I558" s="30"/>
      <c r="J558" s="32"/>
      <c r="K558" s="32"/>
    </row>
    <row r="559" spans="3:11" ht="13.5" customHeight="1">
      <c r="C559" s="30"/>
      <c r="D559" s="30"/>
      <c r="E559" s="32"/>
      <c r="F559" s="32"/>
      <c r="H559" s="30"/>
      <c r="I559" s="30"/>
      <c r="J559" s="32"/>
      <c r="K559" s="32"/>
    </row>
    <row r="560" spans="3:11" ht="13.5" customHeight="1">
      <c r="C560" s="30"/>
      <c r="D560" s="30"/>
      <c r="E560" s="32"/>
      <c r="F560" s="32"/>
      <c r="H560" s="30"/>
      <c r="I560" s="30"/>
      <c r="J560" s="32"/>
      <c r="K560" s="32"/>
    </row>
    <row r="561" spans="3:11" ht="13.5" customHeight="1">
      <c r="C561" s="30"/>
      <c r="D561" s="30"/>
      <c r="E561" s="32"/>
      <c r="F561" s="32"/>
      <c r="H561" s="30"/>
      <c r="I561" s="30"/>
      <c r="J561" s="32"/>
      <c r="K561" s="32"/>
    </row>
    <row r="562" spans="3:11" ht="13.5" customHeight="1">
      <c r="C562" s="30"/>
      <c r="D562" s="30"/>
      <c r="E562" s="32"/>
      <c r="F562" s="32"/>
      <c r="H562" s="30"/>
      <c r="I562" s="30"/>
      <c r="J562" s="32"/>
      <c r="K562" s="32"/>
    </row>
    <row r="563" spans="3:11" ht="13.5" customHeight="1">
      <c r="C563" s="30"/>
      <c r="D563" s="30"/>
      <c r="E563" s="32"/>
      <c r="F563" s="32"/>
      <c r="H563" s="30"/>
      <c r="I563" s="30"/>
      <c r="J563" s="32"/>
      <c r="K563" s="32"/>
    </row>
    <row r="564" spans="3:11" ht="13.5" customHeight="1">
      <c r="C564" s="30"/>
      <c r="D564" s="30"/>
      <c r="E564" s="32"/>
      <c r="F564" s="32"/>
      <c r="H564" s="30"/>
      <c r="I564" s="30"/>
      <c r="J564" s="32"/>
      <c r="K564" s="32"/>
    </row>
    <row r="565" spans="3:11" ht="13.5" customHeight="1">
      <c r="C565" s="30"/>
      <c r="D565" s="30"/>
      <c r="E565" s="32"/>
      <c r="F565" s="32"/>
      <c r="H565" s="30"/>
      <c r="I565" s="30"/>
      <c r="J565" s="32"/>
      <c r="K565" s="32"/>
    </row>
    <row r="566" spans="3:11" ht="13.5" customHeight="1">
      <c r="C566" s="30"/>
      <c r="D566" s="30"/>
      <c r="E566" s="32"/>
      <c r="F566" s="32"/>
      <c r="H566" s="30"/>
      <c r="I566" s="30"/>
      <c r="J566" s="32"/>
      <c r="K566" s="32"/>
    </row>
    <row r="567" spans="3:11" ht="13.5" customHeight="1">
      <c r="C567" s="30"/>
      <c r="D567" s="30"/>
      <c r="E567" s="32"/>
      <c r="F567" s="32"/>
      <c r="H567" s="30"/>
      <c r="I567" s="30"/>
      <c r="J567" s="32"/>
      <c r="K567" s="32"/>
    </row>
    <row r="568" spans="3:11" ht="13.5" customHeight="1">
      <c r="C568" s="30"/>
      <c r="D568" s="30"/>
      <c r="E568" s="32"/>
      <c r="F568" s="32"/>
      <c r="H568" s="30"/>
      <c r="I568" s="30"/>
      <c r="J568" s="32"/>
      <c r="K568" s="32"/>
    </row>
    <row r="569" spans="3:11" ht="13.5" customHeight="1">
      <c r="C569" s="30"/>
      <c r="D569" s="30"/>
      <c r="E569" s="32"/>
      <c r="F569" s="32"/>
      <c r="H569" s="30"/>
      <c r="I569" s="30"/>
      <c r="J569" s="32"/>
      <c r="K569" s="32"/>
    </row>
    <row r="570" spans="3:11" ht="13.5" customHeight="1">
      <c r="C570" s="30"/>
      <c r="D570" s="30"/>
      <c r="E570" s="32"/>
      <c r="F570" s="32"/>
      <c r="H570" s="30"/>
      <c r="I570" s="30"/>
      <c r="J570" s="32"/>
      <c r="K570" s="32"/>
    </row>
    <row r="571" spans="3:11" ht="13.5" customHeight="1">
      <c r="C571" s="30"/>
      <c r="D571" s="30"/>
      <c r="E571" s="32"/>
      <c r="F571" s="32"/>
      <c r="H571" s="30"/>
      <c r="I571" s="30"/>
      <c r="J571" s="32"/>
      <c r="K571" s="32"/>
    </row>
    <row r="572" spans="3:11" ht="13.5" customHeight="1">
      <c r="C572" s="30"/>
      <c r="D572" s="30"/>
      <c r="E572" s="32"/>
      <c r="F572" s="32"/>
      <c r="H572" s="30"/>
      <c r="I572" s="30"/>
      <c r="J572" s="32"/>
      <c r="K572" s="32"/>
    </row>
    <row r="573" spans="3:11" ht="13.5" customHeight="1">
      <c r="C573" s="30"/>
      <c r="D573" s="30"/>
      <c r="E573" s="32"/>
      <c r="F573" s="32"/>
      <c r="H573" s="30"/>
      <c r="I573" s="30"/>
      <c r="J573" s="32"/>
      <c r="K573" s="32"/>
    </row>
    <row r="574" spans="3:11" ht="13.5" customHeight="1">
      <c r="C574" s="30"/>
      <c r="D574" s="30"/>
      <c r="E574" s="32"/>
      <c r="F574" s="32"/>
      <c r="H574" s="30"/>
      <c r="I574" s="30"/>
      <c r="J574" s="32"/>
      <c r="K574" s="32"/>
    </row>
    <row r="575" spans="3:11" ht="13.5" customHeight="1">
      <c r="C575" s="30"/>
      <c r="D575" s="30"/>
      <c r="E575" s="32"/>
      <c r="F575" s="32"/>
      <c r="H575" s="30"/>
      <c r="I575" s="30"/>
      <c r="J575" s="32"/>
      <c r="K575" s="32"/>
    </row>
    <row r="576" spans="3:11" ht="13.5" customHeight="1">
      <c r="C576" s="30"/>
      <c r="D576" s="30"/>
      <c r="E576" s="32"/>
      <c r="F576" s="32"/>
      <c r="H576" s="30"/>
      <c r="I576" s="30"/>
      <c r="J576" s="32"/>
      <c r="K576" s="32"/>
    </row>
    <row r="577" spans="3:11" ht="13.5" customHeight="1">
      <c r="C577" s="30"/>
      <c r="D577" s="30"/>
      <c r="E577" s="32"/>
      <c r="F577" s="32"/>
      <c r="H577" s="30"/>
      <c r="I577" s="30"/>
      <c r="J577" s="32"/>
      <c r="K577" s="32"/>
    </row>
    <row r="578" spans="3:11" ht="13.5" customHeight="1">
      <c r="C578" s="30"/>
      <c r="D578" s="30"/>
      <c r="E578" s="32"/>
      <c r="F578" s="32"/>
      <c r="H578" s="30"/>
      <c r="I578" s="30"/>
      <c r="J578" s="32"/>
      <c r="K578" s="32"/>
    </row>
    <row r="579" spans="3:11" ht="13.5" customHeight="1">
      <c r="C579" s="30"/>
      <c r="D579" s="30"/>
      <c r="E579" s="32"/>
      <c r="F579" s="32"/>
      <c r="H579" s="30"/>
      <c r="I579" s="30"/>
      <c r="J579" s="32"/>
      <c r="K579" s="32"/>
    </row>
    <row r="580" spans="3:11" ht="13.5" customHeight="1">
      <c r="C580" s="30"/>
      <c r="D580" s="30"/>
      <c r="E580" s="32"/>
      <c r="F580" s="32"/>
      <c r="H580" s="30"/>
      <c r="I580" s="30"/>
      <c r="J580" s="32"/>
      <c r="K580" s="32"/>
    </row>
    <row r="581" spans="3:11" ht="13.5" customHeight="1">
      <c r="C581" s="30"/>
      <c r="D581" s="30"/>
      <c r="E581" s="32"/>
      <c r="F581" s="32"/>
      <c r="H581" s="30"/>
      <c r="I581" s="30"/>
      <c r="J581" s="32"/>
      <c r="K581" s="32"/>
    </row>
    <row r="582" spans="3:11" ht="13.5" customHeight="1">
      <c r="C582" s="30"/>
      <c r="D582" s="30"/>
      <c r="E582" s="32"/>
      <c r="F582" s="32"/>
      <c r="H582" s="30"/>
      <c r="I582" s="30"/>
      <c r="J582" s="32"/>
      <c r="K582" s="32"/>
    </row>
    <row r="583" spans="3:11" ht="13.5" customHeight="1">
      <c r="C583" s="30"/>
      <c r="D583" s="30"/>
      <c r="E583" s="32"/>
      <c r="F583" s="32"/>
      <c r="H583" s="30"/>
      <c r="I583" s="30"/>
      <c r="J583" s="32"/>
      <c r="K583" s="32"/>
    </row>
    <row r="584" spans="3:11" ht="13.5" customHeight="1">
      <c r="C584" s="30"/>
      <c r="D584" s="30"/>
      <c r="E584" s="32"/>
      <c r="F584" s="32"/>
      <c r="H584" s="30"/>
      <c r="I584" s="30"/>
      <c r="J584" s="32"/>
      <c r="K584" s="32"/>
    </row>
    <row r="585" spans="3:11" ht="13.5" customHeight="1">
      <c r="C585" s="30"/>
      <c r="D585" s="30"/>
      <c r="E585" s="32"/>
      <c r="F585" s="32"/>
      <c r="H585" s="30"/>
      <c r="I585" s="30"/>
      <c r="J585" s="32"/>
      <c r="K585" s="32"/>
    </row>
    <row r="586" spans="3:11" ht="13.5" customHeight="1">
      <c r="C586" s="30"/>
      <c r="D586" s="30"/>
      <c r="E586" s="32"/>
      <c r="F586" s="32"/>
      <c r="H586" s="30"/>
      <c r="I586" s="30"/>
      <c r="J586" s="32"/>
      <c r="K586" s="32"/>
    </row>
    <row r="587" spans="3:11" ht="13.5" customHeight="1">
      <c r="C587" s="30"/>
      <c r="D587" s="30"/>
      <c r="E587" s="32"/>
      <c r="F587" s="32"/>
      <c r="H587" s="30"/>
      <c r="I587" s="30"/>
      <c r="J587" s="32"/>
      <c r="K587" s="32"/>
    </row>
    <row r="588" spans="3:11" ht="13.5" customHeight="1">
      <c r="C588" s="30"/>
      <c r="D588" s="30"/>
      <c r="E588" s="32"/>
      <c r="F588" s="32"/>
      <c r="H588" s="30"/>
      <c r="I588" s="30"/>
      <c r="J588" s="32"/>
      <c r="K588" s="32"/>
    </row>
    <row r="589" spans="3:11" ht="13.5" customHeight="1">
      <c r="C589" s="30"/>
      <c r="D589" s="30"/>
      <c r="E589" s="32"/>
      <c r="F589" s="32"/>
      <c r="H589" s="30"/>
      <c r="I589" s="30"/>
      <c r="J589" s="32"/>
      <c r="K589" s="32"/>
    </row>
    <row r="590" spans="3:11" ht="13.5" customHeight="1">
      <c r="C590" s="30"/>
      <c r="D590" s="30"/>
      <c r="E590" s="32"/>
      <c r="F590" s="32"/>
      <c r="H590" s="30"/>
      <c r="I590" s="30"/>
      <c r="J590" s="32"/>
      <c r="K590" s="32"/>
    </row>
    <row r="591" spans="3:11" ht="13.5" customHeight="1">
      <c r="C591" s="30"/>
      <c r="D591" s="30"/>
      <c r="E591" s="32"/>
      <c r="F591" s="32"/>
      <c r="H591" s="30"/>
      <c r="I591" s="30"/>
      <c r="J591" s="32"/>
      <c r="K591" s="32"/>
    </row>
    <row r="592" spans="3:11" ht="13.5" customHeight="1">
      <c r="C592" s="30"/>
      <c r="D592" s="30"/>
      <c r="E592" s="32"/>
      <c r="F592" s="32"/>
      <c r="H592" s="30"/>
      <c r="I592" s="30"/>
      <c r="J592" s="32"/>
      <c r="K592" s="32"/>
    </row>
    <row r="593" spans="3:11" ht="13.5" customHeight="1">
      <c r="C593" s="30"/>
      <c r="D593" s="30"/>
      <c r="E593" s="32"/>
      <c r="F593" s="32"/>
      <c r="H593" s="30"/>
      <c r="I593" s="30"/>
      <c r="J593" s="32"/>
      <c r="K593" s="32"/>
    </row>
    <row r="594" spans="3:11" ht="13.5" customHeight="1">
      <c r="C594" s="30"/>
      <c r="D594" s="30"/>
      <c r="E594" s="32"/>
      <c r="F594" s="32"/>
      <c r="H594" s="30"/>
      <c r="I594" s="30"/>
      <c r="J594" s="32"/>
      <c r="K594" s="32"/>
    </row>
    <row r="595" spans="3:11" ht="13.5" customHeight="1">
      <c r="C595" s="30"/>
      <c r="D595" s="30"/>
      <c r="E595" s="32"/>
      <c r="F595" s="32"/>
      <c r="H595" s="30"/>
      <c r="I595" s="30"/>
      <c r="J595" s="32"/>
      <c r="K595" s="32"/>
    </row>
    <row r="596" spans="3:11" ht="13.5" customHeight="1">
      <c r="C596" s="30"/>
      <c r="D596" s="30"/>
      <c r="E596" s="32"/>
      <c r="F596" s="32"/>
      <c r="H596" s="30"/>
      <c r="I596" s="30"/>
      <c r="J596" s="32"/>
      <c r="K596" s="32"/>
    </row>
    <row r="597" spans="3:11" ht="13.5" customHeight="1">
      <c r="C597" s="30"/>
      <c r="D597" s="30"/>
      <c r="E597" s="32"/>
      <c r="F597" s="32"/>
      <c r="H597" s="30"/>
      <c r="I597" s="30"/>
      <c r="J597" s="32"/>
      <c r="K597" s="32"/>
    </row>
    <row r="598" spans="3:11" ht="13.5" customHeight="1">
      <c r="C598" s="30"/>
      <c r="D598" s="30"/>
      <c r="E598" s="32"/>
      <c r="F598" s="32"/>
      <c r="H598" s="30"/>
      <c r="I598" s="30"/>
      <c r="J598" s="32"/>
      <c r="K598" s="32"/>
    </row>
    <row r="599" spans="3:11" ht="13.5" customHeight="1">
      <c r="C599" s="30"/>
      <c r="D599" s="30"/>
      <c r="E599" s="32"/>
      <c r="F599" s="32"/>
      <c r="H599" s="30"/>
      <c r="I599" s="30"/>
      <c r="J599" s="32"/>
      <c r="K599" s="32"/>
    </row>
    <row r="600" spans="3:11" ht="13.5" customHeight="1">
      <c r="C600" s="30"/>
      <c r="D600" s="30"/>
      <c r="E600" s="32"/>
      <c r="F600" s="32"/>
      <c r="H600" s="30"/>
      <c r="I600" s="30"/>
      <c r="J600" s="32"/>
      <c r="K600" s="32"/>
    </row>
    <row r="601" spans="3:11" ht="13.5" customHeight="1">
      <c r="C601" s="30"/>
      <c r="D601" s="30"/>
      <c r="E601" s="32"/>
      <c r="F601" s="32"/>
      <c r="H601" s="30"/>
      <c r="I601" s="30"/>
      <c r="J601" s="32"/>
      <c r="K601" s="32"/>
    </row>
    <row r="602" spans="3:11" ht="13.5" customHeight="1">
      <c r="C602" s="30"/>
      <c r="D602" s="30"/>
      <c r="E602" s="32"/>
      <c r="F602" s="32"/>
      <c r="H602" s="30"/>
      <c r="I602" s="30"/>
      <c r="J602" s="32"/>
      <c r="K602" s="32"/>
    </row>
    <row r="603" spans="3:11" ht="13.5" customHeight="1">
      <c r="C603" s="30"/>
      <c r="D603" s="30"/>
      <c r="E603" s="32"/>
      <c r="F603" s="32"/>
      <c r="H603" s="30"/>
      <c r="I603" s="30"/>
      <c r="J603" s="32"/>
      <c r="K603" s="32"/>
    </row>
    <row r="604" spans="3:11" ht="13.5" customHeight="1">
      <c r="C604" s="30"/>
      <c r="D604" s="30"/>
      <c r="E604" s="32"/>
      <c r="F604" s="32"/>
      <c r="H604" s="30"/>
      <c r="I604" s="30"/>
      <c r="J604" s="32"/>
      <c r="K604" s="32"/>
    </row>
    <row r="605" spans="3:11" ht="13.5" customHeight="1">
      <c r="C605" s="30"/>
      <c r="D605" s="30"/>
      <c r="E605" s="32"/>
      <c r="F605" s="32"/>
      <c r="H605" s="30"/>
      <c r="I605" s="30"/>
      <c r="J605" s="32"/>
      <c r="K605" s="32"/>
    </row>
    <row r="606" spans="3:11" ht="13.5" customHeight="1">
      <c r="C606" s="30"/>
      <c r="D606" s="30"/>
      <c r="E606" s="32"/>
      <c r="F606" s="32"/>
      <c r="H606" s="30"/>
      <c r="I606" s="30"/>
      <c r="J606" s="32"/>
      <c r="K606" s="32"/>
    </row>
    <row r="607" spans="3:11" ht="13.5" customHeight="1">
      <c r="C607" s="30"/>
      <c r="D607" s="30"/>
      <c r="E607" s="32"/>
      <c r="F607" s="32"/>
      <c r="H607" s="30"/>
      <c r="I607" s="30"/>
      <c r="J607" s="32"/>
      <c r="K607" s="32"/>
    </row>
    <row r="608" spans="3:11" ht="13.5" customHeight="1">
      <c r="C608" s="30"/>
      <c r="D608" s="30"/>
      <c r="E608" s="32"/>
      <c r="F608" s="32"/>
      <c r="H608" s="30"/>
      <c r="I608" s="30"/>
      <c r="J608" s="32"/>
      <c r="K608" s="32"/>
    </row>
    <row r="609" spans="3:11" ht="13.5" customHeight="1">
      <c r="C609" s="30"/>
      <c r="D609" s="30"/>
      <c r="E609" s="32"/>
      <c r="F609" s="32"/>
      <c r="H609" s="30"/>
      <c r="I609" s="30"/>
      <c r="J609" s="32"/>
      <c r="K609" s="32"/>
    </row>
    <row r="610" spans="3:11" ht="13.5" customHeight="1">
      <c r="C610" s="30"/>
      <c r="D610" s="30"/>
      <c r="E610" s="32"/>
      <c r="F610" s="32"/>
      <c r="H610" s="30"/>
      <c r="I610" s="30"/>
      <c r="J610" s="32"/>
      <c r="K610" s="32"/>
    </row>
    <row r="611" spans="3:11" ht="13.5" customHeight="1">
      <c r="C611" s="30"/>
      <c r="D611" s="30"/>
      <c r="E611" s="32"/>
      <c r="F611" s="32"/>
      <c r="H611" s="30"/>
      <c r="I611" s="30"/>
      <c r="J611" s="32"/>
      <c r="K611" s="32"/>
    </row>
    <row r="612" spans="3:11" ht="13.5" customHeight="1">
      <c r="C612" s="30"/>
      <c r="D612" s="30"/>
      <c r="E612" s="32"/>
      <c r="F612" s="32"/>
      <c r="H612" s="30"/>
      <c r="I612" s="30"/>
      <c r="J612" s="32"/>
      <c r="K612" s="32"/>
    </row>
    <row r="613" spans="3:11" ht="13.5" customHeight="1">
      <c r="C613" s="30"/>
      <c r="D613" s="30"/>
      <c r="E613" s="32"/>
      <c r="F613" s="32"/>
      <c r="H613" s="30"/>
      <c r="I613" s="30"/>
      <c r="J613" s="32"/>
      <c r="K613" s="32"/>
    </row>
    <row r="614" spans="3:11" ht="13.5" customHeight="1">
      <c r="C614" s="30"/>
      <c r="D614" s="30"/>
      <c r="E614" s="32"/>
      <c r="F614" s="32"/>
      <c r="H614" s="30"/>
      <c r="I614" s="30"/>
      <c r="J614" s="32"/>
      <c r="K614" s="32"/>
    </row>
    <row r="615" spans="3:11" ht="13.5" customHeight="1">
      <c r="C615" s="30"/>
      <c r="D615" s="30"/>
      <c r="E615" s="32"/>
      <c r="F615" s="32"/>
      <c r="H615" s="30"/>
      <c r="I615" s="30"/>
      <c r="J615" s="32"/>
      <c r="K615" s="32"/>
    </row>
    <row r="616" spans="3:11" ht="13.5" customHeight="1">
      <c r="C616" s="30"/>
      <c r="D616" s="30"/>
      <c r="E616" s="32"/>
      <c r="F616" s="32"/>
      <c r="H616" s="30"/>
      <c r="I616" s="30"/>
      <c r="J616" s="32"/>
      <c r="K616" s="32"/>
    </row>
    <row r="617" spans="3:11" ht="13.5" customHeight="1">
      <c r="C617" s="30"/>
      <c r="D617" s="30"/>
      <c r="E617" s="32"/>
      <c r="F617" s="32"/>
      <c r="H617" s="30"/>
      <c r="I617" s="30"/>
      <c r="J617" s="32"/>
      <c r="K617" s="32"/>
    </row>
    <row r="618" spans="3:11" ht="13.5" customHeight="1">
      <c r="C618" s="30"/>
      <c r="D618" s="30"/>
      <c r="E618" s="32"/>
      <c r="F618" s="32"/>
      <c r="H618" s="30"/>
      <c r="I618" s="30"/>
      <c r="J618" s="32"/>
      <c r="K618" s="32"/>
    </row>
    <row r="619" spans="3:11" ht="13.5" customHeight="1">
      <c r="C619" s="30"/>
      <c r="D619" s="30"/>
      <c r="E619" s="32"/>
      <c r="F619" s="32"/>
      <c r="H619" s="30"/>
      <c r="I619" s="30"/>
      <c r="J619" s="32"/>
      <c r="K619" s="32"/>
    </row>
    <row r="620" spans="3:11" ht="13.5" customHeight="1">
      <c r="C620" s="30"/>
      <c r="D620" s="30"/>
      <c r="E620" s="32"/>
      <c r="F620" s="32"/>
      <c r="H620" s="30"/>
      <c r="I620" s="30"/>
      <c r="J620" s="32"/>
      <c r="K620" s="32"/>
    </row>
    <row r="621" spans="3:11" ht="13.5" customHeight="1">
      <c r="C621" s="30"/>
      <c r="D621" s="30"/>
      <c r="E621" s="32"/>
      <c r="F621" s="32"/>
      <c r="H621" s="30"/>
      <c r="I621" s="30"/>
      <c r="J621" s="32"/>
      <c r="K621" s="32"/>
    </row>
    <row r="622" spans="3:11" ht="13.5" customHeight="1">
      <c r="C622" s="30"/>
      <c r="D622" s="30"/>
      <c r="E622" s="32"/>
      <c r="F622" s="32"/>
      <c r="H622" s="30"/>
      <c r="I622" s="30"/>
      <c r="J622" s="32"/>
      <c r="K622" s="32"/>
    </row>
    <row r="623" spans="3:11" ht="13.5" customHeight="1">
      <c r="C623" s="30"/>
      <c r="D623" s="30"/>
      <c r="E623" s="32"/>
      <c r="F623" s="32"/>
      <c r="H623" s="30"/>
      <c r="I623" s="30"/>
      <c r="J623" s="32"/>
      <c r="K623" s="32"/>
    </row>
    <row r="624" spans="3:11" ht="13.5" customHeight="1">
      <c r="C624" s="30"/>
      <c r="D624" s="30"/>
      <c r="E624" s="32"/>
      <c r="F624" s="32"/>
      <c r="H624" s="30"/>
      <c r="I624" s="30"/>
      <c r="J624" s="32"/>
      <c r="K624" s="32"/>
    </row>
    <row r="625" spans="3:11" ht="13.5" customHeight="1">
      <c r="C625" s="30"/>
      <c r="D625" s="30"/>
      <c r="E625" s="32"/>
      <c r="F625" s="32"/>
      <c r="H625" s="30"/>
      <c r="I625" s="30"/>
      <c r="J625" s="32"/>
      <c r="K625" s="32"/>
    </row>
    <row r="626" spans="3:11" ht="13.5" customHeight="1">
      <c r="C626" s="30"/>
      <c r="D626" s="30"/>
      <c r="E626" s="32"/>
      <c r="F626" s="32"/>
      <c r="H626" s="30"/>
      <c r="I626" s="30"/>
      <c r="J626" s="32"/>
      <c r="K626" s="32"/>
    </row>
    <row r="627" spans="3:11" ht="13.5" customHeight="1">
      <c r="C627" s="30"/>
      <c r="D627" s="30"/>
      <c r="E627" s="32"/>
      <c r="F627" s="32"/>
      <c r="H627" s="30"/>
      <c r="I627" s="30"/>
      <c r="J627" s="32"/>
      <c r="K627" s="32"/>
    </row>
    <row r="628" spans="3:11" ht="13.5" customHeight="1">
      <c r="C628" s="30"/>
      <c r="D628" s="30"/>
      <c r="E628" s="32"/>
      <c r="F628" s="32"/>
      <c r="H628" s="30"/>
      <c r="I628" s="30"/>
      <c r="J628" s="32"/>
      <c r="K628" s="32"/>
    </row>
    <row r="629" spans="3:11" ht="13.5" customHeight="1">
      <c r="C629" s="30"/>
      <c r="D629" s="30"/>
      <c r="E629" s="32"/>
      <c r="F629" s="32"/>
      <c r="H629" s="30"/>
      <c r="I629" s="30"/>
      <c r="J629" s="32"/>
      <c r="K629" s="32"/>
    </row>
    <row r="630" spans="3:11" ht="13.5" customHeight="1">
      <c r="C630" s="30"/>
      <c r="D630" s="30"/>
      <c r="E630" s="32"/>
      <c r="F630" s="32"/>
      <c r="H630" s="30"/>
      <c r="I630" s="30"/>
      <c r="J630" s="32"/>
      <c r="K630" s="32"/>
    </row>
    <row r="631" spans="3:11" ht="13.5" customHeight="1">
      <c r="C631" s="30"/>
      <c r="D631" s="30"/>
      <c r="E631" s="32"/>
      <c r="F631" s="32"/>
      <c r="H631" s="30"/>
      <c r="I631" s="30"/>
      <c r="J631" s="32"/>
      <c r="K631" s="32"/>
    </row>
    <row r="632" spans="3:11" ht="13.5" customHeight="1">
      <c r="C632" s="30"/>
      <c r="D632" s="30"/>
      <c r="E632" s="32"/>
      <c r="F632" s="32"/>
      <c r="H632" s="30"/>
      <c r="I632" s="30"/>
      <c r="J632" s="32"/>
      <c r="K632" s="32"/>
    </row>
    <row r="633" spans="3:11" ht="13.5" customHeight="1">
      <c r="C633" s="30"/>
      <c r="D633" s="30"/>
      <c r="E633" s="32"/>
      <c r="F633" s="32"/>
      <c r="H633" s="30"/>
      <c r="I633" s="30"/>
      <c r="J633" s="32"/>
      <c r="K633" s="32"/>
    </row>
    <row r="634" spans="3:11" ht="13.5" customHeight="1">
      <c r="C634" s="30"/>
      <c r="D634" s="30"/>
      <c r="E634" s="32"/>
      <c r="F634" s="32"/>
      <c r="H634" s="30"/>
      <c r="I634" s="30"/>
      <c r="J634" s="32"/>
      <c r="K634" s="32"/>
    </row>
    <row r="635" spans="3:11" ht="13.5" customHeight="1">
      <c r="C635" s="30"/>
      <c r="D635" s="30"/>
      <c r="E635" s="32"/>
      <c r="F635" s="32"/>
      <c r="H635" s="30"/>
      <c r="I635" s="30"/>
      <c r="J635" s="32"/>
      <c r="K635" s="32"/>
    </row>
    <row r="636" spans="3:11" ht="13.5" customHeight="1">
      <c r="C636" s="30"/>
      <c r="D636" s="30"/>
      <c r="E636" s="32"/>
      <c r="F636" s="32"/>
      <c r="H636" s="30"/>
      <c r="I636" s="30"/>
      <c r="J636" s="32"/>
      <c r="K636" s="32"/>
    </row>
    <row r="637" spans="3:11" ht="13.5" customHeight="1">
      <c r="C637" s="30"/>
      <c r="D637" s="30"/>
      <c r="E637" s="32"/>
      <c r="F637" s="32"/>
      <c r="H637" s="30"/>
      <c r="I637" s="30"/>
      <c r="J637" s="32"/>
      <c r="K637" s="32"/>
    </row>
    <row r="638" spans="3:11" ht="13.5" customHeight="1">
      <c r="C638" s="30"/>
      <c r="D638" s="30"/>
      <c r="E638" s="32"/>
      <c r="F638" s="32"/>
      <c r="H638" s="30"/>
      <c r="I638" s="30"/>
      <c r="J638" s="32"/>
      <c r="K638" s="32"/>
    </row>
    <row r="639" spans="3:11" ht="13.5" customHeight="1">
      <c r="C639" s="30"/>
      <c r="D639" s="30"/>
      <c r="E639" s="32"/>
      <c r="F639" s="32"/>
      <c r="H639" s="30"/>
      <c r="I639" s="30"/>
      <c r="J639" s="32"/>
      <c r="K639" s="32"/>
    </row>
    <row r="640" spans="3:11" ht="13.5" customHeight="1">
      <c r="C640" s="30"/>
      <c r="D640" s="30"/>
      <c r="E640" s="32"/>
      <c r="F640" s="32"/>
      <c r="H640" s="30"/>
      <c r="I640" s="30"/>
      <c r="J640" s="32"/>
      <c r="K640" s="32"/>
    </row>
    <row r="641" spans="3:11" ht="13.5" customHeight="1">
      <c r="C641" s="30"/>
      <c r="D641" s="30"/>
      <c r="E641" s="32"/>
      <c r="F641" s="32"/>
      <c r="H641" s="30"/>
      <c r="I641" s="30"/>
      <c r="J641" s="32"/>
      <c r="K641" s="32"/>
    </row>
    <row r="642" spans="3:11" ht="13.5" customHeight="1">
      <c r="C642" s="30"/>
      <c r="D642" s="30"/>
      <c r="E642" s="32"/>
      <c r="F642" s="32"/>
      <c r="H642" s="30"/>
      <c r="I642" s="30"/>
      <c r="J642" s="32"/>
      <c r="K642" s="32"/>
    </row>
    <row r="643" spans="3:11" ht="13.5" customHeight="1">
      <c r="C643" s="30"/>
      <c r="D643" s="30"/>
      <c r="E643" s="32"/>
      <c r="F643" s="32"/>
      <c r="H643" s="30"/>
      <c r="I643" s="30"/>
      <c r="J643" s="32"/>
      <c r="K643" s="32"/>
    </row>
    <row r="644" spans="3:11" ht="13.5" customHeight="1">
      <c r="C644" s="30"/>
      <c r="D644" s="30"/>
      <c r="E644" s="32"/>
      <c r="F644" s="32"/>
      <c r="H644" s="30"/>
      <c r="I644" s="30"/>
      <c r="J644" s="32"/>
      <c r="K644" s="32"/>
    </row>
    <row r="645" spans="3:11" ht="13.5" customHeight="1">
      <c r="C645" s="30"/>
      <c r="D645" s="30"/>
      <c r="E645" s="32"/>
      <c r="F645" s="32"/>
      <c r="H645" s="30"/>
      <c r="I645" s="30"/>
      <c r="J645" s="32"/>
      <c r="K645" s="32"/>
    </row>
    <row r="646" spans="3:11" ht="13.5" customHeight="1">
      <c r="C646" s="30"/>
      <c r="D646" s="30"/>
      <c r="E646" s="32"/>
      <c r="F646" s="32"/>
      <c r="H646" s="30"/>
      <c r="I646" s="30"/>
      <c r="J646" s="32"/>
      <c r="K646" s="32"/>
    </row>
    <row r="647" spans="3:11" ht="13.5" customHeight="1">
      <c r="C647" s="30"/>
      <c r="D647" s="30"/>
      <c r="E647" s="32"/>
      <c r="F647" s="32"/>
      <c r="H647" s="30"/>
      <c r="I647" s="30"/>
      <c r="J647" s="32"/>
      <c r="K647" s="32"/>
    </row>
    <row r="648" spans="3:11" ht="13.5" customHeight="1">
      <c r="C648" s="30"/>
      <c r="D648" s="30"/>
      <c r="E648" s="32"/>
      <c r="F648" s="32"/>
      <c r="H648" s="30"/>
      <c r="I648" s="30"/>
      <c r="J648" s="32"/>
      <c r="K648" s="32"/>
    </row>
    <row r="649" spans="3:11" ht="13.5" customHeight="1">
      <c r="C649" s="30"/>
      <c r="D649" s="30"/>
      <c r="E649" s="32"/>
      <c r="F649" s="32"/>
      <c r="H649" s="30"/>
      <c r="I649" s="30"/>
      <c r="J649" s="32"/>
      <c r="K649" s="32"/>
    </row>
    <row r="650" spans="3:11" ht="13.5" customHeight="1">
      <c r="C650" s="30"/>
      <c r="D650" s="30"/>
      <c r="E650" s="32"/>
      <c r="F650" s="32"/>
      <c r="H650" s="30"/>
      <c r="I650" s="30"/>
      <c r="J650" s="32"/>
      <c r="K650" s="32"/>
    </row>
    <row r="651" spans="3:11" ht="13.5" customHeight="1">
      <c r="C651" s="30"/>
      <c r="D651" s="30"/>
      <c r="E651" s="32"/>
      <c r="F651" s="32"/>
      <c r="H651" s="30"/>
      <c r="I651" s="30"/>
      <c r="J651" s="32"/>
      <c r="K651" s="32"/>
    </row>
    <row r="652" spans="3:11" ht="13.5" customHeight="1">
      <c r="C652" s="30"/>
      <c r="D652" s="30"/>
      <c r="E652" s="32"/>
      <c r="F652" s="32"/>
      <c r="H652" s="30"/>
      <c r="I652" s="30"/>
      <c r="J652" s="32"/>
      <c r="K652" s="32"/>
    </row>
    <row r="653" spans="3:11" ht="13.5" customHeight="1">
      <c r="C653" s="30"/>
      <c r="D653" s="30"/>
      <c r="E653" s="32"/>
      <c r="F653" s="32"/>
      <c r="H653" s="30"/>
      <c r="I653" s="30"/>
      <c r="J653" s="32"/>
      <c r="K653" s="32"/>
    </row>
    <row r="654" spans="3:11" ht="13.5" customHeight="1">
      <c r="C654" s="30"/>
      <c r="D654" s="30"/>
      <c r="E654" s="32"/>
      <c r="F654" s="32"/>
      <c r="H654" s="30"/>
      <c r="I654" s="30"/>
      <c r="J654" s="32"/>
      <c r="K654" s="32"/>
    </row>
    <row r="655" spans="3:11" ht="13.5" customHeight="1">
      <c r="C655" s="30"/>
      <c r="D655" s="30"/>
      <c r="E655" s="32"/>
      <c r="F655" s="32"/>
      <c r="H655" s="30"/>
      <c r="I655" s="30"/>
      <c r="J655" s="32"/>
      <c r="K655" s="32"/>
    </row>
    <row r="656" spans="3:11" ht="13.5" customHeight="1">
      <c r="C656" s="30"/>
      <c r="D656" s="30"/>
      <c r="E656" s="32"/>
      <c r="F656" s="32"/>
      <c r="H656" s="30"/>
      <c r="I656" s="30"/>
      <c r="J656" s="32"/>
      <c r="K656" s="32"/>
    </row>
    <row r="657" spans="3:11" ht="13.5" customHeight="1">
      <c r="C657" s="30"/>
      <c r="D657" s="30"/>
      <c r="E657" s="32"/>
      <c r="F657" s="32"/>
      <c r="H657" s="30"/>
      <c r="I657" s="30"/>
      <c r="J657" s="32"/>
      <c r="K657" s="32"/>
    </row>
    <row r="658" spans="3:11" ht="13.5" customHeight="1">
      <c r="C658" s="30"/>
      <c r="D658" s="30"/>
      <c r="E658" s="32"/>
      <c r="F658" s="32"/>
      <c r="H658" s="30"/>
      <c r="I658" s="30"/>
      <c r="J658" s="32"/>
      <c r="K658" s="32"/>
    </row>
    <row r="659" spans="3:11" ht="13.5" customHeight="1">
      <c r="C659" s="30"/>
      <c r="D659" s="30"/>
      <c r="E659" s="32"/>
      <c r="F659" s="32"/>
      <c r="H659" s="30"/>
      <c r="I659" s="30"/>
      <c r="J659" s="32"/>
      <c r="K659" s="32"/>
    </row>
    <row r="660" spans="3:11" ht="13.5" customHeight="1">
      <c r="C660" s="30"/>
      <c r="D660" s="30"/>
      <c r="E660" s="32"/>
      <c r="F660" s="32"/>
      <c r="H660" s="30"/>
      <c r="I660" s="30"/>
      <c r="J660" s="32"/>
      <c r="K660" s="32"/>
    </row>
    <row r="661" spans="3:11" ht="13.5" customHeight="1">
      <c r="C661" s="30"/>
      <c r="D661" s="30"/>
      <c r="E661" s="32"/>
      <c r="F661" s="32"/>
      <c r="H661" s="30"/>
      <c r="I661" s="30"/>
      <c r="J661" s="32"/>
      <c r="K661" s="32"/>
    </row>
    <row r="662" spans="3:11" ht="13.5" customHeight="1">
      <c r="C662" s="30"/>
      <c r="D662" s="30"/>
      <c r="E662" s="32"/>
      <c r="F662" s="32"/>
      <c r="H662" s="30"/>
      <c r="I662" s="30"/>
      <c r="J662" s="32"/>
      <c r="K662" s="32"/>
    </row>
    <row r="663" spans="3:11" ht="13.5" customHeight="1">
      <c r="C663" s="30"/>
      <c r="D663" s="30"/>
      <c r="E663" s="32"/>
      <c r="F663" s="32"/>
      <c r="H663" s="30"/>
      <c r="I663" s="30"/>
      <c r="J663" s="32"/>
      <c r="K663" s="32"/>
    </row>
    <row r="664" spans="3:11" ht="13.5" customHeight="1">
      <c r="C664" s="30"/>
      <c r="D664" s="30"/>
      <c r="E664" s="32"/>
      <c r="F664" s="32"/>
      <c r="H664" s="30"/>
      <c r="I664" s="30"/>
      <c r="J664" s="32"/>
      <c r="K664" s="32"/>
    </row>
    <row r="665" spans="3:11" ht="13.5" customHeight="1">
      <c r="C665" s="30"/>
      <c r="D665" s="30"/>
      <c r="E665" s="32"/>
      <c r="F665" s="32"/>
      <c r="H665" s="30"/>
      <c r="I665" s="30"/>
      <c r="J665" s="32"/>
      <c r="K665" s="32"/>
    </row>
    <row r="666" spans="3:11" ht="13.5" customHeight="1">
      <c r="C666" s="30"/>
      <c r="D666" s="30"/>
      <c r="E666" s="32"/>
      <c r="F666" s="32"/>
      <c r="H666" s="30"/>
      <c r="I666" s="30"/>
      <c r="J666" s="32"/>
      <c r="K666" s="32"/>
    </row>
    <row r="667" spans="3:11" ht="13.5" customHeight="1">
      <c r="C667" s="30"/>
      <c r="D667" s="30"/>
      <c r="E667" s="32"/>
      <c r="F667" s="32"/>
      <c r="H667" s="30"/>
      <c r="I667" s="30"/>
      <c r="J667" s="32"/>
      <c r="K667" s="32"/>
    </row>
    <row r="668" spans="3:11" ht="13.5" customHeight="1">
      <c r="C668" s="30"/>
      <c r="D668" s="30"/>
      <c r="E668" s="32"/>
      <c r="F668" s="32"/>
      <c r="H668" s="30"/>
      <c r="I668" s="30"/>
      <c r="J668" s="32"/>
      <c r="K668" s="32"/>
    </row>
    <row r="669" spans="3:11" ht="13.5" customHeight="1">
      <c r="C669" s="30"/>
      <c r="D669" s="30"/>
      <c r="E669" s="32"/>
      <c r="F669" s="32"/>
      <c r="H669" s="30"/>
      <c r="I669" s="30"/>
      <c r="J669" s="32"/>
      <c r="K669" s="32"/>
    </row>
    <row r="670" spans="3:11" ht="13.5" customHeight="1">
      <c r="C670" s="30"/>
      <c r="D670" s="30"/>
      <c r="E670" s="32"/>
      <c r="F670" s="32"/>
      <c r="H670" s="30"/>
      <c r="I670" s="30"/>
      <c r="J670" s="32"/>
      <c r="K670" s="32"/>
    </row>
    <row r="671" spans="3:11" ht="13.5" customHeight="1">
      <c r="C671" s="30"/>
      <c r="D671" s="30"/>
      <c r="E671" s="32"/>
      <c r="F671" s="32"/>
      <c r="H671" s="30"/>
      <c r="I671" s="30"/>
      <c r="J671" s="32"/>
      <c r="K671" s="32"/>
    </row>
    <row r="672" spans="3:11" ht="13.5" customHeight="1">
      <c r="C672" s="30"/>
      <c r="D672" s="30"/>
      <c r="E672" s="32"/>
      <c r="F672" s="32"/>
      <c r="H672" s="30"/>
      <c r="I672" s="30"/>
      <c r="J672" s="32"/>
      <c r="K672" s="32"/>
    </row>
    <row r="673" spans="3:11" ht="13.5" customHeight="1">
      <c r="C673" s="30"/>
      <c r="D673" s="30"/>
      <c r="E673" s="32"/>
      <c r="F673" s="32"/>
      <c r="H673" s="30"/>
      <c r="I673" s="30"/>
      <c r="J673" s="32"/>
      <c r="K673" s="32"/>
    </row>
    <row r="674" spans="3:11" ht="13.5" customHeight="1">
      <c r="C674" s="30"/>
      <c r="D674" s="30"/>
      <c r="E674" s="32"/>
      <c r="F674" s="32"/>
      <c r="H674" s="30"/>
      <c r="I674" s="30"/>
      <c r="J674" s="32"/>
      <c r="K674" s="32"/>
    </row>
    <row r="675" spans="3:11" ht="13.5" customHeight="1">
      <c r="C675" s="30"/>
      <c r="D675" s="30"/>
      <c r="E675" s="32"/>
      <c r="F675" s="32"/>
      <c r="H675" s="30"/>
      <c r="I675" s="30"/>
      <c r="J675" s="32"/>
      <c r="K675" s="32"/>
    </row>
    <row r="676" spans="3:11" ht="13.5" customHeight="1">
      <c r="C676" s="30"/>
      <c r="D676" s="30"/>
      <c r="E676" s="32"/>
      <c r="F676" s="32"/>
      <c r="H676" s="30"/>
      <c r="I676" s="30"/>
      <c r="J676" s="32"/>
      <c r="K676" s="32"/>
    </row>
    <row r="677" spans="3:11" ht="13.5" customHeight="1">
      <c r="C677" s="30"/>
      <c r="D677" s="30"/>
      <c r="E677" s="32"/>
      <c r="F677" s="32"/>
      <c r="H677" s="30"/>
      <c r="I677" s="30"/>
      <c r="J677" s="32"/>
      <c r="K677" s="32"/>
    </row>
    <row r="678" spans="3:11" ht="13.5" customHeight="1">
      <c r="C678" s="30"/>
      <c r="D678" s="30"/>
      <c r="E678" s="32"/>
      <c r="F678" s="32"/>
      <c r="H678" s="30"/>
      <c r="I678" s="30"/>
      <c r="J678" s="32"/>
      <c r="K678" s="32"/>
    </row>
    <row r="679" spans="3:11" ht="13.5" customHeight="1">
      <c r="C679" s="30"/>
      <c r="D679" s="30"/>
      <c r="E679" s="32"/>
      <c r="F679" s="32"/>
      <c r="H679" s="30"/>
      <c r="I679" s="30"/>
      <c r="J679" s="32"/>
      <c r="K679" s="32"/>
    </row>
    <row r="680" spans="3:11" ht="13.5" customHeight="1">
      <c r="C680" s="30"/>
      <c r="D680" s="30"/>
      <c r="E680" s="32"/>
      <c r="F680" s="32"/>
      <c r="H680" s="30"/>
      <c r="I680" s="30"/>
      <c r="J680" s="32"/>
      <c r="K680" s="32"/>
    </row>
    <row r="681" spans="3:11" ht="13.5" customHeight="1">
      <c r="C681" s="30"/>
      <c r="D681" s="30"/>
      <c r="E681" s="32"/>
      <c r="F681" s="32"/>
      <c r="H681" s="30"/>
      <c r="I681" s="30"/>
      <c r="J681" s="32"/>
      <c r="K681" s="32"/>
    </row>
    <row r="682" spans="3:11" ht="13.5" customHeight="1">
      <c r="C682" s="30"/>
      <c r="D682" s="30"/>
      <c r="E682" s="32"/>
      <c r="F682" s="32"/>
      <c r="H682" s="30"/>
      <c r="I682" s="30"/>
      <c r="J682" s="32"/>
      <c r="K682" s="32"/>
    </row>
    <row r="683" spans="3:11" ht="13.5" customHeight="1">
      <c r="C683" s="30"/>
      <c r="D683" s="30"/>
      <c r="E683" s="32"/>
      <c r="F683" s="32"/>
      <c r="H683" s="30"/>
      <c r="I683" s="30"/>
      <c r="J683" s="32"/>
      <c r="K683" s="32"/>
    </row>
    <row r="684" spans="3:11" ht="13.5" customHeight="1">
      <c r="C684" s="30"/>
      <c r="D684" s="30"/>
      <c r="E684" s="32"/>
      <c r="F684" s="32"/>
      <c r="H684" s="30"/>
      <c r="I684" s="30"/>
      <c r="J684" s="32"/>
      <c r="K684" s="32"/>
    </row>
    <row r="685" spans="3:11" ht="13.5" customHeight="1">
      <c r="C685" s="30"/>
      <c r="D685" s="30"/>
      <c r="E685" s="32"/>
      <c r="F685" s="32"/>
      <c r="H685" s="30"/>
      <c r="I685" s="30"/>
      <c r="J685" s="32"/>
      <c r="K685" s="32"/>
    </row>
    <row r="686" spans="3:11" ht="13.5" customHeight="1">
      <c r="C686" s="30"/>
      <c r="D686" s="30"/>
      <c r="E686" s="32"/>
      <c r="F686" s="32"/>
      <c r="H686" s="30"/>
      <c r="I686" s="30"/>
      <c r="J686" s="32"/>
      <c r="K686" s="32"/>
    </row>
    <row r="687" spans="3:11" ht="13.5" customHeight="1">
      <c r="C687" s="30"/>
      <c r="D687" s="30"/>
      <c r="E687" s="32"/>
      <c r="F687" s="32"/>
      <c r="H687" s="30"/>
      <c r="I687" s="30"/>
      <c r="J687" s="32"/>
      <c r="K687" s="32"/>
    </row>
    <row r="688" spans="3:11" ht="13.5" customHeight="1">
      <c r="C688" s="30"/>
      <c r="D688" s="30"/>
      <c r="E688" s="32"/>
      <c r="F688" s="32"/>
      <c r="H688" s="30"/>
      <c r="I688" s="30"/>
      <c r="J688" s="32"/>
      <c r="K688" s="32"/>
    </row>
    <row r="689" spans="3:11" ht="13.5" customHeight="1">
      <c r="C689" s="30"/>
      <c r="D689" s="30"/>
      <c r="E689" s="32"/>
      <c r="F689" s="32"/>
      <c r="H689" s="30"/>
      <c r="I689" s="30"/>
      <c r="J689" s="32"/>
      <c r="K689" s="32"/>
    </row>
    <row r="690" spans="3:11" ht="13.5" customHeight="1">
      <c r="C690" s="30"/>
      <c r="D690" s="30"/>
      <c r="E690" s="32"/>
      <c r="F690" s="32"/>
      <c r="H690" s="30"/>
      <c r="I690" s="30"/>
      <c r="J690" s="32"/>
      <c r="K690" s="32"/>
    </row>
    <row r="691" spans="3:11" ht="13.5" customHeight="1">
      <c r="C691" s="30"/>
      <c r="D691" s="30"/>
      <c r="E691" s="32"/>
      <c r="F691" s="32"/>
      <c r="H691" s="30"/>
      <c r="I691" s="30"/>
      <c r="J691" s="32"/>
      <c r="K691" s="32"/>
    </row>
    <row r="692" spans="3:11" ht="13.5" customHeight="1">
      <c r="C692" s="30"/>
      <c r="D692" s="30"/>
      <c r="E692" s="32"/>
      <c r="F692" s="32"/>
      <c r="H692" s="30"/>
      <c r="I692" s="30"/>
      <c r="J692" s="32"/>
      <c r="K692" s="32"/>
    </row>
    <row r="693" spans="3:11" ht="13.5" customHeight="1">
      <c r="C693" s="30"/>
      <c r="D693" s="30"/>
      <c r="E693" s="32"/>
      <c r="F693" s="32"/>
      <c r="H693" s="30"/>
      <c r="I693" s="30"/>
      <c r="J693" s="32"/>
      <c r="K693" s="32"/>
    </row>
    <row r="694" spans="3:11" ht="13.5" customHeight="1">
      <c r="C694" s="30"/>
      <c r="D694" s="30"/>
      <c r="E694" s="32"/>
      <c r="F694" s="32"/>
      <c r="H694" s="30"/>
      <c r="I694" s="30"/>
      <c r="J694" s="32"/>
      <c r="K694" s="32"/>
    </row>
    <row r="695" spans="3:11" ht="13.5" customHeight="1">
      <c r="C695" s="30"/>
      <c r="D695" s="30"/>
      <c r="E695" s="32"/>
      <c r="F695" s="32"/>
      <c r="H695" s="30"/>
      <c r="I695" s="30"/>
      <c r="J695" s="32"/>
      <c r="K695" s="32"/>
    </row>
    <row r="696" spans="3:11" ht="13.5" customHeight="1">
      <c r="C696" s="30"/>
      <c r="D696" s="30"/>
      <c r="E696" s="32"/>
      <c r="F696" s="32"/>
      <c r="H696" s="30"/>
      <c r="I696" s="30"/>
      <c r="J696" s="32"/>
      <c r="K696" s="32"/>
    </row>
    <row r="697" spans="3:11" ht="13.5" customHeight="1">
      <c r="C697" s="30"/>
      <c r="D697" s="30"/>
      <c r="E697" s="32"/>
      <c r="F697" s="32"/>
      <c r="H697" s="30"/>
      <c r="I697" s="30"/>
      <c r="J697" s="32"/>
      <c r="K697" s="32"/>
    </row>
    <row r="698" spans="3:11" ht="13.5" customHeight="1">
      <c r="C698" s="30"/>
      <c r="D698" s="30"/>
      <c r="E698" s="32"/>
      <c r="F698" s="32"/>
      <c r="H698" s="30"/>
      <c r="I698" s="30"/>
      <c r="J698" s="32"/>
      <c r="K698" s="32"/>
    </row>
    <row r="699" spans="3:11" ht="13.5" customHeight="1">
      <c r="C699" s="30"/>
      <c r="D699" s="30"/>
      <c r="E699" s="32"/>
      <c r="F699" s="32"/>
      <c r="H699" s="30"/>
      <c r="I699" s="30"/>
      <c r="J699" s="32"/>
      <c r="K699" s="32"/>
    </row>
    <row r="700" spans="3:11" ht="13.5" customHeight="1">
      <c r="C700" s="30"/>
      <c r="D700" s="30"/>
      <c r="E700" s="32"/>
      <c r="F700" s="32"/>
      <c r="H700" s="30"/>
      <c r="I700" s="30"/>
      <c r="J700" s="32"/>
      <c r="K700" s="32"/>
    </row>
    <row r="701" spans="3:11" ht="13.5" customHeight="1">
      <c r="C701" s="30"/>
      <c r="D701" s="30"/>
      <c r="E701" s="32"/>
      <c r="F701" s="32"/>
      <c r="H701" s="30"/>
      <c r="I701" s="30"/>
      <c r="J701" s="32"/>
      <c r="K701" s="32"/>
    </row>
    <row r="702" spans="3:11" ht="13.5" customHeight="1">
      <c r="C702" s="30"/>
      <c r="D702" s="30"/>
      <c r="E702" s="32"/>
      <c r="F702" s="32"/>
      <c r="H702" s="30"/>
      <c r="I702" s="30"/>
      <c r="J702" s="32"/>
      <c r="K702" s="32"/>
    </row>
    <row r="703" spans="3:11" ht="13.5" customHeight="1">
      <c r="C703" s="30"/>
      <c r="D703" s="30"/>
      <c r="E703" s="32"/>
      <c r="F703" s="32"/>
      <c r="H703" s="30"/>
      <c r="I703" s="30"/>
      <c r="J703" s="32"/>
      <c r="K703" s="32"/>
    </row>
    <row r="704" spans="3:11" ht="13.5" customHeight="1">
      <c r="C704" s="30"/>
      <c r="D704" s="30"/>
      <c r="E704" s="32"/>
      <c r="F704" s="32"/>
      <c r="H704" s="30"/>
      <c r="I704" s="30"/>
      <c r="J704" s="32"/>
      <c r="K704" s="32"/>
    </row>
    <row r="705" spans="3:11" ht="13.5" customHeight="1">
      <c r="C705" s="30"/>
      <c r="D705" s="30"/>
      <c r="E705" s="32"/>
      <c r="F705" s="32"/>
      <c r="H705" s="30"/>
      <c r="I705" s="30"/>
      <c r="J705" s="32"/>
      <c r="K705" s="32"/>
    </row>
    <row r="706" spans="3:11" ht="13.5" customHeight="1">
      <c r="C706" s="30"/>
      <c r="D706" s="30"/>
      <c r="E706" s="32"/>
      <c r="F706" s="32"/>
      <c r="H706" s="30"/>
      <c r="I706" s="30"/>
      <c r="J706" s="32"/>
      <c r="K706" s="32"/>
    </row>
    <row r="707" spans="3:11" ht="13.5" customHeight="1">
      <c r="C707" s="30"/>
      <c r="D707" s="30"/>
      <c r="E707" s="32"/>
      <c r="F707" s="32"/>
      <c r="H707" s="30"/>
      <c r="I707" s="30"/>
      <c r="J707" s="32"/>
      <c r="K707" s="32"/>
    </row>
    <row r="708" spans="3:11" ht="13.5" customHeight="1">
      <c r="C708" s="30"/>
      <c r="D708" s="30"/>
      <c r="E708" s="32"/>
      <c r="F708" s="32"/>
      <c r="H708" s="30"/>
      <c r="I708" s="30"/>
      <c r="J708" s="32"/>
      <c r="K708" s="32"/>
    </row>
    <row r="709" spans="3:11" ht="13.5" customHeight="1">
      <c r="C709" s="30"/>
      <c r="D709" s="30"/>
      <c r="E709" s="32"/>
      <c r="F709" s="32"/>
      <c r="H709" s="30"/>
      <c r="I709" s="30"/>
      <c r="J709" s="32"/>
      <c r="K709" s="32"/>
    </row>
    <row r="710" spans="3:11" ht="13.5" customHeight="1">
      <c r="C710" s="30"/>
      <c r="D710" s="30"/>
      <c r="E710" s="32"/>
      <c r="F710" s="32"/>
      <c r="H710" s="30"/>
      <c r="I710" s="30"/>
      <c r="J710" s="32"/>
      <c r="K710" s="32"/>
    </row>
    <row r="711" spans="3:11" ht="13.5" customHeight="1">
      <c r="C711" s="30"/>
      <c r="D711" s="30"/>
      <c r="E711" s="32"/>
      <c r="F711" s="32"/>
      <c r="H711" s="30"/>
      <c r="I711" s="30"/>
      <c r="J711" s="32"/>
      <c r="K711" s="32"/>
    </row>
    <row r="712" spans="3:11" ht="13.5" customHeight="1">
      <c r="C712" s="30"/>
      <c r="D712" s="30"/>
      <c r="E712" s="32"/>
      <c r="F712" s="32"/>
      <c r="H712" s="30"/>
      <c r="I712" s="30"/>
      <c r="J712" s="32"/>
      <c r="K712" s="32"/>
    </row>
    <row r="713" spans="3:11" ht="13.5" customHeight="1">
      <c r="C713" s="30"/>
      <c r="D713" s="30"/>
      <c r="E713" s="32"/>
      <c r="F713" s="32"/>
      <c r="H713" s="30"/>
      <c r="I713" s="30"/>
      <c r="J713" s="32"/>
      <c r="K713" s="32"/>
    </row>
    <row r="714" spans="3:11" ht="13.5" customHeight="1">
      <c r="C714" s="30"/>
      <c r="D714" s="30"/>
      <c r="E714" s="32"/>
      <c r="F714" s="32"/>
      <c r="H714" s="30"/>
      <c r="I714" s="30"/>
      <c r="J714" s="32"/>
      <c r="K714" s="32"/>
    </row>
    <row r="715" spans="3:11" ht="13.5" customHeight="1">
      <c r="C715" s="30"/>
      <c r="D715" s="30"/>
      <c r="E715" s="32"/>
      <c r="F715" s="32"/>
      <c r="H715" s="30"/>
      <c r="I715" s="30"/>
      <c r="J715" s="32"/>
      <c r="K715" s="32"/>
    </row>
    <row r="716" spans="3:11" ht="13.5" customHeight="1">
      <c r="C716" s="30"/>
      <c r="D716" s="30"/>
      <c r="E716" s="32"/>
      <c r="F716" s="32"/>
      <c r="H716" s="30"/>
      <c r="I716" s="30"/>
      <c r="J716" s="32"/>
      <c r="K716" s="32"/>
    </row>
    <row r="717" spans="3:11" ht="13.5" customHeight="1">
      <c r="C717" s="30"/>
      <c r="D717" s="30"/>
      <c r="E717" s="32"/>
      <c r="F717" s="32"/>
      <c r="H717" s="30"/>
      <c r="I717" s="30"/>
      <c r="J717" s="32"/>
      <c r="K717" s="32"/>
    </row>
    <row r="718" spans="3:11" ht="13.5" customHeight="1">
      <c r="C718" s="30"/>
      <c r="D718" s="30"/>
      <c r="E718" s="32"/>
      <c r="F718" s="32"/>
      <c r="H718" s="30"/>
      <c r="I718" s="30"/>
      <c r="J718" s="32"/>
      <c r="K718" s="32"/>
    </row>
    <row r="719" spans="3:11" ht="13.5" customHeight="1">
      <c r="C719" s="30"/>
      <c r="D719" s="30"/>
      <c r="E719" s="32"/>
      <c r="F719" s="32"/>
      <c r="H719" s="30"/>
      <c r="I719" s="30"/>
      <c r="J719" s="32"/>
      <c r="K719" s="32"/>
    </row>
    <row r="720" spans="3:11" ht="13.5" customHeight="1">
      <c r="C720" s="30"/>
      <c r="D720" s="30"/>
      <c r="E720" s="32"/>
      <c r="F720" s="32"/>
      <c r="H720" s="30"/>
      <c r="I720" s="30"/>
      <c r="J720" s="32"/>
      <c r="K720" s="32"/>
    </row>
    <row r="721" spans="3:11" ht="13.5" customHeight="1">
      <c r="C721" s="30"/>
      <c r="D721" s="30"/>
      <c r="E721" s="32"/>
      <c r="F721" s="32"/>
      <c r="H721" s="30"/>
      <c r="I721" s="30"/>
      <c r="J721" s="32"/>
      <c r="K721" s="32"/>
    </row>
    <row r="722" spans="3:11" ht="13.5" customHeight="1">
      <c r="C722" s="30"/>
      <c r="D722" s="30"/>
      <c r="E722" s="32"/>
      <c r="F722" s="32"/>
      <c r="H722" s="30"/>
      <c r="I722" s="30"/>
      <c r="J722" s="32"/>
      <c r="K722" s="32"/>
    </row>
    <row r="723" spans="3:11" ht="13.5" customHeight="1">
      <c r="C723" s="30"/>
      <c r="D723" s="30"/>
      <c r="E723" s="32"/>
      <c r="F723" s="32"/>
      <c r="H723" s="30"/>
      <c r="I723" s="30"/>
      <c r="J723" s="32"/>
      <c r="K723" s="32"/>
    </row>
    <row r="724" spans="3:11" ht="13.5" customHeight="1">
      <c r="C724" s="30"/>
      <c r="D724" s="30"/>
      <c r="E724" s="32"/>
      <c r="F724" s="32"/>
      <c r="H724" s="30"/>
      <c r="I724" s="30"/>
      <c r="J724" s="32"/>
      <c r="K724" s="32"/>
    </row>
    <row r="725" spans="3:11" ht="13.5" customHeight="1">
      <c r="C725" s="30"/>
      <c r="D725" s="30"/>
      <c r="E725" s="32"/>
      <c r="F725" s="32"/>
      <c r="H725" s="30"/>
      <c r="I725" s="30"/>
      <c r="J725" s="32"/>
      <c r="K725" s="32"/>
    </row>
    <row r="726" spans="3:11" ht="13.5" customHeight="1">
      <c r="C726" s="30"/>
      <c r="D726" s="30"/>
      <c r="E726" s="32"/>
      <c r="F726" s="32"/>
      <c r="H726" s="30"/>
      <c r="I726" s="30"/>
      <c r="J726" s="32"/>
      <c r="K726" s="32"/>
    </row>
    <row r="727" spans="3:11" ht="13.5" customHeight="1">
      <c r="C727" s="30"/>
      <c r="D727" s="30"/>
      <c r="E727" s="32"/>
      <c r="F727" s="32"/>
      <c r="H727" s="30"/>
      <c r="I727" s="30"/>
      <c r="J727" s="32"/>
      <c r="K727" s="32"/>
    </row>
    <row r="728" spans="3:11" ht="13.5" customHeight="1">
      <c r="C728" s="30"/>
      <c r="D728" s="30"/>
      <c r="E728" s="32"/>
      <c r="F728" s="32"/>
      <c r="H728" s="30"/>
      <c r="I728" s="30"/>
      <c r="J728" s="32"/>
      <c r="K728" s="32"/>
    </row>
    <row r="729" spans="3:11" ht="13.5" customHeight="1">
      <c r="C729" s="30"/>
      <c r="D729" s="30"/>
      <c r="E729" s="32"/>
      <c r="F729" s="32"/>
      <c r="H729" s="30"/>
      <c r="I729" s="30"/>
      <c r="J729" s="32"/>
      <c r="K729" s="32"/>
    </row>
    <row r="730" spans="3:11" ht="13.5" customHeight="1">
      <c r="C730" s="30"/>
      <c r="D730" s="30"/>
      <c r="E730" s="32"/>
      <c r="F730" s="32"/>
      <c r="H730" s="30"/>
      <c r="I730" s="30"/>
      <c r="J730" s="32"/>
      <c r="K730" s="32"/>
    </row>
    <row r="731" spans="3:11" ht="13.5" customHeight="1">
      <c r="C731" s="30"/>
      <c r="D731" s="30"/>
      <c r="E731" s="32"/>
      <c r="F731" s="32"/>
      <c r="H731" s="30"/>
      <c r="I731" s="30"/>
      <c r="J731" s="32"/>
      <c r="K731" s="32"/>
    </row>
    <row r="732" spans="3:11" ht="13.5" customHeight="1">
      <c r="C732" s="30"/>
      <c r="D732" s="30"/>
      <c r="E732" s="32"/>
      <c r="F732" s="32"/>
      <c r="H732" s="30"/>
      <c r="I732" s="30"/>
      <c r="J732" s="32"/>
      <c r="K732" s="32"/>
    </row>
    <row r="733" spans="3:11" ht="13.5" customHeight="1">
      <c r="C733" s="30"/>
      <c r="D733" s="30"/>
      <c r="E733" s="32"/>
      <c r="F733" s="32"/>
      <c r="H733" s="30"/>
      <c r="I733" s="30"/>
      <c r="J733" s="32"/>
      <c r="K733" s="32"/>
    </row>
    <row r="734" spans="3:11" ht="13.5" customHeight="1">
      <c r="C734" s="30"/>
      <c r="D734" s="30"/>
      <c r="E734" s="32"/>
      <c r="F734" s="32"/>
      <c r="H734" s="30"/>
      <c r="I734" s="30"/>
      <c r="J734" s="32"/>
      <c r="K734" s="32"/>
    </row>
    <row r="735" spans="3:11" ht="13.5" customHeight="1">
      <c r="C735" s="30"/>
      <c r="D735" s="30"/>
      <c r="E735" s="32"/>
      <c r="F735" s="32"/>
      <c r="H735" s="30"/>
      <c r="I735" s="30"/>
      <c r="J735" s="32"/>
      <c r="K735" s="32"/>
    </row>
    <row r="736" spans="3:11" ht="13.5" customHeight="1">
      <c r="C736" s="30"/>
      <c r="D736" s="30"/>
      <c r="E736" s="32"/>
      <c r="F736" s="32"/>
      <c r="H736" s="30"/>
      <c r="I736" s="30"/>
      <c r="J736" s="32"/>
      <c r="K736" s="32"/>
    </row>
    <row r="737" spans="3:11" ht="13.5" customHeight="1">
      <c r="C737" s="30"/>
      <c r="D737" s="30"/>
      <c r="E737" s="32"/>
      <c r="F737" s="32"/>
      <c r="H737" s="30"/>
      <c r="I737" s="30"/>
      <c r="J737" s="32"/>
      <c r="K737" s="32"/>
    </row>
    <row r="738" spans="3:11" ht="13.5" customHeight="1">
      <c r="C738" s="30"/>
      <c r="D738" s="30"/>
      <c r="E738" s="32"/>
      <c r="F738" s="32"/>
      <c r="H738" s="30"/>
      <c r="I738" s="30"/>
      <c r="J738" s="32"/>
      <c r="K738" s="32"/>
    </row>
    <row r="739" spans="3:11" ht="13.5" customHeight="1">
      <c r="C739" s="30"/>
      <c r="D739" s="30"/>
      <c r="E739" s="32"/>
      <c r="F739" s="32"/>
      <c r="H739" s="30"/>
      <c r="I739" s="30"/>
      <c r="J739" s="32"/>
      <c r="K739" s="32"/>
    </row>
    <row r="740" spans="3:11" ht="13.5" customHeight="1">
      <c r="C740" s="30"/>
      <c r="D740" s="30"/>
      <c r="E740" s="32"/>
      <c r="F740" s="32"/>
      <c r="H740" s="30"/>
      <c r="I740" s="30"/>
      <c r="J740" s="32"/>
      <c r="K740" s="32"/>
    </row>
    <row r="741" spans="3:11" ht="13.5" customHeight="1">
      <c r="C741" s="30"/>
      <c r="D741" s="30"/>
      <c r="E741" s="32"/>
      <c r="F741" s="32"/>
      <c r="H741" s="30"/>
      <c r="I741" s="30"/>
      <c r="J741" s="32"/>
      <c r="K741" s="32"/>
    </row>
    <row r="742" spans="3:11" ht="13.5" customHeight="1">
      <c r="C742" s="30"/>
      <c r="D742" s="30"/>
      <c r="E742" s="32"/>
      <c r="F742" s="32"/>
      <c r="H742" s="30"/>
      <c r="I742" s="30"/>
      <c r="J742" s="32"/>
      <c r="K742" s="32"/>
    </row>
    <row r="743" spans="3:11" ht="13.5" customHeight="1">
      <c r="C743" s="30"/>
      <c r="D743" s="30"/>
      <c r="E743" s="32"/>
      <c r="F743" s="32"/>
      <c r="H743" s="30"/>
      <c r="I743" s="30"/>
      <c r="J743" s="32"/>
      <c r="K743" s="32"/>
    </row>
    <row r="744" spans="3:11" ht="13.5" customHeight="1">
      <c r="C744" s="30"/>
      <c r="D744" s="30"/>
      <c r="E744" s="32"/>
      <c r="F744" s="32"/>
      <c r="H744" s="30"/>
      <c r="I744" s="30"/>
      <c r="J744" s="32"/>
      <c r="K744" s="32"/>
    </row>
    <row r="745" spans="3:11" ht="13.5" customHeight="1">
      <c r="C745" s="30"/>
      <c r="D745" s="30"/>
      <c r="E745" s="32"/>
      <c r="F745" s="32"/>
      <c r="H745" s="30"/>
      <c r="I745" s="30"/>
      <c r="J745" s="32"/>
      <c r="K745" s="32"/>
    </row>
    <row r="746" spans="3:11" ht="13.5" customHeight="1">
      <c r="C746" s="30"/>
      <c r="D746" s="30"/>
      <c r="E746" s="32"/>
      <c r="F746" s="32"/>
      <c r="H746" s="30"/>
      <c r="I746" s="30"/>
      <c r="J746" s="32"/>
      <c r="K746" s="32"/>
    </row>
    <row r="747" spans="3:11" ht="13.5" customHeight="1">
      <c r="C747" s="30"/>
      <c r="D747" s="30"/>
      <c r="E747" s="32"/>
      <c r="F747" s="32"/>
      <c r="H747" s="30"/>
      <c r="I747" s="30"/>
      <c r="J747" s="32"/>
      <c r="K747" s="32"/>
    </row>
    <row r="748" spans="3:11" ht="13.5" customHeight="1">
      <c r="C748" s="30"/>
      <c r="D748" s="30"/>
      <c r="E748" s="32"/>
      <c r="F748" s="32"/>
      <c r="H748" s="30"/>
      <c r="I748" s="30"/>
      <c r="J748" s="32"/>
      <c r="K748" s="32"/>
    </row>
    <row r="749" spans="3:11" ht="13.5" customHeight="1">
      <c r="C749" s="30"/>
      <c r="D749" s="30"/>
      <c r="E749" s="32"/>
      <c r="F749" s="32"/>
      <c r="H749" s="30"/>
      <c r="I749" s="30"/>
      <c r="J749" s="32"/>
      <c r="K749" s="32"/>
    </row>
    <row r="750" spans="3:11" ht="13.5" customHeight="1">
      <c r="C750" s="30"/>
      <c r="D750" s="30"/>
      <c r="E750" s="32"/>
      <c r="F750" s="32"/>
      <c r="H750" s="30"/>
      <c r="I750" s="30"/>
      <c r="J750" s="32"/>
      <c r="K750" s="32"/>
    </row>
    <row r="751" spans="3:11" ht="13.5" customHeight="1">
      <c r="C751" s="30"/>
      <c r="D751" s="30"/>
      <c r="E751" s="32"/>
      <c r="F751" s="32"/>
      <c r="H751" s="30"/>
      <c r="I751" s="30"/>
      <c r="J751" s="32"/>
      <c r="K751" s="32"/>
    </row>
    <row r="752" spans="3:11" ht="13.5" customHeight="1">
      <c r="C752" s="30"/>
      <c r="D752" s="30"/>
      <c r="E752" s="32"/>
      <c r="F752" s="32"/>
      <c r="H752" s="30"/>
      <c r="I752" s="30"/>
      <c r="J752" s="32"/>
      <c r="K752" s="32"/>
    </row>
    <row r="753" spans="3:11" ht="13.5" customHeight="1">
      <c r="C753" s="30"/>
      <c r="D753" s="30"/>
      <c r="E753" s="32"/>
      <c r="F753" s="32"/>
      <c r="H753" s="30"/>
      <c r="I753" s="30"/>
      <c r="J753" s="32"/>
      <c r="K753" s="32"/>
    </row>
    <row r="754" spans="3:11" ht="13.5" customHeight="1">
      <c r="C754" s="30"/>
      <c r="D754" s="30"/>
      <c r="E754" s="32"/>
      <c r="F754" s="32"/>
      <c r="H754" s="30"/>
      <c r="I754" s="30"/>
      <c r="J754" s="32"/>
      <c r="K754" s="32"/>
    </row>
    <row r="755" spans="3:11" ht="13.5" customHeight="1">
      <c r="C755" s="30"/>
      <c r="D755" s="30"/>
      <c r="E755" s="32"/>
      <c r="F755" s="32"/>
      <c r="H755" s="30"/>
      <c r="I755" s="30"/>
      <c r="J755" s="32"/>
      <c r="K755" s="32"/>
    </row>
    <row r="756" spans="3:11" ht="13.5" customHeight="1">
      <c r="C756" s="30"/>
      <c r="D756" s="30"/>
      <c r="E756" s="32"/>
      <c r="F756" s="32"/>
      <c r="H756" s="30"/>
      <c r="I756" s="30"/>
      <c r="J756" s="32"/>
      <c r="K756" s="32"/>
    </row>
    <row r="757" spans="3:11" ht="13.5" customHeight="1">
      <c r="C757" s="30"/>
      <c r="D757" s="30"/>
      <c r="E757" s="32"/>
      <c r="F757" s="32"/>
      <c r="H757" s="30"/>
      <c r="I757" s="30"/>
      <c r="J757" s="32"/>
      <c r="K757" s="32"/>
    </row>
    <row r="758" spans="3:11" ht="13.5" customHeight="1">
      <c r="C758" s="30"/>
      <c r="D758" s="30"/>
      <c r="E758" s="32"/>
      <c r="F758" s="32"/>
      <c r="H758" s="30"/>
      <c r="I758" s="30"/>
      <c r="J758" s="32"/>
      <c r="K758" s="32"/>
    </row>
    <row r="759" spans="3:11" ht="13.5" customHeight="1">
      <c r="C759" s="30"/>
      <c r="D759" s="30"/>
      <c r="E759" s="32"/>
      <c r="F759" s="32"/>
      <c r="H759" s="30"/>
      <c r="I759" s="30"/>
      <c r="J759" s="32"/>
      <c r="K759" s="32"/>
    </row>
    <row r="760" spans="3:11" ht="13.5" customHeight="1">
      <c r="C760" s="30"/>
      <c r="D760" s="30"/>
      <c r="E760" s="32"/>
      <c r="F760" s="32"/>
      <c r="H760" s="30"/>
      <c r="I760" s="30"/>
      <c r="J760" s="32"/>
      <c r="K760" s="32"/>
    </row>
    <row r="761" spans="3:11" ht="13.5" customHeight="1">
      <c r="C761" s="30"/>
      <c r="D761" s="30"/>
      <c r="E761" s="32"/>
      <c r="F761" s="32"/>
      <c r="H761" s="30"/>
      <c r="I761" s="30"/>
      <c r="J761" s="32"/>
      <c r="K761" s="32"/>
    </row>
    <row r="762" spans="3:11" ht="13.5" customHeight="1">
      <c r="C762" s="30"/>
      <c r="D762" s="30"/>
      <c r="E762" s="32"/>
      <c r="F762" s="32"/>
      <c r="H762" s="30"/>
      <c r="I762" s="30"/>
      <c r="J762" s="32"/>
      <c r="K762" s="32"/>
    </row>
    <row r="763" spans="3:11" ht="13.5" customHeight="1">
      <c r="C763" s="30"/>
      <c r="D763" s="30"/>
      <c r="E763" s="32"/>
      <c r="F763" s="32"/>
      <c r="H763" s="30"/>
      <c r="I763" s="30"/>
      <c r="J763" s="32"/>
      <c r="K763" s="32"/>
    </row>
    <row r="764" spans="3:11" ht="13.5" customHeight="1">
      <c r="C764" s="30"/>
      <c r="D764" s="30"/>
      <c r="E764" s="32"/>
      <c r="F764" s="32"/>
      <c r="H764" s="30"/>
      <c r="I764" s="30"/>
      <c r="J764" s="32"/>
      <c r="K764" s="32"/>
    </row>
    <row r="765" spans="3:11" ht="13.5" customHeight="1">
      <c r="C765" s="30"/>
      <c r="D765" s="30"/>
      <c r="E765" s="32"/>
      <c r="F765" s="32"/>
      <c r="H765" s="30"/>
      <c r="I765" s="30"/>
      <c r="J765" s="32"/>
      <c r="K765" s="32"/>
    </row>
    <row r="766" spans="3:11" ht="13.5" customHeight="1">
      <c r="C766" s="30"/>
      <c r="D766" s="30"/>
      <c r="E766" s="32"/>
      <c r="F766" s="32"/>
      <c r="H766" s="30"/>
      <c r="I766" s="30"/>
      <c r="J766" s="32"/>
      <c r="K766" s="32"/>
    </row>
    <row r="767" spans="3:11" ht="13.5" customHeight="1">
      <c r="C767" s="30"/>
      <c r="D767" s="30"/>
      <c r="E767" s="32"/>
      <c r="F767" s="32"/>
      <c r="H767" s="30"/>
      <c r="I767" s="30"/>
      <c r="J767" s="32"/>
      <c r="K767" s="32"/>
    </row>
    <row r="768" spans="3:11" ht="13.5" customHeight="1">
      <c r="C768" s="30"/>
      <c r="D768" s="30"/>
      <c r="E768" s="32"/>
      <c r="F768" s="32"/>
      <c r="H768" s="30"/>
      <c r="I768" s="30"/>
      <c r="J768" s="32"/>
      <c r="K768" s="32"/>
    </row>
    <row r="769" spans="3:11" ht="13.5" customHeight="1">
      <c r="C769" s="30"/>
      <c r="D769" s="30"/>
      <c r="E769" s="32"/>
      <c r="F769" s="32"/>
      <c r="H769" s="30"/>
      <c r="I769" s="30"/>
      <c r="J769" s="32"/>
      <c r="K769" s="32"/>
    </row>
    <row r="770" spans="3:11" ht="13.5" customHeight="1">
      <c r="C770" s="30"/>
      <c r="D770" s="30"/>
      <c r="E770" s="32"/>
      <c r="F770" s="32"/>
      <c r="H770" s="30"/>
      <c r="I770" s="30"/>
      <c r="J770" s="32"/>
      <c r="K770" s="32"/>
    </row>
    <row r="771" spans="3:11" ht="13.5" customHeight="1">
      <c r="C771" s="30"/>
      <c r="D771" s="30"/>
      <c r="E771" s="32"/>
      <c r="F771" s="32"/>
      <c r="H771" s="30"/>
      <c r="I771" s="30"/>
      <c r="J771" s="32"/>
      <c r="K771" s="32"/>
    </row>
    <row r="772" spans="3:11" ht="13.5" customHeight="1">
      <c r="C772" s="30"/>
      <c r="D772" s="30"/>
      <c r="E772" s="32"/>
      <c r="F772" s="32"/>
      <c r="H772" s="30"/>
      <c r="I772" s="30"/>
      <c r="J772" s="32"/>
      <c r="K772" s="32"/>
    </row>
    <row r="773" spans="3:11" ht="13.5" customHeight="1">
      <c r="C773" s="30"/>
      <c r="D773" s="30"/>
      <c r="E773" s="32"/>
      <c r="F773" s="32"/>
      <c r="H773" s="30"/>
      <c r="I773" s="30"/>
      <c r="J773" s="32"/>
      <c r="K773" s="32"/>
    </row>
    <row r="774" spans="3:11" ht="13.5" customHeight="1">
      <c r="C774" s="30"/>
      <c r="D774" s="30"/>
      <c r="E774" s="32"/>
      <c r="F774" s="32"/>
      <c r="H774" s="30"/>
      <c r="I774" s="30"/>
      <c r="J774" s="32"/>
      <c r="K774" s="32"/>
    </row>
    <row r="775" spans="3:11" ht="13.5" customHeight="1">
      <c r="C775" s="30"/>
      <c r="D775" s="30"/>
      <c r="E775" s="32"/>
      <c r="F775" s="32"/>
      <c r="H775" s="30"/>
      <c r="I775" s="30"/>
      <c r="J775" s="32"/>
      <c r="K775" s="32"/>
    </row>
    <row r="776" spans="3:11" ht="13.5" customHeight="1">
      <c r="C776" s="30"/>
      <c r="D776" s="30"/>
      <c r="E776" s="32"/>
      <c r="F776" s="32"/>
      <c r="H776" s="30"/>
      <c r="I776" s="30"/>
      <c r="J776" s="32"/>
      <c r="K776" s="32"/>
    </row>
    <row r="777" spans="3:11" ht="13.5" customHeight="1">
      <c r="C777" s="30"/>
      <c r="D777" s="30"/>
      <c r="E777" s="32"/>
      <c r="F777" s="32"/>
      <c r="H777" s="30"/>
      <c r="I777" s="30"/>
      <c r="J777" s="32"/>
      <c r="K777" s="32"/>
    </row>
    <row r="778" spans="3:11" ht="13.5" customHeight="1">
      <c r="C778" s="30"/>
      <c r="D778" s="30"/>
      <c r="E778" s="32"/>
      <c r="F778" s="32"/>
      <c r="H778" s="30"/>
      <c r="I778" s="30"/>
      <c r="J778" s="32"/>
      <c r="K778" s="32"/>
    </row>
    <row r="779" spans="3:11" ht="13.5" customHeight="1">
      <c r="C779" s="30"/>
      <c r="D779" s="30"/>
      <c r="E779" s="32"/>
      <c r="F779" s="32"/>
      <c r="H779" s="30"/>
      <c r="I779" s="30"/>
      <c r="J779" s="32"/>
      <c r="K779" s="32"/>
    </row>
    <row r="780" spans="3:11" ht="13.5" customHeight="1">
      <c r="C780" s="30"/>
      <c r="D780" s="30"/>
      <c r="E780" s="32"/>
      <c r="F780" s="32"/>
      <c r="H780" s="30"/>
      <c r="I780" s="30"/>
      <c r="J780" s="32"/>
      <c r="K780" s="32"/>
    </row>
    <row r="781" spans="3:11" ht="13.5" customHeight="1">
      <c r="C781" s="30"/>
      <c r="D781" s="30"/>
      <c r="E781" s="32"/>
      <c r="F781" s="32"/>
      <c r="H781" s="30"/>
      <c r="I781" s="30"/>
      <c r="J781" s="32"/>
      <c r="K781" s="32"/>
    </row>
    <row r="782" spans="3:11" ht="13.5" customHeight="1">
      <c r="C782" s="30"/>
      <c r="D782" s="30"/>
      <c r="E782" s="32"/>
      <c r="F782" s="32"/>
      <c r="H782" s="30"/>
      <c r="I782" s="30"/>
      <c r="J782" s="32"/>
      <c r="K782" s="32"/>
    </row>
    <row r="783" spans="3:11" ht="13.5" customHeight="1">
      <c r="C783" s="30"/>
      <c r="D783" s="30"/>
      <c r="E783" s="32"/>
      <c r="F783" s="32"/>
      <c r="H783" s="30"/>
      <c r="I783" s="30"/>
      <c r="J783" s="32"/>
      <c r="K783" s="32"/>
    </row>
    <row r="784" spans="3:11" ht="13.5" customHeight="1">
      <c r="C784" s="30"/>
      <c r="D784" s="30"/>
      <c r="E784" s="32"/>
      <c r="F784" s="32"/>
      <c r="H784" s="30"/>
      <c r="I784" s="30"/>
      <c r="J784" s="32"/>
      <c r="K784" s="32"/>
    </row>
    <row r="785" spans="3:11" ht="13.5" customHeight="1">
      <c r="C785" s="30"/>
      <c r="D785" s="30"/>
      <c r="E785" s="32"/>
      <c r="F785" s="32"/>
      <c r="H785" s="30"/>
      <c r="I785" s="30"/>
      <c r="J785" s="32"/>
      <c r="K785" s="32"/>
    </row>
    <row r="786" spans="3:11" ht="13.5" customHeight="1">
      <c r="C786" s="30"/>
      <c r="D786" s="30"/>
      <c r="E786" s="32"/>
      <c r="F786" s="32"/>
      <c r="H786" s="30"/>
      <c r="I786" s="30"/>
      <c r="J786" s="32"/>
      <c r="K786" s="32"/>
    </row>
    <row r="787" spans="3:11" ht="13.5" customHeight="1">
      <c r="C787" s="30"/>
      <c r="D787" s="30"/>
      <c r="E787" s="32"/>
      <c r="F787" s="32"/>
      <c r="H787" s="30"/>
      <c r="I787" s="30"/>
      <c r="J787" s="32"/>
      <c r="K787" s="32"/>
    </row>
    <row r="788" spans="3:11" ht="13.5" customHeight="1">
      <c r="C788" s="30"/>
      <c r="D788" s="30"/>
      <c r="E788" s="32"/>
      <c r="F788" s="32"/>
      <c r="H788" s="30"/>
      <c r="I788" s="30"/>
      <c r="J788" s="32"/>
      <c r="K788" s="32"/>
    </row>
  </sheetData>
  <sheetProtection/>
  <mergeCells count="218">
    <mergeCell ref="I54:L54"/>
    <mergeCell ref="M11:P11"/>
    <mergeCell ref="M17:P17"/>
    <mergeCell ref="M19:P19"/>
    <mergeCell ref="M60:N60"/>
    <mergeCell ref="M61:N61"/>
    <mergeCell ref="H61:I61"/>
    <mergeCell ref="M21:P21"/>
    <mergeCell ref="M38:P38"/>
    <mergeCell ref="M40:P40"/>
    <mergeCell ref="F39:G39"/>
    <mergeCell ref="K39:L39"/>
    <mergeCell ref="F38:G38"/>
    <mergeCell ref="F41:G41"/>
    <mergeCell ref="K41:L41"/>
    <mergeCell ref="I48:L48"/>
    <mergeCell ref="F32:G32"/>
    <mergeCell ref="K32:L32"/>
    <mergeCell ref="F34:G34"/>
    <mergeCell ref="K34:L34"/>
    <mergeCell ref="K37:L37"/>
    <mergeCell ref="K35:L35"/>
    <mergeCell ref="F24:G24"/>
    <mergeCell ref="K24:L24"/>
    <mergeCell ref="F25:G25"/>
    <mergeCell ref="F28:G28"/>
    <mergeCell ref="K28:L28"/>
    <mergeCell ref="K30:L30"/>
    <mergeCell ref="F27:G27"/>
    <mergeCell ref="K29:L29"/>
    <mergeCell ref="F30:G30"/>
    <mergeCell ref="B7:P7"/>
    <mergeCell ref="C9:E9"/>
    <mergeCell ref="F9:G9"/>
    <mergeCell ref="M9:P9"/>
    <mergeCell ref="K9:L9"/>
    <mergeCell ref="F35:G35"/>
    <mergeCell ref="F23:G23"/>
    <mergeCell ref="K20:L20"/>
    <mergeCell ref="K23:L23"/>
    <mergeCell ref="K33:L33"/>
    <mergeCell ref="M10:P10"/>
    <mergeCell ref="F12:G12"/>
    <mergeCell ref="K12:L12"/>
    <mergeCell ref="M15:P15"/>
    <mergeCell ref="F11:G11"/>
    <mergeCell ref="K11:L11"/>
    <mergeCell ref="F19:G19"/>
    <mergeCell ref="F18:G18"/>
    <mergeCell ref="K13:L13"/>
    <mergeCell ref="F14:G14"/>
    <mergeCell ref="K14:L14"/>
    <mergeCell ref="F13:G13"/>
    <mergeCell ref="H16:J16"/>
    <mergeCell ref="K19:L19"/>
    <mergeCell ref="K25:L25"/>
    <mergeCell ref="K26:L26"/>
    <mergeCell ref="K27:L27"/>
    <mergeCell ref="F29:G29"/>
    <mergeCell ref="F26:G26"/>
    <mergeCell ref="K22:L22"/>
    <mergeCell ref="K21:L21"/>
    <mergeCell ref="F22:G22"/>
    <mergeCell ref="F20:G20"/>
    <mergeCell ref="K18:L18"/>
    <mergeCell ref="F15:G15"/>
    <mergeCell ref="K15:L15"/>
    <mergeCell ref="F16:G16"/>
    <mergeCell ref="K16:L16"/>
    <mergeCell ref="K17:L17"/>
    <mergeCell ref="H15:J15"/>
    <mergeCell ref="F17:G17"/>
    <mergeCell ref="F81:G81"/>
    <mergeCell ref="H81:K81"/>
    <mergeCell ref="H75:K75"/>
    <mergeCell ref="C80:E80"/>
    <mergeCell ref="F69:G69"/>
    <mergeCell ref="I55:L55"/>
    <mergeCell ref="I56:L56"/>
    <mergeCell ref="C60:D60"/>
    <mergeCell ref="C61:D61"/>
    <mergeCell ref="C64:D64"/>
    <mergeCell ref="M79:P79"/>
    <mergeCell ref="B88:P88"/>
    <mergeCell ref="B89:P89"/>
    <mergeCell ref="B87:P87"/>
    <mergeCell ref="F82:G82"/>
    <mergeCell ref="C71:E71"/>
    <mergeCell ref="F72:G72"/>
    <mergeCell ref="F71:G71"/>
    <mergeCell ref="M71:P71"/>
    <mergeCell ref="M81:P81"/>
    <mergeCell ref="H79:J79"/>
    <mergeCell ref="F74:G74"/>
    <mergeCell ref="H74:K74"/>
    <mergeCell ref="C70:E70"/>
    <mergeCell ref="C62:D62"/>
    <mergeCell ref="C69:E69"/>
    <mergeCell ref="C68:E68"/>
    <mergeCell ref="C79:E79"/>
    <mergeCell ref="F79:G79"/>
    <mergeCell ref="H62:I62"/>
    <mergeCell ref="H70:K70"/>
    <mergeCell ref="H69:K69"/>
    <mergeCell ref="F68:G68"/>
    <mergeCell ref="M73:P73"/>
    <mergeCell ref="F75:G75"/>
    <mergeCell ref="F73:G73"/>
    <mergeCell ref="C3:M3"/>
    <mergeCell ref="C4:M4"/>
    <mergeCell ref="N4:P4"/>
    <mergeCell ref="N3:P3"/>
    <mergeCell ref="M80:P80"/>
    <mergeCell ref="M75:P75"/>
    <mergeCell ref="M74:P74"/>
    <mergeCell ref="M69:P69"/>
    <mergeCell ref="M72:P72"/>
    <mergeCell ref="M70:P70"/>
    <mergeCell ref="H82:K82"/>
    <mergeCell ref="M82:P82"/>
    <mergeCell ref="H71:K71"/>
    <mergeCell ref="H72:K72"/>
    <mergeCell ref="C82:E82"/>
    <mergeCell ref="C81:E81"/>
    <mergeCell ref="H73:K73"/>
    <mergeCell ref="F80:G80"/>
    <mergeCell ref="H80:K80"/>
    <mergeCell ref="B78:P78"/>
    <mergeCell ref="F40:G40"/>
    <mergeCell ref="I49:L49"/>
    <mergeCell ref="K36:L36"/>
    <mergeCell ref="M37:P37"/>
    <mergeCell ref="M39:P39"/>
    <mergeCell ref="K40:L40"/>
    <mergeCell ref="K38:L38"/>
    <mergeCell ref="I46:L46"/>
    <mergeCell ref="I47:L47"/>
    <mergeCell ref="F36:G36"/>
    <mergeCell ref="B8:E8"/>
    <mergeCell ref="F8:P8"/>
    <mergeCell ref="C10:E10"/>
    <mergeCell ref="C11:E11"/>
    <mergeCell ref="H11:J11"/>
    <mergeCell ref="C12:E12"/>
    <mergeCell ref="H9:J9"/>
    <mergeCell ref="F10:G10"/>
    <mergeCell ref="H10:J10"/>
    <mergeCell ref="K10:L10"/>
    <mergeCell ref="C13:E13"/>
    <mergeCell ref="C14:E14"/>
    <mergeCell ref="H17:J17"/>
    <mergeCell ref="C23:E23"/>
    <mergeCell ref="C24:E24"/>
    <mergeCell ref="C25:E25"/>
    <mergeCell ref="C22:E22"/>
    <mergeCell ref="C21:E21"/>
    <mergeCell ref="C20:E20"/>
    <mergeCell ref="F21:G21"/>
    <mergeCell ref="M25:O25"/>
    <mergeCell ref="C26:E26"/>
    <mergeCell ref="C27:E27"/>
    <mergeCell ref="C30:E30"/>
    <mergeCell ref="C31:E31"/>
    <mergeCell ref="C39:E39"/>
    <mergeCell ref="F37:G37"/>
    <mergeCell ref="F33:G33"/>
    <mergeCell ref="F31:G31"/>
    <mergeCell ref="K31:L31"/>
    <mergeCell ref="C41:E41"/>
    <mergeCell ref="C42:E42"/>
    <mergeCell ref="F42:G42"/>
    <mergeCell ref="K42:L42"/>
    <mergeCell ref="M42:P42"/>
    <mergeCell ref="F43:G43"/>
    <mergeCell ref="H43:I43"/>
    <mergeCell ref="K43:L43"/>
    <mergeCell ref="M43:P43"/>
    <mergeCell ref="M41:P41"/>
    <mergeCell ref="B45:P45"/>
    <mergeCell ref="E46:F46"/>
    <mergeCell ref="M46:N46"/>
    <mergeCell ref="O46:P46"/>
    <mergeCell ref="E57:F57"/>
    <mergeCell ref="I57:L57"/>
    <mergeCell ref="I51:L51"/>
    <mergeCell ref="I50:L50"/>
    <mergeCell ref="I52:L52"/>
    <mergeCell ref="I53:L53"/>
    <mergeCell ref="B59:P59"/>
    <mergeCell ref="E60:F60"/>
    <mergeCell ref="J60:K60"/>
    <mergeCell ref="O60:P60"/>
    <mergeCell ref="M63:N63"/>
    <mergeCell ref="G64:P65"/>
    <mergeCell ref="C65:D65"/>
    <mergeCell ref="M62:N62"/>
    <mergeCell ref="C63:D63"/>
    <mergeCell ref="H63:I63"/>
    <mergeCell ref="B67:P67"/>
    <mergeCell ref="H68:J68"/>
    <mergeCell ref="C72:E72"/>
    <mergeCell ref="C74:E74"/>
    <mergeCell ref="B75:E76"/>
    <mergeCell ref="F76:G76"/>
    <mergeCell ref="H76:K76"/>
    <mergeCell ref="M76:P76"/>
    <mergeCell ref="M68:P68"/>
    <mergeCell ref="F70:G70"/>
    <mergeCell ref="B97:P97"/>
    <mergeCell ref="C83:E83"/>
    <mergeCell ref="F83:G83"/>
    <mergeCell ref="H83:K83"/>
    <mergeCell ref="M83:P83"/>
    <mergeCell ref="B90:P90"/>
    <mergeCell ref="B93:C93"/>
    <mergeCell ref="D93:P93"/>
    <mergeCell ref="B96:P96"/>
    <mergeCell ref="B86:P86"/>
  </mergeCells>
  <printOptions horizontalCentered="1" verticalCentered="1"/>
  <pageMargins left="0.1968503937007874" right="0.2755905511811024" top="0.17" bottom="0.2362204724409449" header="0.66" footer="0.2362204724409449"/>
  <pageSetup fitToHeight="1" fitToWidth="1" horizontalDpi="300" verticalDpi="300" orientation="portrait" scale="46" r:id="rId2"/>
  <headerFooter alignWithMargins="0">
    <oddFooter>&amp;CCap I - Anexo 3 - Cuadro 1.4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V63"/>
  <sheetViews>
    <sheetView view="pageBreakPreview" zoomScale="70" zoomScaleSheetLayoutView="70" zoomScalePageLayoutView="0" workbookViewId="0" topLeftCell="A1">
      <selection activeCell="B13" sqref="B13"/>
    </sheetView>
  </sheetViews>
  <sheetFormatPr defaultColWidth="11.00390625" defaultRowHeight="14.25"/>
  <cols>
    <col min="1" max="1" width="18.25390625" style="1" customWidth="1"/>
    <col min="2" max="2" width="29.00390625" style="1" customWidth="1"/>
    <col min="3" max="3" width="8.625" style="1" customWidth="1"/>
    <col min="4" max="4" width="5.50390625" style="1" customWidth="1"/>
    <col min="5" max="5" width="10.875" style="1" customWidth="1"/>
    <col min="6" max="6" width="25.625" style="1" customWidth="1"/>
    <col min="7" max="7" width="10.50390625" style="13" customWidth="1"/>
    <col min="8" max="8" width="10.625" style="13" customWidth="1"/>
    <col min="9" max="9" width="23.125" style="13" customWidth="1"/>
    <col min="10" max="10" width="21.00390625" style="13" customWidth="1"/>
    <col min="11" max="13" width="11.00390625" style="1" customWidth="1"/>
    <col min="14" max="16384" width="11.00390625" style="2" customWidth="1"/>
  </cols>
  <sheetData>
    <row r="1" spans="7:13" s="237" customFormat="1" ht="13.5" thickBot="1">
      <c r="G1" s="238"/>
      <c r="H1" s="238"/>
      <c r="I1" s="238"/>
      <c r="J1" s="238"/>
      <c r="K1" s="445"/>
      <c r="L1" s="445"/>
      <c r="M1" s="445"/>
    </row>
    <row r="2" spans="1:10" ht="5.25" customHeight="1">
      <c r="A2" s="245"/>
      <c r="B2" s="239"/>
      <c r="C2" s="240"/>
      <c r="D2" s="240"/>
      <c r="E2" s="240"/>
      <c r="F2" s="240"/>
      <c r="G2" s="241"/>
      <c r="H2" s="241"/>
      <c r="I2" s="242"/>
      <c r="J2" s="248"/>
    </row>
    <row r="3" spans="1:10" ht="19.5" customHeight="1">
      <c r="A3" s="246"/>
      <c r="B3" s="712" t="s">
        <v>249</v>
      </c>
      <c r="C3" s="713"/>
      <c r="D3" s="713"/>
      <c r="E3" s="713"/>
      <c r="F3" s="713"/>
      <c r="G3" s="713"/>
      <c r="H3" s="713"/>
      <c r="I3" s="714"/>
      <c r="J3" s="250" t="s">
        <v>299</v>
      </c>
    </row>
    <row r="4" spans="1:10" s="220" customFormat="1" ht="23.25" customHeight="1">
      <c r="A4" s="246"/>
      <c r="B4" s="712" t="s">
        <v>250</v>
      </c>
      <c r="C4" s="713"/>
      <c r="D4" s="713"/>
      <c r="E4" s="713"/>
      <c r="F4" s="713"/>
      <c r="G4" s="713"/>
      <c r="H4" s="713"/>
      <c r="I4" s="714"/>
      <c r="J4" s="276" t="s">
        <v>254</v>
      </c>
    </row>
    <row r="5" spans="1:13" ht="20.25" customHeight="1">
      <c r="A5" s="246"/>
      <c r="B5" s="712" t="s">
        <v>251</v>
      </c>
      <c r="C5" s="713"/>
      <c r="D5" s="713"/>
      <c r="E5" s="713"/>
      <c r="F5" s="713"/>
      <c r="G5" s="713"/>
      <c r="H5" s="713"/>
      <c r="I5" s="714"/>
      <c r="J5" s="246"/>
      <c r="K5" s="2"/>
      <c r="L5" s="2"/>
      <c r="M5" s="2"/>
    </row>
    <row r="6" spans="1:13" ht="11.25" customHeight="1" thickBot="1">
      <c r="A6" s="247"/>
      <c r="B6" s="243"/>
      <c r="C6" s="236"/>
      <c r="D6" s="236"/>
      <c r="E6" s="235"/>
      <c r="F6" s="236"/>
      <c r="G6" s="235"/>
      <c r="H6" s="235"/>
      <c r="I6" s="244"/>
      <c r="J6" s="249"/>
      <c r="K6" s="2"/>
      <c r="L6" s="2"/>
      <c r="M6" s="2"/>
    </row>
    <row r="7" spans="1:10" s="1" customFormat="1" ht="15" customHeight="1" thickBot="1">
      <c r="A7" s="540" t="s">
        <v>344</v>
      </c>
      <c r="B7" s="541"/>
      <c r="C7" s="541"/>
      <c r="D7" s="541"/>
      <c r="E7" s="541"/>
      <c r="F7" s="541"/>
      <c r="G7" s="541"/>
      <c r="H7" s="541"/>
      <c r="I7" s="541"/>
      <c r="J7" s="542"/>
    </row>
    <row r="8" spans="1:256" s="1" customFormat="1" ht="13.5" thickBot="1">
      <c r="A8" s="120" t="s">
        <v>50</v>
      </c>
      <c r="B8" s="120" t="s">
        <v>0</v>
      </c>
      <c r="C8" s="122"/>
      <c r="D8" s="122"/>
      <c r="E8" s="122"/>
      <c r="F8" s="121"/>
      <c r="G8" s="121" t="s">
        <v>50</v>
      </c>
      <c r="H8" s="540" t="s">
        <v>0</v>
      </c>
      <c r="I8" s="541"/>
      <c r="J8" s="542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221"/>
      <c r="AQ8" s="221"/>
      <c r="AR8" s="221"/>
      <c r="AS8" s="221"/>
      <c r="AT8" s="221"/>
      <c r="AU8" s="221"/>
      <c r="AV8" s="221"/>
      <c r="AW8" s="221"/>
      <c r="AX8" s="221"/>
      <c r="AY8" s="221"/>
      <c r="AZ8" s="221"/>
      <c r="BA8" s="221"/>
      <c r="BB8" s="221"/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  <c r="GO8" s="221"/>
      <c r="GP8" s="221"/>
      <c r="GQ8" s="221"/>
      <c r="GR8" s="221"/>
      <c r="GS8" s="221"/>
      <c r="GT8" s="221"/>
      <c r="GU8" s="221"/>
      <c r="GV8" s="221"/>
      <c r="GW8" s="221"/>
      <c r="GX8" s="221"/>
      <c r="GY8" s="221"/>
      <c r="GZ8" s="221"/>
      <c r="HA8" s="221"/>
      <c r="HB8" s="221"/>
      <c r="HC8" s="221"/>
      <c r="HD8" s="221"/>
      <c r="HE8" s="221"/>
      <c r="HF8" s="221"/>
      <c r="HG8" s="221"/>
      <c r="HH8" s="221"/>
      <c r="HI8" s="221"/>
      <c r="HJ8" s="221"/>
      <c r="HK8" s="221"/>
      <c r="HL8" s="221"/>
      <c r="HM8" s="221"/>
      <c r="HN8" s="221"/>
      <c r="HO8" s="221"/>
      <c r="HP8" s="221"/>
      <c r="HQ8" s="221"/>
      <c r="HR8" s="221"/>
      <c r="HS8" s="221"/>
      <c r="HT8" s="221"/>
      <c r="HU8" s="221"/>
      <c r="HV8" s="221"/>
      <c r="HW8" s="221"/>
      <c r="HX8" s="221"/>
      <c r="HY8" s="221"/>
      <c r="HZ8" s="221"/>
      <c r="IA8" s="221"/>
      <c r="IB8" s="221"/>
      <c r="IC8" s="221"/>
      <c r="ID8" s="221"/>
      <c r="IE8" s="221"/>
      <c r="IF8" s="221"/>
      <c r="IG8" s="221"/>
      <c r="IH8" s="221"/>
      <c r="II8" s="221"/>
      <c r="IJ8" s="221"/>
      <c r="IK8" s="221"/>
      <c r="IL8" s="221"/>
      <c r="IM8" s="221"/>
      <c r="IN8" s="221"/>
      <c r="IO8" s="221"/>
      <c r="IP8" s="221"/>
      <c r="IQ8" s="221"/>
      <c r="IR8" s="221"/>
      <c r="IS8" s="221"/>
      <c r="IT8" s="221"/>
      <c r="IU8" s="221"/>
      <c r="IV8" s="221"/>
    </row>
    <row r="9" spans="1:10" s="1" customFormat="1" ht="15.75" customHeight="1">
      <c r="A9" s="399">
        <v>611200</v>
      </c>
      <c r="B9" s="735" t="s">
        <v>345</v>
      </c>
      <c r="C9" s="736"/>
      <c r="D9" s="736"/>
      <c r="E9" s="736"/>
      <c r="F9" s="737"/>
      <c r="G9" s="400">
        <v>611700</v>
      </c>
      <c r="H9" s="732" t="s">
        <v>218</v>
      </c>
      <c r="I9" s="733"/>
      <c r="J9" s="734"/>
    </row>
    <row r="10" spans="1:10" s="1" customFormat="1" ht="15.75" thickBot="1">
      <c r="A10" s="401">
        <v>611600</v>
      </c>
      <c r="B10" s="719" t="s">
        <v>217</v>
      </c>
      <c r="C10" s="720"/>
      <c r="D10" s="720"/>
      <c r="E10" s="720"/>
      <c r="F10" s="721"/>
      <c r="G10" s="722"/>
      <c r="H10" s="723"/>
      <c r="I10" s="723"/>
      <c r="J10" s="724"/>
    </row>
    <row r="11" spans="1:10" s="237" customFormat="1" ht="12.75" customHeight="1" thickBot="1">
      <c r="A11" s="260"/>
      <c r="B11" s="252"/>
      <c r="C11" s="252"/>
      <c r="D11" s="252"/>
      <c r="E11" s="251"/>
      <c r="F11" s="252"/>
      <c r="G11" s="251"/>
      <c r="H11" s="251"/>
      <c r="I11" s="252"/>
      <c r="J11" s="261"/>
    </row>
    <row r="12" spans="1:256" ht="13.5" thickBot="1">
      <c r="A12" s="540" t="s">
        <v>346</v>
      </c>
      <c r="B12" s="541"/>
      <c r="C12" s="541"/>
      <c r="D12" s="541"/>
      <c r="E12" s="541"/>
      <c r="F12" s="541"/>
      <c r="G12" s="541"/>
      <c r="H12" s="541"/>
      <c r="I12" s="541"/>
      <c r="J12" s="542"/>
      <c r="K12" s="2"/>
      <c r="L12" s="2"/>
      <c r="M12" s="2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s="1" customFormat="1" ht="39" thickBot="1">
      <c r="A13" s="196" t="s">
        <v>50</v>
      </c>
      <c r="B13" s="196" t="s">
        <v>0</v>
      </c>
      <c r="C13" s="540" t="s">
        <v>174</v>
      </c>
      <c r="D13" s="542"/>
      <c r="E13" s="121" t="s">
        <v>50</v>
      </c>
      <c r="F13" s="206" t="s">
        <v>0</v>
      </c>
      <c r="G13" s="280" t="s">
        <v>173</v>
      </c>
      <c r="H13" s="205" t="s">
        <v>50</v>
      </c>
      <c r="I13" s="196" t="s">
        <v>0</v>
      </c>
      <c r="J13" s="205" t="s">
        <v>173</v>
      </c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21"/>
      <c r="CQ13" s="221"/>
      <c r="CR13" s="221"/>
      <c r="CS13" s="221"/>
      <c r="CT13" s="221"/>
      <c r="CU13" s="221"/>
      <c r="CV13" s="221"/>
      <c r="CW13" s="221"/>
      <c r="CX13" s="221"/>
      <c r="CY13" s="221"/>
      <c r="CZ13" s="221"/>
      <c r="DA13" s="221"/>
      <c r="DB13" s="221"/>
      <c r="DC13" s="221"/>
      <c r="DD13" s="221"/>
      <c r="DE13" s="221"/>
      <c r="DF13" s="221"/>
      <c r="DG13" s="221"/>
      <c r="DH13" s="221"/>
      <c r="DI13" s="221"/>
      <c r="DJ13" s="221"/>
      <c r="DK13" s="221"/>
      <c r="DL13" s="221"/>
      <c r="DM13" s="221"/>
      <c r="DN13" s="221"/>
      <c r="DO13" s="221"/>
      <c r="DP13" s="221"/>
      <c r="DQ13" s="221"/>
      <c r="DR13" s="221"/>
      <c r="DS13" s="221"/>
      <c r="DT13" s="221"/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/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  <c r="GO13" s="221"/>
      <c r="GP13" s="221"/>
      <c r="GQ13" s="221"/>
      <c r="GR13" s="221"/>
      <c r="GS13" s="221"/>
      <c r="GT13" s="221"/>
      <c r="GU13" s="221"/>
      <c r="GV13" s="221"/>
      <c r="GW13" s="221"/>
      <c r="GX13" s="221"/>
      <c r="GY13" s="221"/>
      <c r="GZ13" s="221"/>
      <c r="HA13" s="221"/>
      <c r="HB13" s="221"/>
      <c r="HC13" s="221"/>
      <c r="HD13" s="221"/>
      <c r="HE13" s="221"/>
      <c r="HF13" s="221"/>
      <c r="HG13" s="221"/>
      <c r="HH13" s="221"/>
      <c r="HI13" s="221"/>
      <c r="HJ13" s="221"/>
      <c r="HK13" s="221"/>
      <c r="HL13" s="221"/>
      <c r="HM13" s="221"/>
      <c r="HN13" s="221"/>
      <c r="HO13" s="221"/>
      <c r="HP13" s="221"/>
      <c r="HQ13" s="221"/>
      <c r="HR13" s="221"/>
      <c r="HS13" s="221"/>
      <c r="HT13" s="221"/>
      <c r="HU13" s="221"/>
      <c r="HV13" s="221"/>
      <c r="HW13" s="221"/>
      <c r="HX13" s="221"/>
      <c r="HY13" s="221"/>
      <c r="HZ13" s="221"/>
      <c r="IA13" s="221"/>
      <c r="IB13" s="221"/>
      <c r="IC13" s="221"/>
      <c r="ID13" s="221"/>
      <c r="IE13" s="221"/>
      <c r="IF13" s="221"/>
      <c r="IG13" s="221"/>
      <c r="IH13" s="221"/>
      <c r="II13" s="221"/>
      <c r="IJ13" s="221"/>
      <c r="IK13" s="221"/>
      <c r="IL13" s="221"/>
      <c r="IM13" s="221"/>
      <c r="IN13" s="221"/>
      <c r="IO13" s="221"/>
      <c r="IP13" s="221"/>
      <c r="IQ13" s="221"/>
      <c r="IR13" s="221"/>
      <c r="IS13" s="221"/>
      <c r="IT13" s="221"/>
      <c r="IU13" s="221"/>
      <c r="IV13" s="221"/>
    </row>
    <row r="14" spans="1:256" s="1" customFormat="1" ht="24.75" customHeight="1">
      <c r="A14" s="307">
        <v>347050</v>
      </c>
      <c r="B14" s="322" t="s">
        <v>81</v>
      </c>
      <c r="C14" s="715" t="s">
        <v>347</v>
      </c>
      <c r="D14" s="716"/>
      <c r="E14" s="324">
        <v>641050</v>
      </c>
      <c r="F14" s="308" t="s">
        <v>76</v>
      </c>
      <c r="G14" s="311">
        <v>84</v>
      </c>
      <c r="H14" s="307">
        <v>641150</v>
      </c>
      <c r="I14" s="310" t="s">
        <v>78</v>
      </c>
      <c r="J14" s="311">
        <v>60</v>
      </c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A14" s="221"/>
      <c r="CB14" s="221"/>
      <c r="CC14" s="221"/>
      <c r="CD14" s="221"/>
      <c r="CE14" s="221"/>
      <c r="CF14" s="221"/>
      <c r="CG14" s="221"/>
      <c r="CH14" s="221"/>
      <c r="CI14" s="221"/>
      <c r="CJ14" s="221"/>
      <c r="CK14" s="221"/>
      <c r="CL14" s="221"/>
      <c r="CM14" s="221"/>
      <c r="CN14" s="221"/>
      <c r="CO14" s="221"/>
      <c r="CP14" s="221"/>
      <c r="CQ14" s="221"/>
      <c r="CR14" s="221"/>
      <c r="CS14" s="221"/>
      <c r="CT14" s="221"/>
      <c r="CU14" s="221"/>
      <c r="CV14" s="221"/>
      <c r="CW14" s="221"/>
      <c r="CX14" s="221"/>
      <c r="CY14" s="221"/>
      <c r="CZ14" s="221"/>
      <c r="DA14" s="221"/>
      <c r="DB14" s="221"/>
      <c r="DC14" s="221"/>
      <c r="DD14" s="221"/>
      <c r="DE14" s="221"/>
      <c r="DF14" s="221"/>
      <c r="DG14" s="221"/>
      <c r="DH14" s="221"/>
      <c r="DI14" s="221"/>
      <c r="DJ14" s="221"/>
      <c r="DK14" s="221"/>
      <c r="DL14" s="221"/>
      <c r="DM14" s="221"/>
      <c r="DN14" s="221"/>
      <c r="DO14" s="221"/>
      <c r="DP14" s="221"/>
      <c r="DQ14" s="221"/>
      <c r="DR14" s="221"/>
      <c r="DS14" s="221"/>
      <c r="DT14" s="221"/>
      <c r="DU14" s="221"/>
      <c r="DV14" s="221"/>
      <c r="DW14" s="221"/>
      <c r="DX14" s="221"/>
      <c r="DY14" s="221"/>
      <c r="DZ14" s="221"/>
      <c r="EA14" s="221"/>
      <c r="EB14" s="221"/>
      <c r="EC14" s="221"/>
      <c r="ED14" s="221"/>
      <c r="EE14" s="221"/>
      <c r="EF14" s="221"/>
      <c r="EG14" s="221"/>
      <c r="EH14" s="221"/>
      <c r="EI14" s="221"/>
      <c r="EJ14" s="221"/>
      <c r="EK14" s="221"/>
      <c r="EL14" s="221"/>
      <c r="EM14" s="221"/>
      <c r="EN14" s="221"/>
      <c r="EO14" s="221"/>
      <c r="EP14" s="221"/>
      <c r="EQ14" s="221"/>
      <c r="ER14" s="221"/>
      <c r="ES14" s="221"/>
      <c r="ET14" s="221"/>
      <c r="EU14" s="221"/>
      <c r="EV14" s="221"/>
      <c r="EW14" s="221"/>
      <c r="EX14" s="221"/>
      <c r="EY14" s="221"/>
      <c r="EZ14" s="221"/>
      <c r="FA14" s="221"/>
      <c r="FB14" s="221"/>
      <c r="FC14" s="221"/>
      <c r="FD14" s="221"/>
      <c r="FE14" s="221"/>
      <c r="FF14" s="221"/>
      <c r="FG14" s="221"/>
      <c r="FH14" s="221"/>
      <c r="FI14" s="221"/>
      <c r="FJ14" s="221"/>
      <c r="FK14" s="221"/>
      <c r="FL14" s="221"/>
      <c r="FM14" s="221"/>
      <c r="FN14" s="221"/>
      <c r="FO14" s="221"/>
      <c r="FP14" s="221"/>
      <c r="FQ14" s="221"/>
      <c r="FR14" s="221"/>
      <c r="FS14" s="221"/>
      <c r="FT14" s="221"/>
      <c r="FU14" s="221"/>
      <c r="FV14" s="221"/>
      <c r="FW14" s="221"/>
      <c r="FX14" s="221"/>
      <c r="FY14" s="221"/>
      <c r="FZ14" s="221"/>
      <c r="GA14" s="221"/>
      <c r="GB14" s="221"/>
      <c r="GC14" s="221"/>
      <c r="GD14" s="221"/>
      <c r="GE14" s="221"/>
      <c r="GF14" s="221"/>
      <c r="GG14" s="221"/>
      <c r="GH14" s="221"/>
      <c r="GI14" s="221"/>
      <c r="GJ14" s="221"/>
      <c r="GK14" s="221"/>
      <c r="GL14" s="221"/>
      <c r="GM14" s="221"/>
      <c r="GN14" s="221"/>
      <c r="GO14" s="221"/>
      <c r="GP14" s="221"/>
      <c r="GQ14" s="221"/>
      <c r="GR14" s="221"/>
      <c r="GS14" s="221"/>
      <c r="GT14" s="221"/>
      <c r="GU14" s="221"/>
      <c r="GV14" s="221"/>
      <c r="GW14" s="221"/>
      <c r="GX14" s="221"/>
      <c r="GY14" s="221"/>
      <c r="GZ14" s="221"/>
      <c r="HA14" s="221"/>
      <c r="HB14" s="221"/>
      <c r="HC14" s="221"/>
      <c r="HD14" s="221"/>
      <c r="HE14" s="221"/>
      <c r="HF14" s="221"/>
      <c r="HG14" s="221"/>
      <c r="HH14" s="221"/>
      <c r="HI14" s="221"/>
      <c r="HJ14" s="221"/>
      <c r="HK14" s="221"/>
      <c r="HL14" s="221"/>
      <c r="HM14" s="221"/>
      <c r="HN14" s="221"/>
      <c r="HO14" s="221"/>
      <c r="HP14" s="221"/>
      <c r="HQ14" s="221"/>
      <c r="HR14" s="221"/>
      <c r="HS14" s="221"/>
      <c r="HT14" s="221"/>
      <c r="HU14" s="221"/>
      <c r="HV14" s="221"/>
      <c r="HW14" s="221"/>
      <c r="HX14" s="221"/>
      <c r="HY14" s="221"/>
      <c r="HZ14" s="221"/>
      <c r="IA14" s="221"/>
      <c r="IB14" s="221"/>
      <c r="IC14" s="221"/>
      <c r="ID14" s="221"/>
      <c r="IE14" s="221"/>
      <c r="IF14" s="221"/>
      <c r="IG14" s="221"/>
      <c r="IH14" s="221"/>
      <c r="II14" s="221"/>
      <c r="IJ14" s="221"/>
      <c r="IK14" s="221"/>
      <c r="IL14" s="221"/>
      <c r="IM14" s="221"/>
      <c r="IN14" s="221"/>
      <c r="IO14" s="221"/>
      <c r="IP14" s="221"/>
      <c r="IQ14" s="221"/>
      <c r="IR14" s="221"/>
      <c r="IS14" s="221"/>
      <c r="IT14" s="221"/>
      <c r="IU14" s="221"/>
      <c r="IV14" s="221"/>
    </row>
    <row r="15" spans="1:256" s="1" customFormat="1" ht="32.25" customHeight="1">
      <c r="A15" s="312">
        <v>347070</v>
      </c>
      <c r="B15" s="321" t="s">
        <v>277</v>
      </c>
      <c r="C15" s="717" t="s">
        <v>347</v>
      </c>
      <c r="D15" s="718"/>
      <c r="E15" s="314">
        <v>641200</v>
      </c>
      <c r="F15" s="313" t="s">
        <v>293</v>
      </c>
      <c r="G15" s="314">
        <v>60</v>
      </c>
      <c r="H15" s="312">
        <v>641160</v>
      </c>
      <c r="I15" s="318" t="s">
        <v>278</v>
      </c>
      <c r="J15" s="314">
        <v>60</v>
      </c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1"/>
      <c r="BZ15" s="221"/>
      <c r="CA15" s="221"/>
      <c r="CB15" s="221"/>
      <c r="CC15" s="221"/>
      <c r="CD15" s="221"/>
      <c r="CE15" s="221"/>
      <c r="CF15" s="221"/>
      <c r="CG15" s="221"/>
      <c r="CH15" s="221"/>
      <c r="CI15" s="221"/>
      <c r="CJ15" s="221"/>
      <c r="CK15" s="221"/>
      <c r="CL15" s="221"/>
      <c r="CM15" s="221"/>
      <c r="CN15" s="221"/>
      <c r="CO15" s="221"/>
      <c r="CP15" s="221"/>
      <c r="CQ15" s="221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221"/>
      <c r="DD15" s="221"/>
      <c r="DE15" s="221"/>
      <c r="DF15" s="221"/>
      <c r="DG15" s="221"/>
      <c r="DH15" s="221"/>
      <c r="DI15" s="221"/>
      <c r="DJ15" s="221"/>
      <c r="DK15" s="221"/>
      <c r="DL15" s="221"/>
      <c r="DM15" s="221"/>
      <c r="DN15" s="221"/>
      <c r="DO15" s="221"/>
      <c r="DP15" s="221"/>
      <c r="DQ15" s="221"/>
      <c r="DR15" s="221"/>
      <c r="DS15" s="221"/>
      <c r="DT15" s="221"/>
      <c r="DU15" s="221"/>
      <c r="DV15" s="221"/>
      <c r="DW15" s="221"/>
      <c r="DX15" s="221"/>
      <c r="DY15" s="221"/>
      <c r="DZ15" s="221"/>
      <c r="EA15" s="221"/>
      <c r="EB15" s="221"/>
      <c r="EC15" s="221"/>
      <c r="ED15" s="221"/>
      <c r="EE15" s="221"/>
      <c r="EF15" s="221"/>
      <c r="EG15" s="221"/>
      <c r="EH15" s="221"/>
      <c r="EI15" s="221"/>
      <c r="EJ15" s="221"/>
      <c r="EK15" s="221"/>
      <c r="EL15" s="221"/>
      <c r="EM15" s="221"/>
      <c r="EN15" s="221"/>
      <c r="EO15" s="221"/>
      <c r="EP15" s="221"/>
      <c r="EQ15" s="221"/>
      <c r="ER15" s="221"/>
      <c r="ES15" s="221"/>
      <c r="ET15" s="221"/>
      <c r="EU15" s="221"/>
      <c r="EV15" s="221"/>
      <c r="EW15" s="221"/>
      <c r="EX15" s="221"/>
      <c r="EY15" s="221"/>
      <c r="EZ15" s="221"/>
      <c r="FA15" s="221"/>
      <c r="FB15" s="221"/>
      <c r="FC15" s="221"/>
      <c r="FD15" s="221"/>
      <c r="FE15" s="221"/>
      <c r="FF15" s="221"/>
      <c r="FG15" s="221"/>
      <c r="FH15" s="221"/>
      <c r="FI15" s="221"/>
      <c r="FJ15" s="221"/>
      <c r="FK15" s="221"/>
      <c r="FL15" s="221"/>
      <c r="FM15" s="221"/>
      <c r="FN15" s="221"/>
      <c r="FO15" s="221"/>
      <c r="FP15" s="221"/>
      <c r="FQ15" s="221"/>
      <c r="FR15" s="221"/>
      <c r="FS15" s="221"/>
      <c r="FT15" s="221"/>
      <c r="FU15" s="221"/>
      <c r="FV15" s="221"/>
      <c r="FW15" s="221"/>
      <c r="FX15" s="221"/>
      <c r="FY15" s="221"/>
      <c r="FZ15" s="221"/>
      <c r="GA15" s="221"/>
      <c r="GB15" s="221"/>
      <c r="GC15" s="221"/>
      <c r="GD15" s="221"/>
      <c r="GE15" s="221"/>
      <c r="GF15" s="221"/>
      <c r="GG15" s="221"/>
      <c r="GH15" s="221"/>
      <c r="GI15" s="221"/>
      <c r="GJ15" s="221"/>
      <c r="GK15" s="221"/>
      <c r="GL15" s="221"/>
      <c r="GM15" s="221"/>
      <c r="GN15" s="221"/>
      <c r="GO15" s="221"/>
      <c r="GP15" s="221"/>
      <c r="GQ15" s="221"/>
      <c r="GR15" s="221"/>
      <c r="GS15" s="221"/>
      <c r="GT15" s="221"/>
      <c r="GU15" s="221"/>
      <c r="GV15" s="221"/>
      <c r="GW15" s="221"/>
      <c r="GX15" s="221"/>
      <c r="GY15" s="221"/>
      <c r="GZ15" s="221"/>
      <c r="HA15" s="221"/>
      <c r="HB15" s="221"/>
      <c r="HC15" s="221"/>
      <c r="HD15" s="221"/>
      <c r="HE15" s="221"/>
      <c r="HF15" s="221"/>
      <c r="HG15" s="221"/>
      <c r="HH15" s="221"/>
      <c r="HI15" s="221"/>
      <c r="HJ15" s="221"/>
      <c r="HK15" s="221"/>
      <c r="HL15" s="221"/>
      <c r="HM15" s="221"/>
      <c r="HN15" s="221"/>
      <c r="HO15" s="221"/>
      <c r="HP15" s="221"/>
      <c r="HQ15" s="221"/>
      <c r="HR15" s="221"/>
      <c r="HS15" s="221"/>
      <c r="HT15" s="221"/>
      <c r="HU15" s="221"/>
      <c r="HV15" s="221"/>
      <c r="HW15" s="221"/>
      <c r="HX15" s="221"/>
      <c r="HY15" s="221"/>
      <c r="HZ15" s="221"/>
      <c r="IA15" s="221"/>
      <c r="IB15" s="221"/>
      <c r="IC15" s="221"/>
      <c r="ID15" s="221"/>
      <c r="IE15" s="221"/>
      <c r="IF15" s="221"/>
      <c r="IG15" s="221"/>
      <c r="IH15" s="221"/>
      <c r="II15" s="221"/>
      <c r="IJ15" s="221"/>
      <c r="IK15" s="221"/>
      <c r="IL15" s="221"/>
      <c r="IM15" s="221"/>
      <c r="IN15" s="221"/>
      <c r="IO15" s="221"/>
      <c r="IP15" s="221"/>
      <c r="IQ15" s="221"/>
      <c r="IR15" s="221"/>
      <c r="IS15" s="221"/>
      <c r="IT15" s="221"/>
      <c r="IU15" s="221"/>
      <c r="IV15" s="221"/>
    </row>
    <row r="16" spans="1:256" s="1" customFormat="1" ht="32.25" customHeight="1">
      <c r="A16" s="315">
        <v>647400</v>
      </c>
      <c r="B16" s="316" t="s">
        <v>82</v>
      </c>
      <c r="C16" s="702">
        <v>84</v>
      </c>
      <c r="D16" s="703"/>
      <c r="E16" s="314">
        <v>650000</v>
      </c>
      <c r="F16" s="313" t="s">
        <v>83</v>
      </c>
      <c r="G16" s="325">
        <v>60</v>
      </c>
      <c r="H16" s="315">
        <v>641100</v>
      </c>
      <c r="I16" s="316" t="s">
        <v>84</v>
      </c>
      <c r="J16" s="315">
        <v>84</v>
      </c>
      <c r="N16" s="221"/>
      <c r="O16" s="221"/>
      <c r="P16" s="221"/>
      <c r="Q16" s="221"/>
      <c r="R16" s="221"/>
      <c r="S16" s="221"/>
      <c r="T16" s="221"/>
      <c r="U16" s="221"/>
      <c r="V16" s="221"/>
      <c r="W16" s="221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1"/>
      <c r="BJ16" s="221"/>
      <c r="BK16" s="221"/>
      <c r="BL16" s="221"/>
      <c r="BM16" s="221"/>
      <c r="BN16" s="221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BY16" s="221"/>
      <c r="BZ16" s="221"/>
      <c r="CA16" s="221"/>
      <c r="CB16" s="221"/>
      <c r="CC16" s="221"/>
      <c r="CD16" s="221"/>
      <c r="CE16" s="221"/>
      <c r="CF16" s="221"/>
      <c r="CG16" s="221"/>
      <c r="CH16" s="221"/>
      <c r="CI16" s="221"/>
      <c r="CJ16" s="221"/>
      <c r="CK16" s="221"/>
      <c r="CL16" s="221"/>
      <c r="CM16" s="221"/>
      <c r="CN16" s="221"/>
      <c r="CO16" s="221"/>
      <c r="CP16" s="221"/>
      <c r="CQ16" s="221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221"/>
      <c r="DD16" s="221"/>
      <c r="DE16" s="221"/>
      <c r="DF16" s="221"/>
      <c r="DG16" s="221"/>
      <c r="DH16" s="221"/>
      <c r="DI16" s="221"/>
      <c r="DJ16" s="221"/>
      <c r="DK16" s="221"/>
      <c r="DL16" s="221"/>
      <c r="DM16" s="221"/>
      <c r="DN16" s="221"/>
      <c r="DO16" s="221"/>
      <c r="DP16" s="221"/>
      <c r="DQ16" s="221"/>
      <c r="DR16" s="221"/>
      <c r="DS16" s="221"/>
      <c r="DT16" s="221"/>
      <c r="DU16" s="221"/>
      <c r="DV16" s="221"/>
      <c r="DW16" s="221"/>
      <c r="DX16" s="221"/>
      <c r="DY16" s="221"/>
      <c r="DZ16" s="221"/>
      <c r="EA16" s="221"/>
      <c r="EB16" s="221"/>
      <c r="EC16" s="221"/>
      <c r="ED16" s="221"/>
      <c r="EE16" s="221"/>
      <c r="EF16" s="221"/>
      <c r="EG16" s="221"/>
      <c r="EH16" s="221"/>
      <c r="EI16" s="221"/>
      <c r="EJ16" s="221"/>
      <c r="EK16" s="221"/>
      <c r="EL16" s="221"/>
      <c r="EM16" s="221"/>
      <c r="EN16" s="221"/>
      <c r="EO16" s="221"/>
      <c r="EP16" s="221"/>
      <c r="EQ16" s="221"/>
      <c r="ER16" s="221"/>
      <c r="ES16" s="221"/>
      <c r="ET16" s="221"/>
      <c r="EU16" s="221"/>
      <c r="EV16" s="221"/>
      <c r="EW16" s="221"/>
      <c r="EX16" s="221"/>
      <c r="EY16" s="221"/>
      <c r="EZ16" s="221"/>
      <c r="FA16" s="221"/>
      <c r="FB16" s="221"/>
      <c r="FC16" s="221"/>
      <c r="FD16" s="221"/>
      <c r="FE16" s="221"/>
      <c r="FF16" s="221"/>
      <c r="FG16" s="221"/>
      <c r="FH16" s="221"/>
      <c r="FI16" s="221"/>
      <c r="FJ16" s="221"/>
      <c r="FK16" s="221"/>
      <c r="FL16" s="221"/>
      <c r="FM16" s="221"/>
      <c r="FN16" s="221"/>
      <c r="FO16" s="221"/>
      <c r="FP16" s="221"/>
      <c r="FQ16" s="221"/>
      <c r="FR16" s="221"/>
      <c r="FS16" s="221"/>
      <c r="FT16" s="221"/>
      <c r="FU16" s="221"/>
      <c r="FV16" s="221"/>
      <c r="FW16" s="221"/>
      <c r="FX16" s="221"/>
      <c r="FY16" s="221"/>
      <c r="FZ16" s="221"/>
      <c r="GA16" s="221"/>
      <c r="GB16" s="221"/>
      <c r="GC16" s="221"/>
      <c r="GD16" s="221"/>
      <c r="GE16" s="221"/>
      <c r="GF16" s="221"/>
      <c r="GG16" s="221"/>
      <c r="GH16" s="221"/>
      <c r="GI16" s="221"/>
      <c r="GJ16" s="221"/>
      <c r="GK16" s="221"/>
      <c r="GL16" s="221"/>
      <c r="GM16" s="221"/>
      <c r="GN16" s="221"/>
      <c r="GO16" s="221"/>
      <c r="GP16" s="221"/>
      <c r="GQ16" s="221"/>
      <c r="GR16" s="221"/>
      <c r="GS16" s="221"/>
      <c r="GT16" s="221"/>
      <c r="GU16" s="221"/>
      <c r="GV16" s="221"/>
      <c r="GW16" s="221"/>
      <c r="GX16" s="221"/>
      <c r="GY16" s="221"/>
      <c r="GZ16" s="221"/>
      <c r="HA16" s="221"/>
      <c r="HB16" s="221"/>
      <c r="HC16" s="221"/>
      <c r="HD16" s="221"/>
      <c r="HE16" s="221"/>
      <c r="HF16" s="221"/>
      <c r="HG16" s="221"/>
      <c r="HH16" s="221"/>
      <c r="HI16" s="221"/>
      <c r="HJ16" s="221"/>
      <c r="HK16" s="221"/>
      <c r="HL16" s="221"/>
      <c r="HM16" s="221"/>
      <c r="HN16" s="221"/>
      <c r="HO16" s="221"/>
      <c r="HP16" s="221"/>
      <c r="HQ16" s="221"/>
      <c r="HR16" s="221"/>
      <c r="HS16" s="221"/>
      <c r="HT16" s="221"/>
      <c r="HU16" s="221"/>
      <c r="HV16" s="221"/>
      <c r="HW16" s="221"/>
      <c r="HX16" s="221"/>
      <c r="HY16" s="221"/>
      <c r="HZ16" s="221"/>
      <c r="IA16" s="221"/>
      <c r="IB16" s="221"/>
      <c r="IC16" s="221"/>
      <c r="ID16" s="221"/>
      <c r="IE16" s="221"/>
      <c r="IF16" s="221"/>
      <c r="IG16" s="221"/>
      <c r="IH16" s="221"/>
      <c r="II16" s="221"/>
      <c r="IJ16" s="221"/>
      <c r="IK16" s="221"/>
      <c r="IL16" s="221"/>
      <c r="IM16" s="221"/>
      <c r="IN16" s="221"/>
      <c r="IO16" s="221"/>
      <c r="IP16" s="221"/>
      <c r="IQ16" s="221"/>
      <c r="IR16" s="221"/>
      <c r="IS16" s="221"/>
      <c r="IT16" s="221"/>
      <c r="IU16" s="221"/>
      <c r="IV16" s="221"/>
    </row>
    <row r="17" spans="1:256" s="1" customFormat="1" ht="32.25" customHeight="1">
      <c r="A17" s="315">
        <v>647410</v>
      </c>
      <c r="B17" s="316" t="s">
        <v>279</v>
      </c>
      <c r="C17" s="702">
        <v>60</v>
      </c>
      <c r="D17" s="703"/>
      <c r="E17" s="325">
        <v>651000</v>
      </c>
      <c r="F17" s="411" t="s">
        <v>294</v>
      </c>
      <c r="G17" s="325">
        <v>60</v>
      </c>
      <c r="H17" s="315">
        <v>641110</v>
      </c>
      <c r="I17" s="316" t="s">
        <v>280</v>
      </c>
      <c r="J17" s="315">
        <v>60</v>
      </c>
      <c r="N17" s="221"/>
      <c r="O17" s="221"/>
      <c r="P17" s="221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1"/>
      <c r="BJ17" s="221"/>
      <c r="BK17" s="221"/>
      <c r="BL17" s="221"/>
      <c r="BM17" s="221"/>
      <c r="BN17" s="221"/>
      <c r="BO17" s="221"/>
      <c r="BP17" s="221"/>
      <c r="BQ17" s="221"/>
      <c r="BR17" s="221"/>
      <c r="BS17" s="221"/>
      <c r="BT17" s="221"/>
      <c r="BU17" s="221"/>
      <c r="BV17" s="221"/>
      <c r="BW17" s="221"/>
      <c r="BX17" s="221"/>
      <c r="BY17" s="221"/>
      <c r="BZ17" s="221"/>
      <c r="CA17" s="221"/>
      <c r="CB17" s="221"/>
      <c r="CC17" s="221"/>
      <c r="CD17" s="221"/>
      <c r="CE17" s="221"/>
      <c r="CF17" s="221"/>
      <c r="CG17" s="221"/>
      <c r="CH17" s="221"/>
      <c r="CI17" s="221"/>
      <c r="CJ17" s="221"/>
      <c r="CK17" s="221"/>
      <c r="CL17" s="221"/>
      <c r="CM17" s="221"/>
      <c r="CN17" s="221"/>
      <c r="CO17" s="221"/>
      <c r="CP17" s="221"/>
      <c r="CQ17" s="221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221"/>
      <c r="DD17" s="221"/>
      <c r="DE17" s="221"/>
      <c r="DF17" s="221"/>
      <c r="DG17" s="221"/>
      <c r="DH17" s="221"/>
      <c r="DI17" s="221"/>
      <c r="DJ17" s="221"/>
      <c r="DK17" s="221"/>
      <c r="DL17" s="221"/>
      <c r="DM17" s="221"/>
      <c r="DN17" s="221"/>
      <c r="DO17" s="221"/>
      <c r="DP17" s="221"/>
      <c r="DQ17" s="221"/>
      <c r="DR17" s="221"/>
      <c r="DS17" s="221"/>
      <c r="DT17" s="221"/>
      <c r="DU17" s="221"/>
      <c r="DV17" s="221"/>
      <c r="DW17" s="221"/>
      <c r="DX17" s="221"/>
      <c r="DY17" s="221"/>
      <c r="DZ17" s="221"/>
      <c r="EA17" s="221"/>
      <c r="EB17" s="221"/>
      <c r="EC17" s="221"/>
      <c r="ED17" s="221"/>
      <c r="EE17" s="221"/>
      <c r="EF17" s="221"/>
      <c r="EG17" s="221"/>
      <c r="EH17" s="221"/>
      <c r="EI17" s="221"/>
      <c r="EJ17" s="221"/>
      <c r="EK17" s="221"/>
      <c r="EL17" s="221"/>
      <c r="EM17" s="221"/>
      <c r="EN17" s="221"/>
      <c r="EO17" s="221"/>
      <c r="EP17" s="221"/>
      <c r="EQ17" s="221"/>
      <c r="ER17" s="221"/>
      <c r="ES17" s="221"/>
      <c r="ET17" s="221"/>
      <c r="EU17" s="221"/>
      <c r="EV17" s="221"/>
      <c r="EW17" s="221"/>
      <c r="EX17" s="221"/>
      <c r="EY17" s="221"/>
      <c r="EZ17" s="221"/>
      <c r="FA17" s="221"/>
      <c r="FB17" s="221"/>
      <c r="FC17" s="221"/>
      <c r="FD17" s="221"/>
      <c r="FE17" s="221"/>
      <c r="FF17" s="221"/>
      <c r="FG17" s="221"/>
      <c r="FH17" s="221"/>
      <c r="FI17" s="221"/>
      <c r="FJ17" s="221"/>
      <c r="FK17" s="221"/>
      <c r="FL17" s="221"/>
      <c r="FM17" s="221"/>
      <c r="FN17" s="221"/>
      <c r="FO17" s="221"/>
      <c r="FP17" s="221"/>
      <c r="FQ17" s="221"/>
      <c r="FR17" s="221"/>
      <c r="FS17" s="221"/>
      <c r="FT17" s="221"/>
      <c r="FU17" s="221"/>
      <c r="FV17" s="221"/>
      <c r="FW17" s="221"/>
      <c r="FX17" s="221"/>
      <c r="FY17" s="221"/>
      <c r="FZ17" s="221"/>
      <c r="GA17" s="221"/>
      <c r="GB17" s="221"/>
      <c r="GC17" s="221"/>
      <c r="GD17" s="221"/>
      <c r="GE17" s="221"/>
      <c r="GF17" s="221"/>
      <c r="GG17" s="221"/>
      <c r="GH17" s="221"/>
      <c r="GI17" s="221"/>
      <c r="GJ17" s="221"/>
      <c r="GK17" s="221"/>
      <c r="GL17" s="221"/>
      <c r="GM17" s="221"/>
      <c r="GN17" s="221"/>
      <c r="GO17" s="221"/>
      <c r="GP17" s="221"/>
      <c r="GQ17" s="221"/>
      <c r="GR17" s="221"/>
      <c r="GS17" s="221"/>
      <c r="GT17" s="221"/>
      <c r="GU17" s="221"/>
      <c r="GV17" s="221"/>
      <c r="GW17" s="221"/>
      <c r="GX17" s="221"/>
      <c r="GY17" s="221"/>
      <c r="GZ17" s="221"/>
      <c r="HA17" s="221"/>
      <c r="HB17" s="221"/>
      <c r="HC17" s="221"/>
      <c r="HD17" s="221"/>
      <c r="HE17" s="221"/>
      <c r="HF17" s="221"/>
      <c r="HG17" s="221"/>
      <c r="HH17" s="221"/>
      <c r="HI17" s="221"/>
      <c r="HJ17" s="221"/>
      <c r="HK17" s="221"/>
      <c r="HL17" s="221"/>
      <c r="HM17" s="221"/>
      <c r="HN17" s="221"/>
      <c r="HO17" s="221"/>
      <c r="HP17" s="221"/>
      <c r="HQ17" s="221"/>
      <c r="HR17" s="221"/>
      <c r="HS17" s="221"/>
      <c r="HT17" s="221"/>
      <c r="HU17" s="221"/>
      <c r="HV17" s="221"/>
      <c r="HW17" s="221"/>
      <c r="HX17" s="221"/>
      <c r="HY17" s="221"/>
      <c r="HZ17" s="221"/>
      <c r="IA17" s="221"/>
      <c r="IB17" s="221"/>
      <c r="IC17" s="221"/>
      <c r="ID17" s="221"/>
      <c r="IE17" s="221"/>
      <c r="IF17" s="221"/>
      <c r="IG17" s="221"/>
      <c r="IH17" s="221"/>
      <c r="II17" s="221"/>
      <c r="IJ17" s="221"/>
      <c r="IK17" s="221"/>
      <c r="IL17" s="221"/>
      <c r="IM17" s="221"/>
      <c r="IN17" s="221"/>
      <c r="IO17" s="221"/>
      <c r="IP17" s="221"/>
      <c r="IQ17" s="221"/>
      <c r="IR17" s="221"/>
      <c r="IS17" s="221"/>
      <c r="IT17" s="221"/>
      <c r="IU17" s="221"/>
      <c r="IV17" s="221"/>
    </row>
    <row r="18" spans="1:256" s="1" customFormat="1" ht="24.75" customHeight="1">
      <c r="A18" s="315">
        <v>641250</v>
      </c>
      <c r="B18" s="316" t="s">
        <v>49</v>
      </c>
      <c r="C18" s="702">
        <v>84</v>
      </c>
      <c r="D18" s="703"/>
      <c r="E18" s="325">
        <v>651050</v>
      </c>
      <c r="F18" s="411" t="s">
        <v>292</v>
      </c>
      <c r="G18" s="325">
        <v>60</v>
      </c>
      <c r="H18" s="738"/>
      <c r="I18" s="739"/>
      <c r="J18" s="740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  <c r="DN18" s="221"/>
      <c r="DO18" s="221"/>
      <c r="DP18" s="221"/>
      <c r="DQ18" s="221"/>
      <c r="DR18" s="221"/>
      <c r="DS18" s="221"/>
      <c r="DT18" s="221"/>
      <c r="DU18" s="221"/>
      <c r="DV18" s="221"/>
      <c r="DW18" s="221"/>
      <c r="DX18" s="221"/>
      <c r="DY18" s="221"/>
      <c r="DZ18" s="221"/>
      <c r="EA18" s="221"/>
      <c r="EB18" s="221"/>
      <c r="EC18" s="221"/>
      <c r="ED18" s="221"/>
      <c r="EE18" s="221"/>
      <c r="EF18" s="221"/>
      <c r="EG18" s="221"/>
      <c r="EH18" s="221"/>
      <c r="EI18" s="221"/>
      <c r="EJ18" s="221"/>
      <c r="EK18" s="221"/>
      <c r="EL18" s="221"/>
      <c r="EM18" s="221"/>
      <c r="EN18" s="221"/>
      <c r="EO18" s="221"/>
      <c r="EP18" s="221"/>
      <c r="EQ18" s="221"/>
      <c r="ER18" s="221"/>
      <c r="ES18" s="221"/>
      <c r="ET18" s="221"/>
      <c r="EU18" s="221"/>
      <c r="EV18" s="221"/>
      <c r="EW18" s="221"/>
      <c r="EX18" s="221"/>
      <c r="EY18" s="221"/>
      <c r="EZ18" s="221"/>
      <c r="FA18" s="221"/>
      <c r="FB18" s="221"/>
      <c r="FC18" s="221"/>
      <c r="FD18" s="221"/>
      <c r="FE18" s="221"/>
      <c r="FF18" s="221"/>
      <c r="FG18" s="221"/>
      <c r="FH18" s="221"/>
      <c r="FI18" s="221"/>
      <c r="FJ18" s="221"/>
      <c r="FK18" s="221"/>
      <c r="FL18" s="221"/>
      <c r="FM18" s="221"/>
      <c r="FN18" s="221"/>
      <c r="FO18" s="221"/>
      <c r="FP18" s="221"/>
      <c r="FQ18" s="221"/>
      <c r="FR18" s="221"/>
      <c r="FS18" s="221"/>
      <c r="FT18" s="221"/>
      <c r="FU18" s="221"/>
      <c r="FV18" s="221"/>
      <c r="FW18" s="221"/>
      <c r="FX18" s="221"/>
      <c r="FY18" s="221"/>
      <c r="FZ18" s="221"/>
      <c r="GA18" s="221"/>
      <c r="GB18" s="221"/>
      <c r="GC18" s="221"/>
      <c r="GD18" s="221"/>
      <c r="GE18" s="221"/>
      <c r="GF18" s="221"/>
      <c r="GG18" s="221"/>
      <c r="GH18" s="221"/>
      <c r="GI18" s="221"/>
      <c r="GJ18" s="221"/>
      <c r="GK18" s="221"/>
      <c r="GL18" s="221"/>
      <c r="GM18" s="221"/>
      <c r="GN18" s="221"/>
      <c r="GO18" s="221"/>
      <c r="GP18" s="221"/>
      <c r="GQ18" s="221"/>
      <c r="GR18" s="221"/>
      <c r="GS18" s="221"/>
      <c r="GT18" s="221"/>
      <c r="GU18" s="221"/>
      <c r="GV18" s="221"/>
      <c r="GW18" s="221"/>
      <c r="GX18" s="221"/>
      <c r="GY18" s="221"/>
      <c r="GZ18" s="221"/>
      <c r="HA18" s="221"/>
      <c r="HB18" s="221"/>
      <c r="HC18" s="221"/>
      <c r="HD18" s="221"/>
      <c r="HE18" s="221"/>
      <c r="HF18" s="221"/>
      <c r="HG18" s="221"/>
      <c r="HH18" s="221"/>
      <c r="HI18" s="221"/>
      <c r="HJ18" s="221"/>
      <c r="HK18" s="221"/>
      <c r="HL18" s="221"/>
      <c r="HM18" s="221"/>
      <c r="HN18" s="221"/>
      <c r="HO18" s="221"/>
      <c r="HP18" s="221"/>
      <c r="HQ18" s="221"/>
      <c r="HR18" s="221"/>
      <c r="HS18" s="221"/>
      <c r="HT18" s="221"/>
      <c r="HU18" s="221"/>
      <c r="HV18" s="221"/>
      <c r="HW18" s="221"/>
      <c r="HX18" s="221"/>
      <c r="HY18" s="221"/>
      <c r="HZ18" s="221"/>
      <c r="IA18" s="221"/>
      <c r="IB18" s="221"/>
      <c r="IC18" s="221"/>
      <c r="ID18" s="221"/>
      <c r="IE18" s="221"/>
      <c r="IF18" s="221"/>
      <c r="IG18" s="221"/>
      <c r="IH18" s="221"/>
      <c r="II18" s="221"/>
      <c r="IJ18" s="221"/>
      <c r="IK18" s="221"/>
      <c r="IL18" s="221"/>
      <c r="IM18" s="221"/>
      <c r="IN18" s="221"/>
      <c r="IO18" s="221"/>
      <c r="IP18" s="221"/>
      <c r="IQ18" s="221"/>
      <c r="IR18" s="221"/>
      <c r="IS18" s="221"/>
      <c r="IT18" s="221"/>
      <c r="IU18" s="221"/>
      <c r="IV18" s="221"/>
    </row>
    <row r="19" spans="1:256" s="1" customFormat="1" ht="24.75" customHeight="1" thickBot="1">
      <c r="A19" s="317">
        <v>641260</v>
      </c>
      <c r="B19" s="323" t="s">
        <v>276</v>
      </c>
      <c r="C19" s="710">
        <v>60</v>
      </c>
      <c r="D19" s="711"/>
      <c r="E19" s="326">
        <v>347080</v>
      </c>
      <c r="F19" s="320" t="s">
        <v>281</v>
      </c>
      <c r="G19" s="342" t="s">
        <v>347</v>
      </c>
      <c r="H19" s="741"/>
      <c r="I19" s="742"/>
      <c r="J19" s="743"/>
      <c r="N19" s="221"/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1"/>
      <c r="BJ19" s="221"/>
      <c r="BK19" s="221"/>
      <c r="BL19" s="221"/>
      <c r="BM19" s="221"/>
      <c r="BN19" s="221"/>
      <c r="BO19" s="221"/>
      <c r="BP19" s="221"/>
      <c r="BQ19" s="221"/>
      <c r="BR19" s="221"/>
      <c r="BS19" s="221"/>
      <c r="BT19" s="221"/>
      <c r="BU19" s="221"/>
      <c r="BV19" s="221"/>
      <c r="BW19" s="221"/>
      <c r="BX19" s="221"/>
      <c r="BY19" s="221"/>
      <c r="BZ19" s="221"/>
      <c r="CA19" s="221"/>
      <c r="CB19" s="221"/>
      <c r="CC19" s="221"/>
      <c r="CD19" s="221"/>
      <c r="CE19" s="221"/>
      <c r="CF19" s="221"/>
      <c r="CG19" s="221"/>
      <c r="CH19" s="221"/>
      <c r="CI19" s="221"/>
      <c r="CJ19" s="221"/>
      <c r="CK19" s="221"/>
      <c r="CL19" s="221"/>
      <c r="CM19" s="221"/>
      <c r="CN19" s="221"/>
      <c r="CO19" s="221"/>
      <c r="CP19" s="221"/>
      <c r="CQ19" s="221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221"/>
      <c r="DD19" s="221"/>
      <c r="DE19" s="221"/>
      <c r="DF19" s="221"/>
      <c r="DG19" s="221"/>
      <c r="DH19" s="221"/>
      <c r="DI19" s="221"/>
      <c r="DJ19" s="221"/>
      <c r="DK19" s="221"/>
      <c r="DL19" s="221"/>
      <c r="DM19" s="221"/>
      <c r="DN19" s="221"/>
      <c r="DO19" s="221"/>
      <c r="DP19" s="221"/>
      <c r="DQ19" s="221"/>
      <c r="DR19" s="221"/>
      <c r="DS19" s="221"/>
      <c r="DT19" s="221"/>
      <c r="DU19" s="221"/>
      <c r="DV19" s="221"/>
      <c r="DW19" s="221"/>
      <c r="DX19" s="221"/>
      <c r="DY19" s="221"/>
      <c r="DZ19" s="221"/>
      <c r="EA19" s="221"/>
      <c r="EB19" s="221"/>
      <c r="EC19" s="221"/>
      <c r="ED19" s="221"/>
      <c r="EE19" s="221"/>
      <c r="EF19" s="221"/>
      <c r="EG19" s="221"/>
      <c r="EH19" s="221"/>
      <c r="EI19" s="221"/>
      <c r="EJ19" s="221"/>
      <c r="EK19" s="221"/>
      <c r="EL19" s="221"/>
      <c r="EM19" s="221"/>
      <c r="EN19" s="221"/>
      <c r="EO19" s="221"/>
      <c r="EP19" s="221"/>
      <c r="EQ19" s="221"/>
      <c r="ER19" s="221"/>
      <c r="ES19" s="221"/>
      <c r="ET19" s="221"/>
      <c r="EU19" s="221"/>
      <c r="EV19" s="221"/>
      <c r="EW19" s="221"/>
      <c r="EX19" s="221"/>
      <c r="EY19" s="221"/>
      <c r="EZ19" s="221"/>
      <c r="FA19" s="221"/>
      <c r="FB19" s="221"/>
      <c r="FC19" s="221"/>
      <c r="FD19" s="221"/>
      <c r="FE19" s="221"/>
      <c r="FF19" s="221"/>
      <c r="FG19" s="221"/>
      <c r="FH19" s="221"/>
      <c r="FI19" s="221"/>
      <c r="FJ19" s="221"/>
      <c r="FK19" s="221"/>
      <c r="FL19" s="221"/>
      <c r="FM19" s="221"/>
      <c r="FN19" s="221"/>
      <c r="FO19" s="221"/>
      <c r="FP19" s="221"/>
      <c r="FQ19" s="221"/>
      <c r="FR19" s="221"/>
      <c r="FS19" s="221"/>
      <c r="FT19" s="221"/>
      <c r="FU19" s="221"/>
      <c r="FV19" s="221"/>
      <c r="FW19" s="221"/>
      <c r="FX19" s="221"/>
      <c r="FY19" s="221"/>
      <c r="FZ19" s="221"/>
      <c r="GA19" s="221"/>
      <c r="GB19" s="221"/>
      <c r="GC19" s="221"/>
      <c r="GD19" s="221"/>
      <c r="GE19" s="221"/>
      <c r="GF19" s="221"/>
      <c r="GG19" s="221"/>
      <c r="GH19" s="221"/>
      <c r="GI19" s="221"/>
      <c r="GJ19" s="221"/>
      <c r="GK19" s="221"/>
      <c r="GL19" s="221"/>
      <c r="GM19" s="221"/>
      <c r="GN19" s="221"/>
      <c r="GO19" s="221"/>
      <c r="GP19" s="221"/>
      <c r="GQ19" s="221"/>
      <c r="GR19" s="221"/>
      <c r="GS19" s="221"/>
      <c r="GT19" s="221"/>
      <c r="GU19" s="221"/>
      <c r="GV19" s="221"/>
      <c r="GW19" s="221"/>
      <c r="GX19" s="221"/>
      <c r="GY19" s="221"/>
      <c r="GZ19" s="221"/>
      <c r="HA19" s="221"/>
      <c r="HB19" s="221"/>
      <c r="HC19" s="221"/>
      <c r="HD19" s="221"/>
      <c r="HE19" s="221"/>
      <c r="HF19" s="221"/>
      <c r="HG19" s="221"/>
      <c r="HH19" s="221"/>
      <c r="HI19" s="221"/>
      <c r="HJ19" s="221"/>
      <c r="HK19" s="221"/>
      <c r="HL19" s="221"/>
      <c r="HM19" s="221"/>
      <c r="HN19" s="221"/>
      <c r="HO19" s="221"/>
      <c r="HP19" s="221"/>
      <c r="HQ19" s="221"/>
      <c r="HR19" s="221"/>
      <c r="HS19" s="221"/>
      <c r="HT19" s="221"/>
      <c r="HU19" s="221"/>
      <c r="HV19" s="221"/>
      <c r="HW19" s="221"/>
      <c r="HX19" s="221"/>
      <c r="HY19" s="221"/>
      <c r="HZ19" s="221"/>
      <c r="IA19" s="221"/>
      <c r="IB19" s="221"/>
      <c r="IC19" s="221"/>
      <c r="ID19" s="221"/>
      <c r="IE19" s="221"/>
      <c r="IF19" s="221"/>
      <c r="IG19" s="221"/>
      <c r="IH19" s="221"/>
      <c r="II19" s="221"/>
      <c r="IJ19" s="221"/>
      <c r="IK19" s="221"/>
      <c r="IL19" s="221"/>
      <c r="IM19" s="221"/>
      <c r="IN19" s="221"/>
      <c r="IO19" s="221"/>
      <c r="IP19" s="221"/>
      <c r="IQ19" s="221"/>
      <c r="IR19" s="221"/>
      <c r="IS19" s="221"/>
      <c r="IT19" s="221"/>
      <c r="IU19" s="221"/>
      <c r="IV19" s="221"/>
    </row>
    <row r="20" spans="1:10" s="271" customFormat="1" ht="12" customHeight="1" thickBot="1">
      <c r="A20" s="262"/>
      <c r="B20" s="254"/>
      <c r="C20" s="254"/>
      <c r="D20" s="254"/>
      <c r="E20" s="253"/>
      <c r="F20" s="254"/>
      <c r="G20" s="255"/>
      <c r="H20" s="255"/>
      <c r="I20" s="256"/>
      <c r="J20" s="263"/>
    </row>
    <row r="21" spans="1:256" ht="13.5" thickBot="1">
      <c r="A21" s="540" t="s">
        <v>348</v>
      </c>
      <c r="B21" s="541"/>
      <c r="C21" s="541"/>
      <c r="D21" s="541"/>
      <c r="E21" s="541"/>
      <c r="F21" s="541"/>
      <c r="G21" s="541"/>
      <c r="H21" s="541"/>
      <c r="I21" s="541"/>
      <c r="J21" s="542"/>
      <c r="K21" s="2"/>
      <c r="L21" s="2"/>
      <c r="M21" s="2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  <c r="DT21" s="33"/>
      <c r="DU21" s="33"/>
      <c r="DV21" s="33"/>
      <c r="DW21" s="33"/>
      <c r="DX21" s="33"/>
      <c r="DY21" s="33"/>
      <c r="DZ21" s="33"/>
      <c r="EA21" s="33"/>
      <c r="EB21" s="33"/>
      <c r="EC21" s="33"/>
      <c r="ED21" s="33"/>
      <c r="EE21" s="33"/>
      <c r="EF21" s="33"/>
      <c r="EG21" s="33"/>
      <c r="EH21" s="33"/>
      <c r="EI21" s="33"/>
      <c r="EJ21" s="33"/>
      <c r="EK21" s="33"/>
      <c r="EL21" s="33"/>
      <c r="EM21" s="33"/>
      <c r="EN21" s="33"/>
      <c r="EO21" s="33"/>
      <c r="EP21" s="33"/>
      <c r="EQ21" s="33"/>
      <c r="ER21" s="33"/>
      <c r="ES21" s="33"/>
      <c r="ET21" s="33"/>
      <c r="EU21" s="33"/>
      <c r="EV21" s="33"/>
      <c r="EW21" s="33"/>
      <c r="EX21" s="33"/>
      <c r="EY21" s="33"/>
      <c r="EZ21" s="33"/>
      <c r="FA21" s="33"/>
      <c r="FB21" s="33"/>
      <c r="FC21" s="33"/>
      <c r="FD21" s="33"/>
      <c r="FE21" s="33"/>
      <c r="FF21" s="33"/>
      <c r="FG21" s="33"/>
      <c r="FH21" s="33"/>
      <c r="FI21" s="33"/>
      <c r="FJ21" s="33"/>
      <c r="FK21" s="33"/>
      <c r="FL21" s="33"/>
      <c r="FM21" s="33"/>
      <c r="FN21" s="33"/>
      <c r="FO21" s="33"/>
      <c r="FP21" s="33"/>
      <c r="FQ21" s="33"/>
      <c r="FR21" s="33"/>
      <c r="FS21" s="33"/>
      <c r="FT21" s="33"/>
      <c r="FU21" s="33"/>
      <c r="FV21" s="33"/>
      <c r="FW21" s="33"/>
      <c r="FX21" s="33"/>
      <c r="FY21" s="33"/>
      <c r="FZ21" s="33"/>
      <c r="GA21" s="33"/>
      <c r="GB21" s="33"/>
      <c r="GC21" s="33"/>
      <c r="GD21" s="33"/>
      <c r="GE21" s="33"/>
      <c r="GF21" s="33"/>
      <c r="GG21" s="33"/>
      <c r="GH21" s="33"/>
      <c r="GI21" s="33"/>
      <c r="GJ21" s="33"/>
      <c r="GK21" s="33"/>
      <c r="GL21" s="33"/>
      <c r="GM21" s="33"/>
      <c r="GN21" s="33"/>
      <c r="GO21" s="33"/>
      <c r="GP21" s="33"/>
      <c r="GQ21" s="33"/>
      <c r="GR21" s="33"/>
      <c r="GS21" s="33"/>
      <c r="GT21" s="33"/>
      <c r="GU21" s="33"/>
      <c r="GV21" s="33"/>
      <c r="GW21" s="33"/>
      <c r="GX21" s="33"/>
      <c r="GY21" s="33"/>
      <c r="GZ21" s="33"/>
      <c r="HA21" s="33"/>
      <c r="HB21" s="33"/>
      <c r="HC21" s="33"/>
      <c r="HD21" s="33"/>
      <c r="HE21" s="33"/>
      <c r="HF21" s="33"/>
      <c r="HG21" s="33"/>
      <c r="HH21" s="33"/>
      <c r="HI21" s="33"/>
      <c r="HJ21" s="33"/>
      <c r="HK21" s="33"/>
      <c r="HL21" s="33"/>
      <c r="HM21" s="33"/>
      <c r="HN21" s="33"/>
      <c r="HO21" s="33"/>
      <c r="HP21" s="33"/>
      <c r="HQ21" s="33"/>
      <c r="HR21" s="33"/>
      <c r="HS21" s="33"/>
      <c r="HT21" s="33"/>
      <c r="HU21" s="33"/>
      <c r="HV21" s="33"/>
      <c r="HW21" s="33"/>
      <c r="HX21" s="33"/>
      <c r="HY21" s="33"/>
      <c r="HZ21" s="33"/>
      <c r="IA21" s="33"/>
      <c r="IB21" s="33"/>
      <c r="IC21" s="33"/>
      <c r="ID21" s="33"/>
      <c r="IE21" s="33"/>
      <c r="IF21" s="33"/>
      <c r="IG21" s="33"/>
      <c r="IH21" s="33"/>
      <c r="II21" s="33"/>
      <c r="IJ21" s="33"/>
      <c r="IK21" s="33"/>
      <c r="IL21" s="33"/>
      <c r="IM21" s="33"/>
      <c r="IN21" s="33"/>
      <c r="IO21" s="33"/>
      <c r="IP21" s="33"/>
      <c r="IQ21" s="33"/>
      <c r="IR21" s="33"/>
      <c r="IS21" s="33"/>
      <c r="IT21" s="33"/>
      <c r="IU21" s="33"/>
      <c r="IV21" s="33"/>
    </row>
    <row r="22" spans="1:256" s="1" customFormat="1" ht="51" customHeight="1" thickBot="1">
      <c r="A22" s="196" t="s">
        <v>50</v>
      </c>
      <c r="B22" s="196" t="s">
        <v>0</v>
      </c>
      <c r="C22" s="540" t="s">
        <v>173</v>
      </c>
      <c r="D22" s="542"/>
      <c r="E22" s="196" t="s">
        <v>50</v>
      </c>
      <c r="F22" s="206" t="s">
        <v>0</v>
      </c>
      <c r="G22" s="197" t="s">
        <v>173</v>
      </c>
      <c r="H22" s="196" t="s">
        <v>50</v>
      </c>
      <c r="I22" s="196" t="s">
        <v>0</v>
      </c>
      <c r="J22" s="206" t="s">
        <v>173</v>
      </c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/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/>
      <c r="BW22" s="221"/>
      <c r="BX22" s="221"/>
      <c r="BY22" s="221"/>
      <c r="BZ22" s="221"/>
      <c r="CA22" s="221"/>
      <c r="CB22" s="221"/>
      <c r="CC22" s="221"/>
      <c r="CD22" s="221"/>
      <c r="CE22" s="221"/>
      <c r="CF22" s="221"/>
      <c r="CG22" s="221"/>
      <c r="CH22" s="221"/>
      <c r="CI22" s="221"/>
      <c r="CJ22" s="221"/>
      <c r="CK22" s="221"/>
      <c r="CL22" s="221"/>
      <c r="CM22" s="221"/>
      <c r="CN22" s="221"/>
      <c r="CO22" s="221"/>
      <c r="CP22" s="221"/>
      <c r="CQ22" s="221"/>
      <c r="CR22" s="221"/>
      <c r="CS22" s="221"/>
      <c r="CT22" s="221"/>
      <c r="CU22" s="221"/>
      <c r="CV22" s="221"/>
      <c r="CW22" s="221"/>
      <c r="CX22" s="221"/>
      <c r="CY22" s="221"/>
      <c r="CZ22" s="221"/>
      <c r="DA22" s="221"/>
      <c r="DB22" s="221"/>
      <c r="DC22" s="221"/>
      <c r="DD22" s="221"/>
      <c r="DE22" s="221"/>
      <c r="DF22" s="221"/>
      <c r="DG22" s="221"/>
      <c r="DH22" s="221"/>
      <c r="DI22" s="221"/>
      <c r="DJ22" s="221"/>
      <c r="DK22" s="221"/>
      <c r="DL22" s="221"/>
      <c r="DM22" s="221"/>
      <c r="DN22" s="221"/>
      <c r="DO22" s="221"/>
      <c r="DP22" s="221"/>
      <c r="DQ22" s="221"/>
      <c r="DR22" s="221"/>
      <c r="DS22" s="221"/>
      <c r="DT22" s="221"/>
      <c r="DU22" s="221"/>
      <c r="DV22" s="221"/>
      <c r="DW22" s="221"/>
      <c r="DX22" s="221"/>
      <c r="DY22" s="221"/>
      <c r="DZ22" s="221"/>
      <c r="EA22" s="221"/>
      <c r="EB22" s="221"/>
      <c r="EC22" s="221"/>
      <c r="ED22" s="221"/>
      <c r="EE22" s="221"/>
      <c r="EF22" s="221"/>
      <c r="EG22" s="221"/>
      <c r="EH22" s="221"/>
      <c r="EI22" s="221"/>
      <c r="EJ22" s="221"/>
      <c r="EK22" s="221"/>
      <c r="EL22" s="221"/>
      <c r="EM22" s="221"/>
      <c r="EN22" s="221"/>
      <c r="EO22" s="221"/>
      <c r="EP22" s="221"/>
      <c r="EQ22" s="221"/>
      <c r="ER22" s="221"/>
      <c r="ES22" s="221"/>
      <c r="ET22" s="221"/>
      <c r="EU22" s="221"/>
      <c r="EV22" s="221"/>
      <c r="EW22" s="221"/>
      <c r="EX22" s="221"/>
      <c r="EY22" s="221"/>
      <c r="EZ22" s="221"/>
      <c r="FA22" s="221"/>
      <c r="FB22" s="221"/>
      <c r="FC22" s="221"/>
      <c r="FD22" s="221"/>
      <c r="FE22" s="221"/>
      <c r="FF22" s="221"/>
      <c r="FG22" s="221"/>
      <c r="FH22" s="221"/>
      <c r="FI22" s="221"/>
      <c r="FJ22" s="221"/>
      <c r="FK22" s="221"/>
      <c r="FL22" s="221"/>
      <c r="FM22" s="221"/>
      <c r="FN22" s="221"/>
      <c r="FO22" s="221"/>
      <c r="FP22" s="221"/>
      <c r="FQ22" s="221"/>
      <c r="FR22" s="221"/>
      <c r="FS22" s="221"/>
      <c r="FT22" s="221"/>
      <c r="FU22" s="221"/>
      <c r="FV22" s="221"/>
      <c r="FW22" s="221"/>
      <c r="FX22" s="221"/>
      <c r="FY22" s="221"/>
      <c r="FZ22" s="221"/>
      <c r="GA22" s="221"/>
      <c r="GB22" s="221"/>
      <c r="GC22" s="221"/>
      <c r="GD22" s="221"/>
      <c r="GE22" s="221"/>
      <c r="GF22" s="221"/>
      <c r="GG22" s="221"/>
      <c r="GH22" s="221"/>
      <c r="GI22" s="221"/>
      <c r="GJ22" s="221"/>
      <c r="GK22" s="221"/>
      <c r="GL22" s="221"/>
      <c r="GM22" s="221"/>
      <c r="GN22" s="221"/>
      <c r="GO22" s="221"/>
      <c r="GP22" s="221"/>
      <c r="GQ22" s="221"/>
      <c r="GR22" s="221"/>
      <c r="GS22" s="221"/>
      <c r="GT22" s="221"/>
      <c r="GU22" s="221"/>
      <c r="GV22" s="221"/>
      <c r="GW22" s="221"/>
      <c r="GX22" s="221"/>
      <c r="GY22" s="221"/>
      <c r="GZ22" s="221"/>
      <c r="HA22" s="221"/>
      <c r="HB22" s="221"/>
      <c r="HC22" s="221"/>
      <c r="HD22" s="221"/>
      <c r="HE22" s="221"/>
      <c r="HF22" s="221"/>
      <c r="HG22" s="221"/>
      <c r="HH22" s="221"/>
      <c r="HI22" s="221"/>
      <c r="HJ22" s="221"/>
      <c r="HK22" s="221"/>
      <c r="HL22" s="221"/>
      <c r="HM22" s="221"/>
      <c r="HN22" s="221"/>
      <c r="HO22" s="221"/>
      <c r="HP22" s="221"/>
      <c r="HQ22" s="221"/>
      <c r="HR22" s="221"/>
      <c r="HS22" s="221"/>
      <c r="HT22" s="221"/>
      <c r="HU22" s="221"/>
      <c r="HV22" s="221"/>
      <c r="HW22" s="221"/>
      <c r="HX22" s="221"/>
      <c r="HY22" s="221"/>
      <c r="HZ22" s="221"/>
      <c r="IA22" s="221"/>
      <c r="IB22" s="221"/>
      <c r="IC22" s="221"/>
      <c r="ID22" s="221"/>
      <c r="IE22" s="221"/>
      <c r="IF22" s="221"/>
      <c r="IG22" s="221"/>
      <c r="IH22" s="221"/>
      <c r="II22" s="221"/>
      <c r="IJ22" s="221"/>
      <c r="IK22" s="221"/>
      <c r="IL22" s="221"/>
      <c r="IM22" s="221"/>
      <c r="IN22" s="221"/>
      <c r="IO22" s="221"/>
      <c r="IP22" s="221"/>
      <c r="IQ22" s="221"/>
      <c r="IR22" s="221"/>
      <c r="IS22" s="221"/>
      <c r="IT22" s="221"/>
      <c r="IU22" s="221"/>
      <c r="IV22" s="221"/>
    </row>
    <row r="23" spans="1:256" s="68" customFormat="1" ht="45" customHeight="1">
      <c r="A23" s="327">
        <v>741300</v>
      </c>
      <c r="B23" s="337" t="s">
        <v>74</v>
      </c>
      <c r="C23" s="725">
        <v>60</v>
      </c>
      <c r="D23" s="726"/>
      <c r="E23" s="340">
        <v>741060</v>
      </c>
      <c r="F23" s="347" t="s">
        <v>282</v>
      </c>
      <c r="G23" s="309">
        <v>60</v>
      </c>
      <c r="H23" s="331">
        <v>741200</v>
      </c>
      <c r="I23" s="310" t="s">
        <v>77</v>
      </c>
      <c r="J23" s="307">
        <v>60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33" customFormat="1" ht="30" customHeight="1">
      <c r="A24" s="328">
        <v>741500</v>
      </c>
      <c r="B24" s="336" t="s">
        <v>75</v>
      </c>
      <c r="C24" s="727">
        <v>60</v>
      </c>
      <c r="D24" s="728"/>
      <c r="E24" s="410">
        <v>741600</v>
      </c>
      <c r="F24" s="318" t="s">
        <v>294</v>
      </c>
      <c r="G24" s="410">
        <v>60</v>
      </c>
      <c r="H24" s="332">
        <v>741150</v>
      </c>
      <c r="I24" s="335" t="s">
        <v>78</v>
      </c>
      <c r="J24" s="312">
        <v>60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3" customFormat="1" ht="30" customHeight="1">
      <c r="A25" s="329">
        <v>741250</v>
      </c>
      <c r="B25" s="338" t="s">
        <v>49</v>
      </c>
      <c r="C25" s="702">
        <v>60</v>
      </c>
      <c r="D25" s="703"/>
      <c r="E25" s="319">
        <v>741650</v>
      </c>
      <c r="F25" s="330" t="s">
        <v>292</v>
      </c>
      <c r="G25" s="319">
        <v>60</v>
      </c>
      <c r="H25" s="402">
        <v>741160</v>
      </c>
      <c r="I25" s="330" t="s">
        <v>278</v>
      </c>
      <c r="J25" s="315">
        <v>60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3" customFormat="1" ht="24.75" customHeight="1">
      <c r="A26" s="329">
        <v>741260</v>
      </c>
      <c r="B26" s="338" t="s">
        <v>276</v>
      </c>
      <c r="C26" s="702">
        <v>60</v>
      </c>
      <c r="D26" s="703"/>
      <c r="E26" s="319">
        <v>741100</v>
      </c>
      <c r="F26" s="330" t="s">
        <v>283</v>
      </c>
      <c r="G26" s="319">
        <v>60</v>
      </c>
      <c r="H26" s="704"/>
      <c r="I26" s="705"/>
      <c r="J26" s="70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10" s="237" customFormat="1" ht="24.75" customHeight="1" thickBot="1">
      <c r="A27" s="333">
        <v>741050</v>
      </c>
      <c r="B27" s="339" t="s">
        <v>76</v>
      </c>
      <c r="C27" s="710">
        <v>60</v>
      </c>
      <c r="D27" s="711"/>
      <c r="E27" s="348">
        <v>741110</v>
      </c>
      <c r="F27" s="334" t="s">
        <v>284</v>
      </c>
      <c r="G27" s="341">
        <v>60</v>
      </c>
      <c r="H27" s="707"/>
      <c r="I27" s="708"/>
      <c r="J27" s="709"/>
    </row>
    <row r="28" spans="1:256" s="68" customFormat="1" ht="13.5" thickBot="1">
      <c r="A28" s="262"/>
      <c r="B28" s="254"/>
      <c r="C28" s="254"/>
      <c r="D28" s="254"/>
      <c r="E28" s="253"/>
      <c r="F28" s="254"/>
      <c r="G28" s="255"/>
      <c r="H28" s="255"/>
      <c r="I28" s="256"/>
      <c r="J28" s="26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33" customFormat="1" ht="27" customHeight="1" thickBot="1">
      <c r="A29" s="540" t="s">
        <v>349</v>
      </c>
      <c r="B29" s="541"/>
      <c r="C29" s="541"/>
      <c r="D29" s="541"/>
      <c r="E29" s="541"/>
      <c r="F29" s="541"/>
      <c r="G29" s="541"/>
      <c r="H29" s="541"/>
      <c r="I29" s="541"/>
      <c r="J29" s="54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10" s="237" customFormat="1" ht="12.75" customHeight="1" thickBot="1">
      <c r="A30" s="206" t="s">
        <v>50</v>
      </c>
      <c r="B30" s="541" t="s">
        <v>0</v>
      </c>
      <c r="C30" s="541"/>
      <c r="D30" s="542"/>
      <c r="E30" s="206" t="s">
        <v>50</v>
      </c>
      <c r="F30" s="541" t="s">
        <v>0</v>
      </c>
      <c r="G30" s="542"/>
      <c r="H30" s="280" t="s">
        <v>50</v>
      </c>
      <c r="I30" s="541" t="s">
        <v>0</v>
      </c>
      <c r="J30" s="542"/>
    </row>
    <row r="31" spans="1:10" s="229" customFormat="1" ht="12.75">
      <c r="A31" s="222">
        <v>841250</v>
      </c>
      <c r="B31" s="275" t="s">
        <v>79</v>
      </c>
      <c r="C31" s="275"/>
      <c r="D31" s="349"/>
      <c r="E31" s="227">
        <v>841400</v>
      </c>
      <c r="F31" s="683" t="s">
        <v>350</v>
      </c>
      <c r="G31" s="679"/>
      <c r="H31" s="224">
        <v>841050</v>
      </c>
      <c r="I31" s="683" t="s">
        <v>252</v>
      </c>
      <c r="J31" s="749"/>
    </row>
    <row r="32" spans="1:256" s="1" customFormat="1" ht="12.75">
      <c r="A32" s="181">
        <v>611150</v>
      </c>
      <c r="B32" s="644" t="s">
        <v>351</v>
      </c>
      <c r="C32" s="644"/>
      <c r="D32" s="750"/>
      <c r="E32" s="350">
        <v>841160</v>
      </c>
      <c r="F32" s="643" t="s">
        <v>352</v>
      </c>
      <c r="G32" s="682"/>
      <c r="H32" s="284">
        <v>841200</v>
      </c>
      <c r="I32" s="692" t="s">
        <v>80</v>
      </c>
      <c r="J32" s="693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  <c r="DI32" s="221"/>
      <c r="DJ32" s="221"/>
      <c r="DK32" s="221"/>
      <c r="DL32" s="221"/>
      <c r="DM32" s="221"/>
      <c r="DN32" s="221"/>
      <c r="DO32" s="221"/>
      <c r="DP32" s="221"/>
      <c r="DQ32" s="221"/>
      <c r="DR32" s="221"/>
      <c r="DS32" s="221"/>
      <c r="DT32" s="221"/>
      <c r="DU32" s="221"/>
      <c r="DV32" s="221"/>
      <c r="DW32" s="221"/>
      <c r="DX32" s="221"/>
      <c r="DY32" s="221"/>
      <c r="DZ32" s="221"/>
      <c r="EA32" s="221"/>
      <c r="EB32" s="221"/>
      <c r="EC32" s="221"/>
      <c r="ED32" s="221"/>
      <c r="EE32" s="221"/>
      <c r="EF32" s="221"/>
      <c r="EG32" s="221"/>
      <c r="EH32" s="221"/>
      <c r="EI32" s="221"/>
      <c r="EJ32" s="221"/>
      <c r="EK32" s="221"/>
      <c r="EL32" s="221"/>
      <c r="EM32" s="221"/>
      <c r="EN32" s="221"/>
      <c r="EO32" s="221"/>
      <c r="EP32" s="221"/>
      <c r="EQ32" s="221"/>
      <c r="ER32" s="221"/>
      <c r="ES32" s="221"/>
      <c r="ET32" s="221"/>
      <c r="EU32" s="221"/>
      <c r="EV32" s="221"/>
      <c r="EW32" s="221"/>
      <c r="EX32" s="221"/>
      <c r="EY32" s="221"/>
      <c r="EZ32" s="221"/>
      <c r="FA32" s="221"/>
      <c r="FB32" s="221"/>
      <c r="FC32" s="221"/>
      <c r="FD32" s="221"/>
      <c r="FE32" s="221"/>
      <c r="FF32" s="221"/>
      <c r="FG32" s="221"/>
      <c r="FH32" s="221"/>
      <c r="FI32" s="221"/>
      <c r="FJ32" s="221"/>
      <c r="FK32" s="221"/>
      <c r="FL32" s="221"/>
      <c r="FM32" s="221"/>
      <c r="FN32" s="221"/>
      <c r="FO32" s="221"/>
      <c r="FP32" s="221"/>
      <c r="FQ32" s="221"/>
      <c r="FR32" s="221"/>
      <c r="FS32" s="221"/>
      <c r="FT32" s="221"/>
      <c r="FU32" s="221"/>
      <c r="FV32" s="221"/>
      <c r="FW32" s="221"/>
      <c r="FX32" s="221"/>
      <c r="FY32" s="221"/>
      <c r="FZ32" s="221"/>
      <c r="GA32" s="221"/>
      <c r="GB32" s="221"/>
      <c r="GC32" s="221"/>
      <c r="GD32" s="221"/>
      <c r="GE32" s="221"/>
      <c r="GF32" s="221"/>
      <c r="GG32" s="221"/>
      <c r="GH32" s="221"/>
      <c r="GI32" s="221"/>
      <c r="GJ32" s="221"/>
      <c r="GK32" s="221"/>
      <c r="GL32" s="221"/>
      <c r="GM32" s="221"/>
      <c r="GN32" s="221"/>
      <c r="GO32" s="221"/>
      <c r="GP32" s="221"/>
      <c r="GQ32" s="221"/>
      <c r="GR32" s="221"/>
      <c r="GS32" s="221"/>
      <c r="GT32" s="221"/>
      <c r="GU32" s="221"/>
      <c r="GV32" s="221"/>
      <c r="GW32" s="221"/>
      <c r="GX32" s="221"/>
      <c r="GY32" s="221"/>
      <c r="GZ32" s="221"/>
      <c r="HA32" s="221"/>
      <c r="HB32" s="221"/>
      <c r="HC32" s="221"/>
      <c r="HD32" s="221"/>
      <c r="HE32" s="221"/>
      <c r="HF32" s="221"/>
      <c r="HG32" s="221"/>
      <c r="HH32" s="221"/>
      <c r="HI32" s="221"/>
      <c r="HJ32" s="221"/>
      <c r="HK32" s="221"/>
      <c r="HL32" s="221"/>
      <c r="HM32" s="221"/>
      <c r="HN32" s="221"/>
      <c r="HO32" s="221"/>
      <c r="HP32" s="221"/>
      <c r="HQ32" s="221"/>
      <c r="HR32" s="221"/>
      <c r="HS32" s="221"/>
      <c r="HT32" s="221"/>
      <c r="HU32" s="221"/>
      <c r="HV32" s="221"/>
      <c r="HW32" s="221"/>
      <c r="HX32" s="221"/>
      <c r="HY32" s="221"/>
      <c r="HZ32" s="221"/>
      <c r="IA32" s="221"/>
      <c r="IB32" s="221"/>
      <c r="IC32" s="221"/>
      <c r="ID32" s="221"/>
      <c r="IE32" s="221"/>
      <c r="IF32" s="221"/>
      <c r="IG32" s="221"/>
      <c r="IH32" s="221"/>
      <c r="II32" s="221"/>
      <c r="IJ32" s="221"/>
      <c r="IK32" s="221"/>
      <c r="IL32" s="221"/>
      <c r="IM32" s="221"/>
      <c r="IN32" s="221"/>
      <c r="IO32" s="221"/>
      <c r="IP32" s="221"/>
      <c r="IQ32" s="221"/>
      <c r="IR32" s="221"/>
      <c r="IS32" s="221"/>
      <c r="IT32" s="221"/>
      <c r="IU32" s="221"/>
      <c r="IV32" s="221"/>
    </row>
    <row r="33" spans="1:13" ht="13.5" thickBot="1">
      <c r="A33" s="295">
        <v>841300</v>
      </c>
      <c r="B33" s="746" t="s">
        <v>353</v>
      </c>
      <c r="C33" s="747"/>
      <c r="D33" s="748"/>
      <c r="E33" s="351">
        <v>841170</v>
      </c>
      <c r="F33" s="744" t="s">
        <v>156</v>
      </c>
      <c r="G33" s="745"/>
      <c r="H33" s="352">
        <v>841100</v>
      </c>
      <c r="I33" s="744" t="s">
        <v>253</v>
      </c>
      <c r="J33" s="745"/>
      <c r="K33" s="2"/>
      <c r="L33" s="2"/>
      <c r="M33" s="2"/>
    </row>
    <row r="34" spans="1:13" ht="13.5" thickBot="1">
      <c r="A34" s="264"/>
      <c r="B34" s="257"/>
      <c r="C34" s="257"/>
      <c r="D34" s="257"/>
      <c r="E34" s="258"/>
      <c r="F34" s="258"/>
      <c r="G34" s="259"/>
      <c r="H34" s="259"/>
      <c r="I34" s="259"/>
      <c r="J34" s="265"/>
      <c r="K34" s="2"/>
      <c r="L34" s="2"/>
      <c r="M34" s="2"/>
    </row>
    <row r="35" spans="1:13" ht="15.75" customHeight="1" thickBot="1">
      <c r="A35" s="697" t="s">
        <v>255</v>
      </c>
      <c r="B35" s="698"/>
      <c r="C35" s="698"/>
      <c r="D35" s="698"/>
      <c r="E35" s="698"/>
      <c r="F35" s="698"/>
      <c r="G35" s="698"/>
      <c r="H35" s="698"/>
      <c r="I35" s="698"/>
      <c r="J35" s="699"/>
      <c r="K35" s="2"/>
      <c r="L35" s="2"/>
      <c r="M35" s="2"/>
    </row>
    <row r="36" spans="1:13" ht="39" thickBot="1">
      <c r="A36" s="196" t="s">
        <v>50</v>
      </c>
      <c r="B36" s="196" t="s">
        <v>0</v>
      </c>
      <c r="C36" s="540" t="s">
        <v>173</v>
      </c>
      <c r="D36" s="542"/>
      <c r="E36" s="206" t="s">
        <v>50</v>
      </c>
      <c r="F36" s="197" t="s">
        <v>0</v>
      </c>
      <c r="G36" s="196" t="s">
        <v>173</v>
      </c>
      <c r="H36" s="206" t="s">
        <v>50</v>
      </c>
      <c r="I36" s="196" t="s">
        <v>0</v>
      </c>
      <c r="J36" s="205" t="s">
        <v>173</v>
      </c>
      <c r="K36" s="2"/>
      <c r="L36" s="2"/>
      <c r="M36" s="2"/>
    </row>
    <row r="37" spans="1:13" ht="32.25" customHeight="1">
      <c r="A37" s="230">
        <v>910003</v>
      </c>
      <c r="B37" s="231" t="s">
        <v>175</v>
      </c>
      <c r="C37" s="700">
        <v>60</v>
      </c>
      <c r="D37" s="701"/>
      <c r="E37" s="293">
        <v>910005</v>
      </c>
      <c r="F37" s="343" t="s">
        <v>176</v>
      </c>
      <c r="G37" s="163">
        <v>60</v>
      </c>
      <c r="H37" s="230">
        <v>910012</v>
      </c>
      <c r="I37" s="223" t="s">
        <v>181</v>
      </c>
      <c r="J37" s="224">
        <v>60</v>
      </c>
      <c r="K37" s="2"/>
      <c r="L37" s="2"/>
      <c r="M37" s="2"/>
    </row>
    <row r="38" spans="1:256" ht="32.25" customHeight="1">
      <c r="A38" s="232">
        <v>910007</v>
      </c>
      <c r="B38" s="225" t="s">
        <v>177</v>
      </c>
      <c r="C38" s="272">
        <v>60</v>
      </c>
      <c r="D38" s="272"/>
      <c r="E38" s="179">
        <v>910009</v>
      </c>
      <c r="F38" s="281" t="s">
        <v>178</v>
      </c>
      <c r="G38" s="168">
        <v>60</v>
      </c>
      <c r="H38" s="232">
        <v>910002</v>
      </c>
      <c r="I38" s="225" t="s">
        <v>180</v>
      </c>
      <c r="J38" s="226">
        <v>60</v>
      </c>
      <c r="K38" s="2"/>
      <c r="L38" s="2"/>
      <c r="M38" s="2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13" ht="32.25" customHeight="1">
      <c r="A39" s="232">
        <v>910013</v>
      </c>
      <c r="B39" s="225" t="s">
        <v>179</v>
      </c>
      <c r="C39" s="272">
        <v>60</v>
      </c>
      <c r="D39" s="272"/>
      <c r="E39" s="179">
        <v>910004</v>
      </c>
      <c r="F39" s="344" t="s">
        <v>145</v>
      </c>
      <c r="G39" s="168">
        <v>60</v>
      </c>
      <c r="H39" s="232">
        <v>910006</v>
      </c>
      <c r="I39" s="225" t="s">
        <v>146</v>
      </c>
      <c r="J39" s="226">
        <v>60</v>
      </c>
      <c r="K39" s="2"/>
      <c r="L39" s="2"/>
      <c r="M39" s="2"/>
    </row>
    <row r="40" spans="1:13" ht="32.25" customHeight="1" thickBot="1">
      <c r="A40" s="232">
        <v>910011</v>
      </c>
      <c r="B40" s="233" t="s">
        <v>185</v>
      </c>
      <c r="C40" s="273">
        <v>60</v>
      </c>
      <c r="D40" s="273"/>
      <c r="E40" s="179">
        <v>910008</v>
      </c>
      <c r="F40" s="281" t="s">
        <v>183</v>
      </c>
      <c r="G40" s="175">
        <v>60</v>
      </c>
      <c r="H40" s="182">
        <v>910010</v>
      </c>
      <c r="I40" s="228" t="s">
        <v>182</v>
      </c>
      <c r="J40" s="346">
        <v>60</v>
      </c>
      <c r="K40" s="2"/>
      <c r="L40" s="2"/>
      <c r="M40" s="2"/>
    </row>
    <row r="41" spans="1:13" ht="32.25" customHeight="1" thickBot="1">
      <c r="A41" s="182">
        <v>910001</v>
      </c>
      <c r="B41" s="234" t="s">
        <v>186</v>
      </c>
      <c r="C41" s="274">
        <v>60</v>
      </c>
      <c r="D41" s="274"/>
      <c r="E41" s="345">
        <v>910014</v>
      </c>
      <c r="F41" s="282" t="s">
        <v>184</v>
      </c>
      <c r="G41" s="729"/>
      <c r="H41" s="730"/>
      <c r="I41" s="730"/>
      <c r="J41" s="731"/>
      <c r="K41" s="2"/>
      <c r="L41" s="2"/>
      <c r="M41" s="2"/>
    </row>
    <row r="42" spans="1:13" ht="3" customHeight="1">
      <c r="A42" s="239"/>
      <c r="B42" s="240"/>
      <c r="C42" s="240"/>
      <c r="D42" s="240"/>
      <c r="E42" s="240"/>
      <c r="F42" s="240"/>
      <c r="G42" s="241"/>
      <c r="H42" s="241"/>
      <c r="I42" s="241"/>
      <c r="J42" s="242"/>
      <c r="K42" s="2"/>
      <c r="L42" s="2"/>
      <c r="M42" s="2"/>
    </row>
    <row r="43" spans="1:13" ht="12.75">
      <c r="A43" s="267" t="s">
        <v>96</v>
      </c>
      <c r="B43" s="219"/>
      <c r="C43" s="219"/>
      <c r="D43" s="219"/>
      <c r="E43" s="219"/>
      <c r="F43" s="219"/>
      <c r="G43" s="178"/>
      <c r="H43" s="178"/>
      <c r="I43" s="178"/>
      <c r="J43" s="266"/>
      <c r="K43" s="2"/>
      <c r="L43" s="2"/>
      <c r="M43" s="2"/>
    </row>
    <row r="44" spans="1:13" ht="18" customHeight="1">
      <c r="A44" s="689"/>
      <c r="B44" s="690"/>
      <c r="C44" s="690"/>
      <c r="D44" s="690"/>
      <c r="E44" s="690"/>
      <c r="F44" s="690"/>
      <c r="G44" s="690"/>
      <c r="H44" s="690"/>
      <c r="I44" s="690"/>
      <c r="J44" s="691"/>
      <c r="K44" s="2"/>
      <c r="L44" s="2"/>
      <c r="M44" s="2"/>
    </row>
    <row r="45" spans="1:13" ht="17.25" customHeight="1">
      <c r="A45" s="689" t="s">
        <v>354</v>
      </c>
      <c r="B45" s="690"/>
      <c r="C45" s="690"/>
      <c r="D45" s="690"/>
      <c r="E45" s="690"/>
      <c r="F45" s="690"/>
      <c r="G45" s="690"/>
      <c r="H45" s="690"/>
      <c r="I45" s="690"/>
      <c r="J45" s="691"/>
      <c r="K45" s="2"/>
      <c r="L45" s="2"/>
      <c r="M45" s="2"/>
    </row>
    <row r="46" spans="1:13" ht="18.75" customHeight="1">
      <c r="A46" s="689" t="s">
        <v>355</v>
      </c>
      <c r="B46" s="690"/>
      <c r="C46" s="690"/>
      <c r="D46" s="690"/>
      <c r="E46" s="690"/>
      <c r="F46" s="690"/>
      <c r="G46" s="690"/>
      <c r="H46" s="690"/>
      <c r="I46" s="690"/>
      <c r="J46" s="691"/>
      <c r="K46" s="2"/>
      <c r="L46" s="2"/>
      <c r="M46" s="2"/>
    </row>
    <row r="47" spans="1:13" ht="30" customHeight="1">
      <c r="A47" s="689" t="s">
        <v>356</v>
      </c>
      <c r="B47" s="690"/>
      <c r="C47" s="690"/>
      <c r="D47" s="690"/>
      <c r="E47" s="690"/>
      <c r="F47" s="690"/>
      <c r="G47" s="690"/>
      <c r="H47" s="690"/>
      <c r="I47" s="690"/>
      <c r="J47" s="691"/>
      <c r="K47" s="2"/>
      <c r="L47" s="2"/>
      <c r="M47" s="2"/>
    </row>
    <row r="48" spans="1:13" ht="18.75" customHeight="1">
      <c r="A48" s="689" t="s">
        <v>357</v>
      </c>
      <c r="B48" s="690"/>
      <c r="C48" s="690"/>
      <c r="D48" s="690"/>
      <c r="E48" s="690"/>
      <c r="F48" s="690"/>
      <c r="G48" s="690"/>
      <c r="H48" s="690"/>
      <c r="I48" s="690"/>
      <c r="J48" s="691"/>
      <c r="K48" s="2"/>
      <c r="L48" s="2"/>
      <c r="M48" s="2"/>
    </row>
    <row r="49" spans="1:13" ht="18.75" customHeight="1">
      <c r="A49" s="689" t="s">
        <v>358</v>
      </c>
      <c r="B49" s="690"/>
      <c r="C49" s="690"/>
      <c r="D49" s="690"/>
      <c r="E49" s="690"/>
      <c r="F49" s="690"/>
      <c r="G49" s="690"/>
      <c r="H49" s="690"/>
      <c r="I49" s="690"/>
      <c r="J49" s="691"/>
      <c r="K49" s="2"/>
      <c r="L49" s="2"/>
      <c r="M49" s="2"/>
    </row>
    <row r="50" spans="1:10" ht="18.75" customHeight="1">
      <c r="A50" s="694" t="s">
        <v>187</v>
      </c>
      <c r="B50" s="695"/>
      <c r="C50" s="695"/>
      <c r="D50" s="695"/>
      <c r="E50" s="695"/>
      <c r="F50" s="695"/>
      <c r="G50" s="695"/>
      <c r="H50" s="695"/>
      <c r="I50" s="695"/>
      <c r="J50" s="696"/>
    </row>
    <row r="51" spans="1:10" ht="3" customHeight="1" thickBot="1">
      <c r="A51" s="446"/>
      <c r="B51" s="268"/>
      <c r="C51" s="268"/>
      <c r="D51" s="268"/>
      <c r="E51" s="269"/>
      <c r="F51" s="269"/>
      <c r="G51" s="269"/>
      <c r="H51" s="269"/>
      <c r="I51" s="269"/>
      <c r="J51" s="270"/>
    </row>
    <row r="52" spans="1:10" ht="13.5" thickBot="1">
      <c r="A52" s="391" t="s">
        <v>191</v>
      </c>
      <c r="B52" s="390"/>
      <c r="C52" s="390"/>
      <c r="D52" s="390"/>
      <c r="E52" s="389"/>
      <c r="F52" s="389"/>
      <c r="G52" s="389"/>
      <c r="H52" s="389"/>
      <c r="I52" s="389"/>
      <c r="J52" s="390"/>
    </row>
    <row r="53" spans="1:16" s="13" customFormat="1" ht="30" customHeight="1" thickBot="1">
      <c r="A53" s="205" t="s">
        <v>230</v>
      </c>
      <c r="B53" s="686">
        <v>40704</v>
      </c>
      <c r="C53" s="687"/>
      <c r="D53" s="687"/>
      <c r="E53" s="687"/>
      <c r="F53" s="687"/>
      <c r="G53" s="687"/>
      <c r="H53" s="687"/>
      <c r="I53" s="687"/>
      <c r="J53" s="688"/>
      <c r="K53" s="387"/>
      <c r="L53" s="387"/>
      <c r="M53" s="387"/>
      <c r="N53" s="387"/>
      <c r="O53" s="387"/>
      <c r="P53" s="387"/>
    </row>
    <row r="54" spans="1:10" ht="12.75">
      <c r="A54" s="445"/>
      <c r="B54" s="445"/>
      <c r="C54" s="445"/>
      <c r="D54" s="445"/>
      <c r="E54" s="445"/>
      <c r="F54" s="445"/>
      <c r="G54" s="238"/>
      <c r="H54" s="238"/>
      <c r="I54" s="238"/>
      <c r="J54" s="238"/>
    </row>
    <row r="58" spans="11:13" ht="12.75">
      <c r="K58" s="2"/>
      <c r="L58" s="2"/>
      <c r="M58" s="2"/>
    </row>
    <row r="59" spans="11:13" ht="12.75">
      <c r="K59" s="2"/>
      <c r="L59" s="2"/>
      <c r="M59" s="2"/>
    </row>
    <row r="60" spans="11:13" ht="12.75">
      <c r="K60" s="2"/>
      <c r="L60" s="2"/>
      <c r="M60" s="2"/>
    </row>
    <row r="62" spans="1:6" ht="12.75">
      <c r="A62" s="2"/>
      <c r="B62" s="2"/>
      <c r="C62" s="2"/>
      <c r="D62" s="2"/>
      <c r="E62" s="2"/>
      <c r="F62" s="2"/>
    </row>
    <row r="63" spans="1:6" ht="12.75">
      <c r="A63" s="2"/>
      <c r="B63" s="2"/>
      <c r="C63" s="2"/>
      <c r="D63" s="2"/>
      <c r="E63" s="2"/>
      <c r="F63" s="2"/>
    </row>
  </sheetData>
  <sheetProtection/>
  <mergeCells count="50">
    <mergeCell ref="B9:F9"/>
    <mergeCell ref="H18:J19"/>
    <mergeCell ref="A7:J7"/>
    <mergeCell ref="F33:G33"/>
    <mergeCell ref="B33:D33"/>
    <mergeCell ref="I33:J33"/>
    <mergeCell ref="F31:G31"/>
    <mergeCell ref="F32:G32"/>
    <mergeCell ref="I31:J31"/>
    <mergeCell ref="B32:D32"/>
    <mergeCell ref="C23:D23"/>
    <mergeCell ref="C24:D24"/>
    <mergeCell ref="C25:D25"/>
    <mergeCell ref="H8:J8"/>
    <mergeCell ref="A44:J44"/>
    <mergeCell ref="A29:J29"/>
    <mergeCell ref="B30:D30"/>
    <mergeCell ref="F30:G30"/>
    <mergeCell ref="G41:J41"/>
    <mergeCell ref="H9:J9"/>
    <mergeCell ref="C18:D18"/>
    <mergeCell ref="B3:I3"/>
    <mergeCell ref="B4:I4"/>
    <mergeCell ref="B5:I5"/>
    <mergeCell ref="C16:D16"/>
    <mergeCell ref="C14:D14"/>
    <mergeCell ref="C15:D15"/>
    <mergeCell ref="B10:F10"/>
    <mergeCell ref="G10:J10"/>
    <mergeCell ref="A12:J12"/>
    <mergeCell ref="A46:J46"/>
    <mergeCell ref="C22:D22"/>
    <mergeCell ref="C13:D13"/>
    <mergeCell ref="A21:J21"/>
    <mergeCell ref="C36:D36"/>
    <mergeCell ref="C26:D26"/>
    <mergeCell ref="H26:J27"/>
    <mergeCell ref="C27:D27"/>
    <mergeCell ref="C17:D17"/>
    <mergeCell ref="C19:D19"/>
    <mergeCell ref="B53:J53"/>
    <mergeCell ref="A49:J49"/>
    <mergeCell ref="I30:J30"/>
    <mergeCell ref="I32:J32"/>
    <mergeCell ref="A50:J50"/>
    <mergeCell ref="A47:J47"/>
    <mergeCell ref="A48:J48"/>
    <mergeCell ref="A35:J35"/>
    <mergeCell ref="C37:D37"/>
    <mergeCell ref="A45:J45"/>
  </mergeCells>
  <printOptions horizontalCentered="1"/>
  <pageMargins left="0.7874015748031497" right="0.49" top="0.65" bottom="0.49" header="0" footer="0"/>
  <pageSetup horizontalDpi="600" verticalDpi="600" orientation="landscape" scale="48" r:id="rId2"/>
  <headerFooter alignWithMargins="0">
    <oddFooter>&amp;CCap I - Anexo 3 - Cuadro 1.5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2009-02-16T16:41:14Z</cp:lastPrinted>
  <dcterms:created xsi:type="dcterms:W3CDTF">1997-12-12T20:14:25Z</dcterms:created>
  <dcterms:modified xsi:type="dcterms:W3CDTF">2011-06-10T22:01:01Z</dcterms:modified>
  <cp:category/>
  <cp:version/>
  <cp:contentType/>
  <cp:contentStatus/>
</cp:coreProperties>
</file>