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5480" windowHeight="116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2" i="1"/>
  <c r="B72"/>
  <c r="C57"/>
  <c r="B57"/>
  <c r="B46"/>
  <c r="C46" l="1"/>
  <c r="D46"/>
  <c r="D57" l="1"/>
  <c r="D31"/>
  <c r="C32"/>
  <c r="B32"/>
  <c r="E31"/>
  <c r="E30"/>
  <c r="E29"/>
  <c r="E28"/>
  <c r="D30"/>
  <c r="D29"/>
  <c r="D28"/>
  <c r="D32" l="1"/>
  <c r="E32"/>
</calcChain>
</file>

<file path=xl/sharedStrings.xml><?xml version="1.0" encoding="utf-8"?>
<sst xmlns="http://schemas.openxmlformats.org/spreadsheetml/2006/main" count="83" uniqueCount="46">
  <si>
    <t xml:space="preserve"> (Cifras en Pesos)</t>
  </si>
  <si>
    <t>PRAN 
AGROPECUARIO</t>
  </si>
  <si>
    <t>PRAN
CAFETERO</t>
  </si>
  <si>
    <t>ALIVIO
CAFETERO</t>
  </si>
  <si>
    <t>REFORMA AGRARIA</t>
  </si>
  <si>
    <t>CONVENIO 005</t>
  </si>
  <si>
    <t>TOTALES</t>
  </si>
  <si>
    <t>No. De Operaciones</t>
  </si>
  <si>
    <t>Saldo</t>
  </si>
  <si>
    <t>Vr. Promedio operación</t>
  </si>
  <si>
    <t>CONCEPTO</t>
  </si>
  <si>
    <t>INFORME SINIESTROS POR PROGRAMA</t>
  </si>
  <si>
    <t>A ABRIL DE 2013</t>
  </si>
  <si>
    <t>PROGRAMA</t>
  </si>
  <si>
    <t xml:space="preserve">TOTAL PRIMAS CAUSADAS </t>
  </si>
  <si>
    <t>TOTAL SINIESTROS PAGADOS</t>
  </si>
  <si>
    <t>% SINIESTRALIDAD</t>
  </si>
  <si>
    <t>VLR NETO</t>
  </si>
  <si>
    <t>PRAN AGROPECUARIO</t>
  </si>
  <si>
    <t>PRAN CAFETERO</t>
  </si>
  <si>
    <t>ALIVIO CAFETERO</t>
  </si>
  <si>
    <t>FONSA 005</t>
  </si>
  <si>
    <t>TOTAL</t>
  </si>
  <si>
    <t>SINIESTROS CONSOLIDADO PRAN Y FONSA 005 POR AÑOS</t>
  </si>
  <si>
    <t>AÑO</t>
  </si>
  <si>
    <t>PRIMAS CAUSADAS</t>
  </si>
  <si>
    <t>SINIESTROS PAGADOS</t>
  </si>
  <si>
    <t>VLR.NETO</t>
  </si>
  <si>
    <t>ABRIL 2013</t>
  </si>
  <si>
    <t>SINIESTROS EN RECLAMACIÓN POR PROGRAMAS</t>
  </si>
  <si>
    <t>VALOR EN RECLAMACIÓN</t>
  </si>
  <si>
    <t>No DEUDORES</t>
  </si>
  <si>
    <t>VALOR CAPITAL</t>
  </si>
  <si>
    <t>SALDOS DE CARTERA Y BENEFICIARIOS VIGENTES A  ABRIL DE 2013</t>
  </si>
  <si>
    <t>INDICADOR SINIESTRALIDAD POR AÑO</t>
  </si>
  <si>
    <t>TRAMITE REGISTRADURIA</t>
  </si>
  <si>
    <t>SINIESTROS RECONOCIDOS</t>
  </si>
  <si>
    <t>VALOR RECLAMADO</t>
  </si>
  <si>
    <t xml:space="preserve">SINIESTROS PRESCRITOS </t>
  </si>
  <si>
    <t>SINIESTROS PENDIENTES OBTENER RCD</t>
  </si>
  <si>
    <t>SINIESTROS EN REVISION POR INCONSISTENCIAS RCD</t>
  </si>
  <si>
    <t>SINIESTROS CANCELADOS POR PAGOS O CEDULAS VIGENTES</t>
  </si>
  <si>
    <t>SINIESTROS SIN IMAGEN RCD REGISTRADURIA</t>
  </si>
  <si>
    <t>SINIESTROS TRAMITE NORMAL</t>
  </si>
  <si>
    <t>2010  ABRIL DE 2013</t>
  </si>
  <si>
    <t>No. De beneficiarios o deudores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</si>
</sst>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 * #,##0.00_ ;_ * \-#,##0.00_ ;_ * &quot;-&quot;??_ ;_ @_ "/>
    <numFmt numFmtId="167" formatCode="_-* #,##0.00\ _€_-;\-* #,##0.00\ _€_-;_-* &quot;-&quot;??\ _€_-;_-@_-"/>
    <numFmt numFmtId="168" formatCode="d\-mmm\-yyyy"/>
    <numFmt numFmtId="169" formatCode="_-* #,##0\ _€_-;\-* #,##0\ _€_-;_-* &quot;-&quot;??\ _€_-;_-@_-"/>
    <numFmt numFmtId="170" formatCode="_([$€]* #,##0.00_);_([$€]* \(#,##0.00\);_([$€]* &quot;-&quot;??_);_(@_)"/>
    <numFmt numFmtId="171" formatCode="_(* #,##0_);_(* \(#,##0\);_(* &quot;-&quot;??_);_(@_)"/>
    <numFmt numFmtId="172" formatCode="_-&quot;$&quot;* #,##0_-;\-&quot;$&quot;* #,##0_-;_-&quot;$&quot;* &quot;-&quot;??_-;_-@_-"/>
    <numFmt numFmtId="173" formatCode="_ [$€-2]\ * #,##0.00_ ;_ [$€-2]\ * \-#,##0.00_ ;_ [$€-2]\ * &quot;-&quot;??_ "/>
    <numFmt numFmtId="174" formatCode="#,##0_ ;\-#,##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12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171" fontId="1" fillId="0" borderId="0" xfId="0" applyNumberFormat="1" applyFont="1"/>
    <xf numFmtId="4" fontId="1" fillId="0" borderId="0" xfId="0" applyNumberFormat="1" applyFont="1"/>
    <xf numFmtId="172" fontId="2" fillId="0" borderId="10" xfId="2" applyNumberFormat="1" applyFont="1" applyBorder="1" applyAlignment="1">
      <alignment horizontal="right"/>
    </xf>
    <xf numFmtId="172" fontId="23" fillId="0" borderId="10" xfId="2" applyNumberFormat="1" applyFont="1" applyBorder="1" applyAlignment="1">
      <alignment horizontal="right"/>
    </xf>
    <xf numFmtId="172" fontId="23" fillId="0" borderId="10" xfId="2" applyNumberFormat="1" applyFont="1" applyFill="1" applyBorder="1" applyAlignment="1">
      <alignment horizontal="right"/>
    </xf>
    <xf numFmtId="10" fontId="2" fillId="24" borderId="10" xfId="3" applyNumberFormat="1" applyFont="1" applyFill="1" applyBorder="1" applyAlignment="1">
      <alignment horizontal="center"/>
    </xf>
    <xf numFmtId="172" fontId="2" fillId="24" borderId="10" xfId="2" applyNumberFormat="1" applyFont="1" applyFill="1" applyBorder="1"/>
    <xf numFmtId="0" fontId="2" fillId="24" borderId="10" xfId="0" applyFont="1" applyFill="1" applyBorder="1" applyAlignment="1">
      <alignment horizontal="center"/>
    </xf>
    <xf numFmtId="172" fontId="1" fillId="0" borderId="10" xfId="2" applyNumberFormat="1" applyFont="1" applyBorder="1"/>
    <xf numFmtId="10" fontId="1" fillId="0" borderId="10" xfId="3" applyNumberFormat="1" applyFont="1" applyBorder="1" applyAlignment="1">
      <alignment horizontal="center"/>
    </xf>
    <xf numFmtId="172" fontId="1" fillId="0" borderId="10" xfId="2" applyNumberFormat="1" applyFont="1" applyFill="1" applyBorder="1"/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69" fontId="2" fillId="0" borderId="10" xfId="4" applyNumberFormat="1" applyFont="1" applyBorder="1" applyAlignment="1">
      <alignment horizontal="right"/>
    </xf>
    <xf numFmtId="169" fontId="23" fillId="0" borderId="10" xfId="194" applyNumberFormat="1" applyFont="1" applyBorder="1" applyAlignment="1">
      <alignment horizontal="right"/>
    </xf>
    <xf numFmtId="169" fontId="23" fillId="0" borderId="10" xfId="194" applyNumberFormat="1" applyFont="1" applyFill="1" applyBorder="1" applyAlignment="1">
      <alignment horizontal="right"/>
    </xf>
    <xf numFmtId="0" fontId="1" fillId="0" borderId="10" xfId="4" applyFont="1" applyBorder="1"/>
    <xf numFmtId="0" fontId="2" fillId="24" borderId="10" xfId="4" applyFont="1" applyFill="1" applyBorder="1" applyAlignment="1">
      <alignment horizontal="center" vertical="center" wrapText="1"/>
    </xf>
    <xf numFmtId="0" fontId="2" fillId="24" borderId="10" xfId="4" applyFont="1" applyFill="1" applyBorder="1" applyAlignment="1">
      <alignment horizontal="center" vertical="center"/>
    </xf>
    <xf numFmtId="0" fontId="2" fillId="0" borderId="0" xfId="4" applyFont="1" applyAlignment="1">
      <alignment horizontal="right"/>
    </xf>
    <xf numFmtId="168" fontId="1" fillId="0" borderId="0" xfId="4" applyNumberFormat="1" applyFont="1"/>
    <xf numFmtId="0" fontId="1" fillId="0" borderId="0" xfId="4" applyFont="1"/>
    <xf numFmtId="0" fontId="23" fillId="0" borderId="0" xfId="4" applyFont="1"/>
    <xf numFmtId="0" fontId="2" fillId="0" borderId="0" xfId="4" applyFont="1"/>
    <xf numFmtId="0" fontId="1" fillId="0" borderId="0" xfId="0" applyFont="1" applyAlignment="1">
      <alignment vertical="center"/>
    </xf>
    <xf numFmtId="0" fontId="1" fillId="0" borderId="0" xfId="0" applyFont="1"/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171" fontId="1" fillId="0" borderId="0" xfId="1" applyNumberFormat="1" applyFont="1" applyFill="1" applyBorder="1"/>
    <xf numFmtId="0" fontId="2" fillId="25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1" fillId="0" borderId="10" xfId="2" applyNumberFormat="1" applyFont="1" applyBorder="1" applyAlignment="1">
      <alignment horizontal="center"/>
    </xf>
    <xf numFmtId="174" fontId="2" fillId="24" borderId="10" xfId="2" applyNumberFormat="1" applyFont="1" applyFill="1" applyBorder="1" applyAlignment="1">
      <alignment horizontal="center"/>
    </xf>
    <xf numFmtId="172" fontId="1" fillId="0" borderId="0" xfId="0" applyNumberFormat="1" applyFont="1"/>
    <xf numFmtId="9" fontId="1" fillId="0" borderId="0" xfId="3" applyFont="1"/>
    <xf numFmtId="0" fontId="0" fillId="0" borderId="0" xfId="0" applyFont="1" applyFill="1" applyBorder="1"/>
    <xf numFmtId="0" fontId="1" fillId="0" borderId="0" xfId="4" applyFont="1" applyFill="1" applyBorder="1"/>
    <xf numFmtId="172" fontId="23" fillId="0" borderId="14" xfId="2" applyNumberFormat="1" applyFont="1" applyFill="1" applyBorder="1" applyAlignment="1">
      <alignment horizontal="right"/>
    </xf>
    <xf numFmtId="0" fontId="0" fillId="0" borderId="11" xfId="4" applyFont="1" applyBorder="1"/>
    <xf numFmtId="169" fontId="23" fillId="0" borderId="14" xfId="19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4" applyFont="1" applyAlignment="1">
      <alignment horizontal="center"/>
    </xf>
  </cellXfs>
  <cellStyles count="374">
    <cellStyle name="20% - Énfasis1 2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3" xfId="12"/>
    <cellStyle name="20% - Énfasis2 4" xfId="13"/>
    <cellStyle name="20% - Énfasis2 5" xfId="14"/>
    <cellStyle name="20% - Énfasis2 6" xfId="15"/>
    <cellStyle name="20% - Énfasis2 7" xfId="16"/>
    <cellStyle name="20% - Énfasis3 2" xfId="17"/>
    <cellStyle name="20% - Énfasis3 3" xfId="18"/>
    <cellStyle name="20% - Énfasis3 4" xfId="19"/>
    <cellStyle name="20% - Énfasis3 5" xfId="20"/>
    <cellStyle name="20% - Énfasis3 6" xfId="21"/>
    <cellStyle name="20% - Énfasis3 7" xfId="22"/>
    <cellStyle name="20% - Énfasis4 2" xfId="23"/>
    <cellStyle name="20% - Énfasis4 3" xfId="24"/>
    <cellStyle name="20% - Énfasis4 4" xfId="25"/>
    <cellStyle name="20% - Énfasis4 5" xfId="26"/>
    <cellStyle name="20% - Énfasis4 6" xfId="27"/>
    <cellStyle name="20% - Énfasis4 7" xfId="28"/>
    <cellStyle name="20% - Énfasis5 2" xfId="29"/>
    <cellStyle name="20% - Énfasis5 3" xfId="30"/>
    <cellStyle name="20% - Énfasis5 4" xfId="31"/>
    <cellStyle name="20% - Énfasis5 5" xfId="32"/>
    <cellStyle name="20% - Énfasis5 6" xfId="33"/>
    <cellStyle name="20% - Énfasis5 7" xfId="34"/>
    <cellStyle name="20% - Énfasis6 2" xfId="35"/>
    <cellStyle name="20% - Énfasis6 3" xfId="36"/>
    <cellStyle name="20% - Énfasis6 4" xfId="37"/>
    <cellStyle name="20% - Énfasis6 5" xfId="38"/>
    <cellStyle name="20% - Énfasis6 6" xfId="39"/>
    <cellStyle name="20% - Énfasis6 7" xfId="40"/>
    <cellStyle name="40% - Énfasis1 2" xfId="41"/>
    <cellStyle name="40% - Énfasis1 3" xfId="42"/>
    <cellStyle name="40% - Énfasis1 4" xfId="43"/>
    <cellStyle name="40% - Énfasis1 5" xfId="44"/>
    <cellStyle name="40% - Énfasis1 6" xfId="45"/>
    <cellStyle name="40% - Énfasis1 7" xfId="46"/>
    <cellStyle name="40% - Énfasis2 2" xfId="47"/>
    <cellStyle name="40% - Énfasis2 3" xfId="48"/>
    <cellStyle name="40% - Énfasis2 4" xfId="49"/>
    <cellStyle name="40% - Énfasis2 5" xfId="50"/>
    <cellStyle name="40% - Énfasis2 6" xfId="51"/>
    <cellStyle name="40% - Énfasis2 7" xfId="52"/>
    <cellStyle name="40% - Énfasis3 2" xfId="53"/>
    <cellStyle name="40% - Énfasis3 3" xfId="54"/>
    <cellStyle name="40% - Énfasis3 4" xfId="55"/>
    <cellStyle name="40% - Énfasis3 5" xfId="56"/>
    <cellStyle name="40% - Énfasis3 6" xfId="57"/>
    <cellStyle name="40% - Énfasis3 7" xfId="58"/>
    <cellStyle name="40% - Énfasis4 2" xfId="59"/>
    <cellStyle name="40% - Énfasis4 3" xfId="60"/>
    <cellStyle name="40% - Énfasis4 4" xfId="61"/>
    <cellStyle name="40% - Énfasis4 5" xfId="62"/>
    <cellStyle name="40% - Énfasis4 6" xfId="63"/>
    <cellStyle name="40% - Énfasis4 7" xfId="64"/>
    <cellStyle name="40% - Énfasis5 2" xfId="65"/>
    <cellStyle name="40% - Énfasis5 3" xfId="66"/>
    <cellStyle name="40% - Énfasis5 4" xfId="67"/>
    <cellStyle name="40% - Énfasis5 5" xfId="68"/>
    <cellStyle name="40% - Énfasis5 6" xfId="69"/>
    <cellStyle name="40% - Énfasis5 7" xfId="70"/>
    <cellStyle name="40% - Énfasis6 2" xfId="71"/>
    <cellStyle name="40% - Énfasis6 3" xfId="72"/>
    <cellStyle name="40% - Énfasis6 4" xfId="73"/>
    <cellStyle name="40% - Énfasis6 5" xfId="74"/>
    <cellStyle name="40% - Énfasis6 6" xfId="75"/>
    <cellStyle name="40% - Énfasis6 7" xfId="76"/>
    <cellStyle name="60% - Énfasis1 2" xfId="77"/>
    <cellStyle name="60% - Énfasis1 3" xfId="78"/>
    <cellStyle name="60% - Énfasis1 4" xfId="79"/>
    <cellStyle name="60% - Énfasis1 5" xfId="80"/>
    <cellStyle name="60% - Énfasis1 6" xfId="81"/>
    <cellStyle name="60% - Énfasis1 7" xfId="82"/>
    <cellStyle name="60% - Énfasis2 2" xfId="83"/>
    <cellStyle name="60% - Énfasis2 3" xfId="84"/>
    <cellStyle name="60% - Énfasis2 4" xfId="85"/>
    <cellStyle name="60% - Énfasis2 5" xfId="86"/>
    <cellStyle name="60% - Énfasis2 6" xfId="87"/>
    <cellStyle name="60% - Énfasis2 7" xfId="88"/>
    <cellStyle name="60% - Énfasis3 2" xfId="89"/>
    <cellStyle name="60% - Énfasis3 3" xfId="90"/>
    <cellStyle name="60% - Énfasis3 4" xfId="91"/>
    <cellStyle name="60% - Énfasis3 5" xfId="92"/>
    <cellStyle name="60% - Énfasis3 6" xfId="93"/>
    <cellStyle name="60% - Énfasis3 7" xfId="94"/>
    <cellStyle name="60% - Énfasis4 2" xfId="95"/>
    <cellStyle name="60% - Énfasis4 3" xfId="96"/>
    <cellStyle name="60% - Énfasis4 4" xfId="97"/>
    <cellStyle name="60% - Énfasis4 5" xfId="98"/>
    <cellStyle name="60% - Énfasis4 6" xfId="99"/>
    <cellStyle name="60% - Énfasis4 7" xfId="100"/>
    <cellStyle name="60% - Énfasis5 2" xfId="101"/>
    <cellStyle name="60% - Énfasis5 3" xfId="102"/>
    <cellStyle name="60% - Énfasis5 4" xfId="103"/>
    <cellStyle name="60% - Énfasis5 5" xfId="104"/>
    <cellStyle name="60% - Énfasis5 6" xfId="105"/>
    <cellStyle name="60% - Énfasis5 7" xfId="106"/>
    <cellStyle name="60% - Énfasis6 2" xfId="107"/>
    <cellStyle name="60% - Énfasis6 3" xfId="108"/>
    <cellStyle name="60% - Énfasis6 4" xfId="109"/>
    <cellStyle name="60% - Énfasis6 5" xfId="110"/>
    <cellStyle name="60% - Énfasis6 6" xfId="111"/>
    <cellStyle name="60% - Énfasis6 7" xfId="112"/>
    <cellStyle name="Buena 2" xfId="113"/>
    <cellStyle name="Buena 3" xfId="114"/>
    <cellStyle name="Buena 4" xfId="115"/>
    <cellStyle name="Buena 5" xfId="116"/>
    <cellStyle name="Buena 6" xfId="117"/>
    <cellStyle name="Buena 7" xfId="118"/>
    <cellStyle name="Cálculo 2" xfId="119"/>
    <cellStyle name="Cálculo 3" xfId="120"/>
    <cellStyle name="Cálculo 4" xfId="121"/>
    <cellStyle name="Cálculo 5" xfId="122"/>
    <cellStyle name="Cálculo 6" xfId="123"/>
    <cellStyle name="Cálculo 7" xfId="124"/>
    <cellStyle name="Celda de comprobación 2" xfId="125"/>
    <cellStyle name="Celda de comprobación 3" xfId="126"/>
    <cellStyle name="Celda de comprobación 4" xfId="127"/>
    <cellStyle name="Celda de comprobación 5" xfId="128"/>
    <cellStyle name="Celda de comprobación 6" xfId="129"/>
    <cellStyle name="Celda de comprobación 7" xfId="130"/>
    <cellStyle name="Celda vinculada 2" xfId="131"/>
    <cellStyle name="Celda vinculada 3" xfId="132"/>
    <cellStyle name="Celda vinculada 4" xfId="133"/>
    <cellStyle name="Celda vinculada 5" xfId="134"/>
    <cellStyle name="Celda vinculada 6" xfId="135"/>
    <cellStyle name="Celda vinculada 7" xfId="136"/>
    <cellStyle name="Encabezado 4 2" xfId="137"/>
    <cellStyle name="Encabezado 4 3" xfId="138"/>
    <cellStyle name="Encabezado 4 4" xfId="139"/>
    <cellStyle name="Encabezado 4 5" xfId="140"/>
    <cellStyle name="Encabezado 4 6" xfId="141"/>
    <cellStyle name="Encabezado 4 7" xfId="142"/>
    <cellStyle name="Énfasis1 2" xfId="143"/>
    <cellStyle name="Énfasis1 3" xfId="144"/>
    <cellStyle name="Énfasis1 4" xfId="145"/>
    <cellStyle name="Énfasis1 5" xfId="146"/>
    <cellStyle name="Énfasis1 6" xfId="147"/>
    <cellStyle name="Énfasis1 7" xfId="148"/>
    <cellStyle name="Énfasis2 2" xfId="149"/>
    <cellStyle name="Énfasis2 3" xfId="150"/>
    <cellStyle name="Énfasis2 4" xfId="151"/>
    <cellStyle name="Énfasis2 5" xfId="152"/>
    <cellStyle name="Énfasis2 6" xfId="153"/>
    <cellStyle name="Énfasis2 7" xfId="154"/>
    <cellStyle name="Énfasis3 2" xfId="155"/>
    <cellStyle name="Énfasis3 3" xfId="156"/>
    <cellStyle name="Énfasis3 4" xfId="157"/>
    <cellStyle name="Énfasis3 5" xfId="158"/>
    <cellStyle name="Énfasis3 6" xfId="159"/>
    <cellStyle name="Énfasis3 7" xfId="160"/>
    <cellStyle name="Énfasis4 2" xfId="161"/>
    <cellStyle name="Énfasis4 3" xfId="162"/>
    <cellStyle name="Énfasis4 4" xfId="163"/>
    <cellStyle name="Énfasis4 5" xfId="164"/>
    <cellStyle name="Énfasis4 6" xfId="165"/>
    <cellStyle name="Énfasis4 7" xfId="166"/>
    <cellStyle name="Énfasis5 2" xfId="167"/>
    <cellStyle name="Énfasis5 3" xfId="168"/>
    <cellStyle name="Énfasis5 4" xfId="169"/>
    <cellStyle name="Énfasis5 5" xfId="170"/>
    <cellStyle name="Énfasis5 6" xfId="171"/>
    <cellStyle name="Énfasis5 7" xfId="172"/>
    <cellStyle name="Énfasis6 2" xfId="173"/>
    <cellStyle name="Énfasis6 3" xfId="174"/>
    <cellStyle name="Énfasis6 4" xfId="175"/>
    <cellStyle name="Énfasis6 5" xfId="176"/>
    <cellStyle name="Énfasis6 6" xfId="177"/>
    <cellStyle name="Énfasis6 7" xfId="178"/>
    <cellStyle name="Entrada 2" xfId="179"/>
    <cellStyle name="Entrada 3" xfId="180"/>
    <cellStyle name="Entrada 4" xfId="181"/>
    <cellStyle name="Entrada 5" xfId="182"/>
    <cellStyle name="Entrada 6" xfId="183"/>
    <cellStyle name="Entrada 7" xfId="184"/>
    <cellStyle name="Euro" xfId="185"/>
    <cellStyle name="Euro 2" xfId="186"/>
    <cellStyle name="Euro 2 2" xfId="364"/>
    <cellStyle name="Euro 3" xfId="187"/>
    <cellStyle name="Euro 4" xfId="363"/>
    <cellStyle name="Euro 4 2" xfId="365"/>
    <cellStyle name="Incorrecto 2" xfId="188"/>
    <cellStyle name="Incorrecto 3" xfId="189"/>
    <cellStyle name="Incorrecto 4" xfId="190"/>
    <cellStyle name="Incorrecto 5" xfId="191"/>
    <cellStyle name="Incorrecto 6" xfId="192"/>
    <cellStyle name="Incorrecto 7" xfId="193"/>
    <cellStyle name="Millares" xfId="1" builtinId="3"/>
    <cellStyle name="Millares 10" xfId="195"/>
    <cellStyle name="Millares 10 2" xfId="196"/>
    <cellStyle name="Millares 2" xfId="197"/>
    <cellStyle name="Millares 2 2" xfId="198"/>
    <cellStyle name="Millares 2 2 2" xfId="199"/>
    <cellStyle name="Millares 2 2 2 2" xfId="200"/>
    <cellStyle name="Millares 2 2 2 2 2" xfId="201"/>
    <cellStyle name="Millares 2 2 2 2 2 2" xfId="202"/>
    <cellStyle name="Millares 2 2 2 2 2 2 2" xfId="203"/>
    <cellStyle name="Millares 2 2 2 2 2 2 2 2" xfId="204"/>
    <cellStyle name="Millares 2 2 2 2 2 2 2 2 2" xfId="205"/>
    <cellStyle name="Millares 2 2 2 2 2 2 2 2 3" xfId="206"/>
    <cellStyle name="Millares 2 2 2 2 2 2 2 2 4" xfId="207"/>
    <cellStyle name="Millares 2 2 2 2 2 2 2 2 5" xfId="208"/>
    <cellStyle name="Millares 2 2 2 2 2 2 2 3" xfId="209"/>
    <cellStyle name="Millares 2 2 2 2 2 2 2 4" xfId="210"/>
    <cellStyle name="Millares 2 2 2 2 2 2 2 5" xfId="211"/>
    <cellStyle name="Millares 2 2 2 2 2 2 3" xfId="212"/>
    <cellStyle name="Millares 2 2 2 2 2 2 4" xfId="213"/>
    <cellStyle name="Millares 2 2 2 2 2 2 5" xfId="214"/>
    <cellStyle name="Millares 2 2 2 2 2 2 6" xfId="215"/>
    <cellStyle name="Millares 2 2 2 2 2 3" xfId="216"/>
    <cellStyle name="Millares 2 2 2 2 2 4" xfId="217"/>
    <cellStyle name="Millares 2 2 2 2 2 5" xfId="218"/>
    <cellStyle name="Millares 2 2 2 2 2 6" xfId="219"/>
    <cellStyle name="Millares 2 2 2 2 2 7" xfId="220"/>
    <cellStyle name="Millares 2 2 2 2 3" xfId="221"/>
    <cellStyle name="Millares 2 2 2 2 4" xfId="222"/>
    <cellStyle name="Millares 2 2 2 2 4 2" xfId="223"/>
    <cellStyle name="Millares 2 2 2 2 5" xfId="224"/>
    <cellStyle name="Millares 2 2 2 2 6" xfId="225"/>
    <cellStyle name="Millares 2 2 2 2 7" xfId="226"/>
    <cellStyle name="Millares 2 2 2 2 8" xfId="227"/>
    <cellStyle name="Millares 2 2 2 3" xfId="228"/>
    <cellStyle name="Millares 2 2 2 4" xfId="229"/>
    <cellStyle name="Millares 2 2 2 4 2" xfId="230"/>
    <cellStyle name="Millares 2 2 2 5" xfId="231"/>
    <cellStyle name="Millares 2 2 2 6" xfId="232"/>
    <cellStyle name="Millares 2 2 2 7" xfId="233"/>
    <cellStyle name="Millares 2 2 2 8" xfId="234"/>
    <cellStyle name="Millares 2 2 3" xfId="235"/>
    <cellStyle name="Millares 2 2 4" xfId="236"/>
    <cellStyle name="Millares 2 2 5" xfId="237"/>
    <cellStyle name="Millares 2 2 5 2" xfId="238"/>
    <cellStyle name="Millares 2 2 6" xfId="239"/>
    <cellStyle name="Millares 2 2 7" xfId="240"/>
    <cellStyle name="Millares 2 2 8" xfId="241"/>
    <cellStyle name="Millares 2 2 9" xfId="242"/>
    <cellStyle name="Millares 2 3" xfId="243"/>
    <cellStyle name="Millares 2 4" xfId="244"/>
    <cellStyle name="Millares 2 5" xfId="245"/>
    <cellStyle name="Millares 2 6" xfId="246"/>
    <cellStyle name="Millares 2 7" xfId="247"/>
    <cellStyle name="Millares 2 8" xfId="248"/>
    <cellStyle name="Millares 2 9" xfId="366"/>
    <cellStyle name="Millares 3" xfId="194"/>
    <cellStyle name="Millares 3 10" xfId="249"/>
    <cellStyle name="Millares 3 11" xfId="250"/>
    <cellStyle name="Millares 3 12" xfId="367"/>
    <cellStyle name="Millares 3 2" xfId="251"/>
    <cellStyle name="Millares 3 3" xfId="252"/>
    <cellStyle name="Millares 3 4" xfId="253"/>
    <cellStyle name="Millares 3 5" xfId="254"/>
    <cellStyle name="Millares 3 6" xfId="255"/>
    <cellStyle name="Millares 3 7" xfId="256"/>
    <cellStyle name="Millares 3 8" xfId="257"/>
    <cellStyle name="Millares 3 9" xfId="258"/>
    <cellStyle name="Millares 4" xfId="259"/>
    <cellStyle name="Millares 4 2" xfId="260"/>
    <cellStyle name="Millares 4 3" xfId="261"/>
    <cellStyle name="Millares 4 4" xfId="262"/>
    <cellStyle name="Millares 4 5" xfId="263"/>
    <cellStyle name="Millares 4 6" xfId="264"/>
    <cellStyle name="Millares 4 7" xfId="265"/>
    <cellStyle name="Millares 4 8" xfId="266"/>
    <cellStyle name="Millares 4 9" xfId="368"/>
    <cellStyle name="Millares 5" xfId="362"/>
    <cellStyle name="Millares 6" xfId="267"/>
    <cellStyle name="Millares 7 2" xfId="268"/>
    <cellStyle name="Moneda" xfId="2" builtinId="4"/>
    <cellStyle name="Neutral 2" xfId="269"/>
    <cellStyle name="Neutral 3" xfId="270"/>
    <cellStyle name="Neutral 4" xfId="271"/>
    <cellStyle name="Neutral 5" xfId="272"/>
    <cellStyle name="Neutral 6" xfId="273"/>
    <cellStyle name="Neutral 7" xfId="274"/>
    <cellStyle name="Normal" xfId="0" builtinId="0"/>
    <cellStyle name="Normal 10 2" xfId="275"/>
    <cellStyle name="Normal 10 3" xfId="276"/>
    <cellStyle name="Normal 10 4" xfId="277"/>
    <cellStyle name="Normal 10 5" xfId="278"/>
    <cellStyle name="Normal 10 6" xfId="279"/>
    <cellStyle name="Normal 2" xfId="4"/>
    <cellStyle name="Normal 2 10" xfId="280"/>
    <cellStyle name="Normal 2 2" xfId="281"/>
    <cellStyle name="Normal 2 3" xfId="282"/>
    <cellStyle name="Normal 2 4" xfId="283"/>
    <cellStyle name="Normal 2 5" xfId="284"/>
    <cellStyle name="Normal 2 6" xfId="285"/>
    <cellStyle name="Normal 2 7" xfId="286"/>
    <cellStyle name="Normal 2 8" xfId="287"/>
    <cellStyle name="Normal 2 9" xfId="288"/>
    <cellStyle name="Normal 3 10" xfId="289"/>
    <cellStyle name="Normal 3 2" xfId="290"/>
    <cellStyle name="Normal 3 3" xfId="291"/>
    <cellStyle name="Normal 3 4" xfId="292"/>
    <cellStyle name="Normal 3 5" xfId="293"/>
    <cellStyle name="Normal 3 6" xfId="294"/>
    <cellStyle name="Normal 3 7" xfId="295"/>
    <cellStyle name="Normal 3 8" xfId="296"/>
    <cellStyle name="Normal 3 9" xfId="297"/>
    <cellStyle name="Normal 4" xfId="298"/>
    <cellStyle name="Normal 4 2" xfId="369"/>
    <cellStyle name="Normal 5" xfId="299"/>
    <cellStyle name="Normal 5 2" xfId="370"/>
    <cellStyle name="Normal 6" xfId="371"/>
    <cellStyle name="Normal 6 2" xfId="300"/>
    <cellStyle name="Normal 6 3" xfId="301"/>
    <cellStyle name="Normal 6 4" xfId="302"/>
    <cellStyle name="Normal 7" xfId="303"/>
    <cellStyle name="Normal 8" xfId="304"/>
    <cellStyle name="Normal 9 2" xfId="305"/>
    <cellStyle name="Notas 2" xfId="306"/>
    <cellStyle name="Notas 3" xfId="307"/>
    <cellStyle name="Notas 4" xfId="308"/>
    <cellStyle name="Notas 5" xfId="309"/>
    <cellStyle name="Notas 6" xfId="310"/>
    <cellStyle name="Notas 7" xfId="311"/>
    <cellStyle name="Porcentaje 2" xfId="312"/>
    <cellStyle name="Porcentaje 2 2" xfId="372"/>
    <cellStyle name="Porcentual" xfId="3" builtinId="5"/>
    <cellStyle name="Porcentual 2" xfId="313"/>
    <cellStyle name="Porcentual 2 2" xfId="373"/>
    <cellStyle name="Salida 2" xfId="314"/>
    <cellStyle name="Salida 3" xfId="315"/>
    <cellStyle name="Salida 4" xfId="316"/>
    <cellStyle name="Salida 5" xfId="317"/>
    <cellStyle name="Salida 6" xfId="318"/>
    <cellStyle name="Salida 7" xfId="319"/>
    <cellStyle name="Texto de advertencia 2" xfId="320"/>
    <cellStyle name="Texto de advertencia 3" xfId="321"/>
    <cellStyle name="Texto de advertencia 4" xfId="322"/>
    <cellStyle name="Texto de advertencia 5" xfId="323"/>
    <cellStyle name="Texto de advertencia 6" xfId="324"/>
    <cellStyle name="Texto de advertencia 7" xfId="325"/>
    <cellStyle name="Texto explicativo 2" xfId="326"/>
    <cellStyle name="Texto explicativo 3" xfId="327"/>
    <cellStyle name="Texto explicativo 4" xfId="328"/>
    <cellStyle name="Texto explicativo 5" xfId="329"/>
    <cellStyle name="Texto explicativo 6" xfId="330"/>
    <cellStyle name="Texto explicativo 7" xfId="331"/>
    <cellStyle name="Título 1 2" xfId="332"/>
    <cellStyle name="Título 1 3" xfId="333"/>
    <cellStyle name="Título 1 4" xfId="334"/>
    <cellStyle name="Título 1 5" xfId="335"/>
    <cellStyle name="Título 1 6" xfId="336"/>
    <cellStyle name="Título 1 7" xfId="337"/>
    <cellStyle name="Título 2 2" xfId="338"/>
    <cellStyle name="Título 2 3" xfId="339"/>
    <cellStyle name="Título 2 4" xfId="340"/>
    <cellStyle name="Título 2 5" xfId="341"/>
    <cellStyle name="Título 2 6" xfId="342"/>
    <cellStyle name="Título 2 7" xfId="343"/>
    <cellStyle name="Título 3 2" xfId="344"/>
    <cellStyle name="Título 3 3" xfId="345"/>
    <cellStyle name="Título 3 4" xfId="346"/>
    <cellStyle name="Título 3 5" xfId="347"/>
    <cellStyle name="Título 3 6" xfId="348"/>
    <cellStyle name="Título 3 7" xfId="349"/>
    <cellStyle name="Título 4" xfId="350"/>
    <cellStyle name="Título 5" xfId="351"/>
    <cellStyle name="Título 6" xfId="352"/>
    <cellStyle name="Título 7" xfId="353"/>
    <cellStyle name="Título 8" xfId="354"/>
    <cellStyle name="Título 9" xfId="355"/>
    <cellStyle name="Total 2" xfId="356"/>
    <cellStyle name="Total 3" xfId="357"/>
    <cellStyle name="Total 4" xfId="358"/>
    <cellStyle name="Total 5" xfId="359"/>
    <cellStyle name="Total 6" xfId="360"/>
    <cellStyle name="Total 7" xfId="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A11" sqref="A11"/>
    </sheetView>
  </sheetViews>
  <sheetFormatPr baseColWidth="10" defaultRowHeight="15"/>
  <cols>
    <col min="1" max="1" width="25.42578125" style="31" customWidth="1"/>
    <col min="2" max="2" width="17.5703125" style="31" customWidth="1"/>
    <col min="3" max="3" width="19.42578125" style="31" bestFit="1" customWidth="1"/>
    <col min="4" max="5" width="17.85546875" style="31" bestFit="1" customWidth="1"/>
    <col min="6" max="6" width="18.85546875" style="31" bestFit="1" customWidth="1"/>
    <col min="7" max="7" width="17.5703125" style="31" customWidth="1"/>
    <col min="8" max="8" width="19.42578125" style="31" customWidth="1"/>
    <col min="9" max="16384" width="11.42578125" style="31"/>
  </cols>
  <sheetData>
    <row r="1" spans="1:7">
      <c r="A1" s="29"/>
      <c r="B1" s="28"/>
      <c r="C1" s="28"/>
      <c r="D1" s="28"/>
      <c r="E1" s="28"/>
      <c r="F1" s="27"/>
      <c r="G1" s="27"/>
    </row>
    <row r="2" spans="1:7">
      <c r="A2" s="56" t="s">
        <v>33</v>
      </c>
      <c r="B2" s="56"/>
      <c r="C2" s="56"/>
      <c r="D2" s="56"/>
      <c r="E2" s="56"/>
      <c r="F2" s="56"/>
      <c r="G2" s="56"/>
    </row>
    <row r="3" spans="1:7" ht="15.75" thickBot="1">
      <c r="A3" s="29"/>
      <c r="B3" s="28"/>
      <c r="C3" s="28"/>
      <c r="D3" s="28"/>
      <c r="E3" s="26"/>
      <c r="F3" s="26"/>
      <c r="G3" s="25" t="s">
        <v>0</v>
      </c>
    </row>
    <row r="4" spans="1:7" s="30" customFormat="1" ht="30.75" thickBot="1">
      <c r="A4" s="24" t="s">
        <v>10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</row>
    <row r="5" spans="1:7" ht="15.75" thickBot="1">
      <c r="A5" s="22" t="s">
        <v>7</v>
      </c>
      <c r="B5" s="21">
        <v>8540</v>
      </c>
      <c r="C5" s="20">
        <v>27964</v>
      </c>
      <c r="D5" s="20">
        <v>1934</v>
      </c>
      <c r="E5" s="20">
        <v>1209</v>
      </c>
      <c r="F5" s="20">
        <v>5823</v>
      </c>
      <c r="G5" s="19">
        <v>45470</v>
      </c>
    </row>
    <row r="6" spans="1:7" ht="15.75" thickBot="1">
      <c r="A6" s="22" t="s">
        <v>8</v>
      </c>
      <c r="B6" s="9">
        <v>50437905915.239975</v>
      </c>
      <c r="C6" s="8">
        <v>50894391152.269814</v>
      </c>
      <c r="D6" s="8">
        <v>8343049945.6999989</v>
      </c>
      <c r="E6" s="8">
        <v>8938908154.6799736</v>
      </c>
      <c r="F6" s="8">
        <v>24566363192.899975</v>
      </c>
      <c r="G6" s="7">
        <v>143180618360.78973</v>
      </c>
    </row>
    <row r="7" spans="1:7" ht="15.75" thickBot="1">
      <c r="A7" s="48" t="s">
        <v>45</v>
      </c>
      <c r="B7" s="49">
        <v>5302</v>
      </c>
      <c r="C7" s="20">
        <v>18946</v>
      </c>
      <c r="D7" s="20">
        <v>1731</v>
      </c>
      <c r="E7" s="20">
        <v>693</v>
      </c>
      <c r="F7" s="20">
        <v>3998</v>
      </c>
      <c r="G7" s="19">
        <v>30670</v>
      </c>
    </row>
    <row r="8" spans="1:7" ht="15.75" thickBot="1">
      <c r="A8" s="22" t="s">
        <v>9</v>
      </c>
      <c r="B8" s="47">
        <v>5906077.976023416</v>
      </c>
      <c r="C8" s="8">
        <v>1819996.8227817842</v>
      </c>
      <c r="D8" s="8">
        <v>4313883.1156670107</v>
      </c>
      <c r="E8" s="8">
        <v>7393637.8450620128</v>
      </c>
      <c r="F8" s="8">
        <v>4218849.938674219</v>
      </c>
      <c r="G8" s="7">
        <v>3148902.9769252194</v>
      </c>
    </row>
    <row r="9" spans="1:7">
      <c r="A9" s="46"/>
    </row>
    <row r="10" spans="1:7">
      <c r="A10" s="45"/>
    </row>
    <row r="11" spans="1:7">
      <c r="A11" s="45"/>
    </row>
    <row r="12" spans="1:7">
      <c r="A12" s="55" t="s">
        <v>11</v>
      </c>
      <c r="B12" s="55"/>
      <c r="C12" s="55"/>
      <c r="D12" s="55"/>
      <c r="E12" s="55"/>
      <c r="F12" s="55"/>
      <c r="G12" s="55"/>
    </row>
    <row r="13" spans="1:7">
      <c r="A13" s="55" t="s">
        <v>12</v>
      </c>
      <c r="B13" s="55"/>
      <c r="C13" s="55"/>
      <c r="D13" s="55"/>
      <c r="E13" s="55"/>
      <c r="F13" s="55"/>
      <c r="G13" s="55"/>
    </row>
    <row r="14" spans="1:7" ht="15.75" thickBot="1">
      <c r="E14" s="25" t="s">
        <v>0</v>
      </c>
    </row>
    <row r="15" spans="1:7" ht="30.75" thickBot="1">
      <c r="A15" s="18" t="s">
        <v>13</v>
      </c>
      <c r="B15" s="17" t="s">
        <v>14</v>
      </c>
      <c r="C15" s="17" t="s">
        <v>15</v>
      </c>
      <c r="D15" s="18" t="s">
        <v>16</v>
      </c>
      <c r="E15" s="18" t="s">
        <v>17</v>
      </c>
    </row>
    <row r="16" spans="1:7" ht="15.75" thickBot="1">
      <c r="A16" s="16" t="s">
        <v>18</v>
      </c>
      <c r="B16" s="15">
        <v>14305388252</v>
      </c>
      <c r="C16" s="15">
        <v>10332591654</v>
      </c>
      <c r="D16" s="14">
        <v>0.72228669868889628</v>
      </c>
      <c r="E16" s="13">
        <v>3972796598</v>
      </c>
    </row>
    <row r="17" spans="1:7" ht="15.75" thickBot="1">
      <c r="A17" s="16" t="s">
        <v>19</v>
      </c>
      <c r="B17" s="15">
        <v>11480582316</v>
      </c>
      <c r="C17" s="15">
        <v>8632404772.9599991</v>
      </c>
      <c r="D17" s="14">
        <v>0.75191349492171522</v>
      </c>
      <c r="E17" s="13">
        <v>2848177543.0400009</v>
      </c>
    </row>
    <row r="18" spans="1:7" ht="15.75" thickBot="1">
      <c r="A18" s="16" t="s">
        <v>20</v>
      </c>
      <c r="B18" s="15">
        <v>1528490826</v>
      </c>
      <c r="C18" s="15">
        <v>1509693265.27</v>
      </c>
      <c r="D18" s="14">
        <v>0.98770188187573715</v>
      </c>
      <c r="E18" s="13">
        <v>18797560.730000019</v>
      </c>
    </row>
    <row r="19" spans="1:7" ht="15.75" thickBot="1">
      <c r="A19" s="16" t="s">
        <v>21</v>
      </c>
      <c r="B19" s="15">
        <v>2788757447</v>
      </c>
      <c r="C19" s="15">
        <v>259001574.69999999</v>
      </c>
      <c r="D19" s="14">
        <v>9.2873467708215501E-2</v>
      </c>
      <c r="E19" s="13">
        <v>2529755872.3000002</v>
      </c>
    </row>
    <row r="20" spans="1:7" ht="15.75" thickBot="1">
      <c r="A20" s="12" t="s">
        <v>22</v>
      </c>
      <c r="B20" s="11">
        <v>30103218841</v>
      </c>
      <c r="C20" s="11">
        <v>20733691266.93</v>
      </c>
      <c r="D20" s="10">
        <v>0.68875329832473309</v>
      </c>
      <c r="E20" s="11">
        <v>9369527574.0699997</v>
      </c>
    </row>
    <row r="24" spans="1:7">
      <c r="A24" s="54" t="s">
        <v>23</v>
      </c>
      <c r="B24" s="54"/>
      <c r="C24" s="54"/>
      <c r="D24" s="54"/>
      <c r="E24" s="54"/>
      <c r="F24" s="3"/>
      <c r="G24" s="3"/>
    </row>
    <row r="25" spans="1:7">
      <c r="A25" s="55" t="s">
        <v>44</v>
      </c>
      <c r="B25" s="55"/>
      <c r="C25" s="55"/>
      <c r="D25" s="55"/>
      <c r="E25" s="55"/>
      <c r="F25" s="2"/>
      <c r="G25" s="2"/>
    </row>
    <row r="26" spans="1:7" ht="15.75" thickBot="1">
      <c r="E26" s="25" t="s">
        <v>0</v>
      </c>
      <c r="G26" s="4"/>
    </row>
    <row r="27" spans="1:7" ht="45.75" thickBot="1">
      <c r="A27" s="32" t="s">
        <v>24</v>
      </c>
      <c r="B27" s="33" t="s">
        <v>25</v>
      </c>
      <c r="C27" s="33" t="s">
        <v>26</v>
      </c>
      <c r="D27" s="33" t="s">
        <v>34</v>
      </c>
      <c r="E27" s="33" t="s">
        <v>27</v>
      </c>
    </row>
    <row r="28" spans="1:7" ht="15.75" thickBot="1">
      <c r="A28" s="16">
        <v>2010</v>
      </c>
      <c r="B28" s="13">
        <v>2759973212.46</v>
      </c>
      <c r="C28" s="13">
        <v>3560091087</v>
      </c>
      <c r="D28" s="14">
        <f>+C28/B28</f>
        <v>1.2899005942984658</v>
      </c>
      <c r="E28" s="13">
        <f>+B28-C28</f>
        <v>-800117874.53999996</v>
      </c>
    </row>
    <row r="29" spans="1:7" ht="15.75" thickBot="1">
      <c r="A29" s="16">
        <v>2011</v>
      </c>
      <c r="B29" s="13">
        <v>4275646804.04</v>
      </c>
      <c r="C29" s="13">
        <v>3657571500</v>
      </c>
      <c r="D29" s="14">
        <f t="shared" ref="D29:D30" si="0">+C29/B29</f>
        <v>0.85544285289047051</v>
      </c>
      <c r="E29" s="13">
        <f t="shared" ref="E29:E31" si="1">+B29-C29</f>
        <v>618075304.03999996</v>
      </c>
    </row>
    <row r="30" spans="1:7" ht="15.75" thickBot="1">
      <c r="A30" s="34">
        <v>2012</v>
      </c>
      <c r="B30" s="13">
        <v>5547181179.0699987</v>
      </c>
      <c r="C30" s="13">
        <v>2040047411</v>
      </c>
      <c r="D30" s="14">
        <f t="shared" si="0"/>
        <v>0.36776289526963313</v>
      </c>
      <c r="E30" s="13">
        <f t="shared" si="1"/>
        <v>3507133768.0699987</v>
      </c>
    </row>
    <row r="31" spans="1:7" ht="15.75" thickBot="1">
      <c r="A31" s="34" t="s">
        <v>28</v>
      </c>
      <c r="B31" s="13">
        <v>2087486081</v>
      </c>
      <c r="C31" s="13">
        <v>1501552970</v>
      </c>
      <c r="D31" s="14">
        <f>+C31/B31</f>
        <v>0.7193116081907901</v>
      </c>
      <c r="E31" s="13">
        <f t="shared" si="1"/>
        <v>585933111</v>
      </c>
    </row>
    <row r="32" spans="1:7" ht="15.75" thickBot="1">
      <c r="A32" s="35" t="s">
        <v>22</v>
      </c>
      <c r="B32" s="11">
        <f>SUM(B28:B31)</f>
        <v>14670287276.57</v>
      </c>
      <c r="C32" s="11">
        <f>SUM(C28:C31)</f>
        <v>10759262968</v>
      </c>
      <c r="D32" s="10">
        <f>+C32/B32</f>
        <v>0.73340506325214783</v>
      </c>
      <c r="E32" s="11">
        <f>+B32-C32</f>
        <v>3911024308.5699997</v>
      </c>
    </row>
    <row r="33" spans="1:8">
      <c r="B33" s="5"/>
    </row>
    <row r="34" spans="1:8">
      <c r="B34" s="5"/>
    </row>
    <row r="35" spans="1:8" ht="15.75" thickBot="1">
      <c r="B35" s="5"/>
    </row>
    <row r="36" spans="1:8" ht="15.75" thickBot="1">
      <c r="A36" s="51" t="s">
        <v>35</v>
      </c>
      <c r="B36" s="52"/>
      <c r="C36" s="52"/>
      <c r="D36" s="52"/>
      <c r="E36" s="52"/>
      <c r="F36" s="52"/>
      <c r="G36" s="52"/>
      <c r="H36" s="53"/>
    </row>
    <row r="37" spans="1:8">
      <c r="B37" s="5"/>
    </row>
    <row r="38" spans="1:8">
      <c r="A38" s="50" t="s">
        <v>36</v>
      </c>
      <c r="B38" s="50"/>
      <c r="C38" s="50"/>
      <c r="D38" s="50"/>
    </row>
    <row r="39" spans="1:8">
      <c r="A39" s="40"/>
      <c r="B39" s="40"/>
    </row>
    <row r="40" spans="1:8" ht="15.75" thickBot="1">
      <c r="D40" s="25" t="s">
        <v>0</v>
      </c>
    </row>
    <row r="41" spans="1:8" ht="30.75" thickBot="1">
      <c r="A41" s="32" t="s">
        <v>13</v>
      </c>
      <c r="B41" s="39" t="s">
        <v>31</v>
      </c>
      <c r="C41" s="37" t="s">
        <v>32</v>
      </c>
      <c r="D41" s="37" t="s">
        <v>37</v>
      </c>
    </row>
    <row r="42" spans="1:8" ht="15.75" thickBot="1">
      <c r="A42" s="1" t="s">
        <v>18</v>
      </c>
      <c r="B42" s="41">
        <v>8</v>
      </c>
      <c r="C42" s="13">
        <v>37431332</v>
      </c>
      <c r="D42" s="13">
        <v>64362233</v>
      </c>
    </row>
    <row r="43" spans="1:8" ht="15.75" thickBot="1">
      <c r="A43" s="1" t="s">
        <v>19</v>
      </c>
      <c r="B43" s="41">
        <v>66</v>
      </c>
      <c r="C43" s="13">
        <v>209732403.84999999</v>
      </c>
      <c r="D43" s="13">
        <v>357047754</v>
      </c>
    </row>
    <row r="44" spans="1:8" ht="15.75" thickBot="1">
      <c r="A44" s="1" t="s">
        <v>20</v>
      </c>
      <c r="B44" s="41">
        <v>13</v>
      </c>
      <c r="C44" s="13">
        <v>35488934</v>
      </c>
      <c r="D44" s="13">
        <v>55743930</v>
      </c>
    </row>
    <row r="45" spans="1:8" ht="15.75" thickBot="1">
      <c r="A45" s="1" t="s">
        <v>21</v>
      </c>
      <c r="B45" s="41">
        <v>1</v>
      </c>
      <c r="C45" s="13">
        <v>3009847</v>
      </c>
      <c r="D45" s="13">
        <v>3888256.0000000005</v>
      </c>
    </row>
    <row r="46" spans="1:8" ht="15.75" thickBot="1">
      <c r="A46" s="38" t="s">
        <v>22</v>
      </c>
      <c r="B46" s="42">
        <f>SUM(B42:B45)</f>
        <v>88</v>
      </c>
      <c r="C46" s="11">
        <f>SUM(C42:C45)</f>
        <v>285662516.85000002</v>
      </c>
      <c r="D46" s="11">
        <f>SUM(D42:D45)</f>
        <v>481042173</v>
      </c>
      <c r="E46" s="44"/>
    </row>
    <row r="47" spans="1:8">
      <c r="B47" s="36"/>
      <c r="C47" s="6"/>
    </row>
    <row r="48" spans="1:8">
      <c r="B48" s="5"/>
      <c r="C48" s="6"/>
    </row>
    <row r="49" spans="1:8" ht="32.25" customHeight="1">
      <c r="A49" s="50" t="s">
        <v>29</v>
      </c>
      <c r="B49" s="50"/>
      <c r="C49" s="50"/>
      <c r="D49" s="50"/>
      <c r="F49" s="50" t="s">
        <v>38</v>
      </c>
      <c r="G49" s="50"/>
    </row>
    <row r="50" spans="1:8">
      <c r="A50" s="4"/>
      <c r="B50" s="4"/>
      <c r="F50" s="4"/>
      <c r="G50" s="4"/>
    </row>
    <row r="51" spans="1:8" ht="15.75" thickBot="1">
      <c r="D51" s="25" t="s">
        <v>0</v>
      </c>
      <c r="G51" s="25" t="s">
        <v>0</v>
      </c>
    </row>
    <row r="52" spans="1:8" ht="30.75" thickBot="1">
      <c r="A52" s="32" t="s">
        <v>13</v>
      </c>
      <c r="B52" s="39" t="s">
        <v>31</v>
      </c>
      <c r="C52" s="37" t="s">
        <v>32</v>
      </c>
      <c r="D52" s="37" t="s">
        <v>30</v>
      </c>
      <c r="F52" s="39" t="s">
        <v>31</v>
      </c>
      <c r="G52" s="37" t="s">
        <v>32</v>
      </c>
    </row>
    <row r="53" spans="1:8" ht="15.75" thickBot="1">
      <c r="A53" s="1" t="s">
        <v>18</v>
      </c>
      <c r="B53" s="41">
        <v>78</v>
      </c>
      <c r="C53" s="13">
        <v>748901190</v>
      </c>
      <c r="D53" s="13">
        <v>1260541400</v>
      </c>
      <c r="F53" s="16">
        <v>711</v>
      </c>
      <c r="G53" s="13">
        <v>2217994098.4400001</v>
      </c>
    </row>
    <row r="54" spans="1:8" ht="15.75" thickBot="1">
      <c r="A54" s="1" t="s">
        <v>19</v>
      </c>
      <c r="B54" s="41">
        <v>395</v>
      </c>
      <c r="C54" s="13">
        <v>780815672</v>
      </c>
      <c r="D54" s="13">
        <v>1364974280</v>
      </c>
    </row>
    <row r="55" spans="1:8" ht="15.75" thickBot="1">
      <c r="A55" s="1" t="s">
        <v>20</v>
      </c>
      <c r="B55" s="41">
        <v>24</v>
      </c>
      <c r="C55" s="13">
        <v>111007020</v>
      </c>
      <c r="D55" s="13">
        <v>185175566</v>
      </c>
    </row>
    <row r="56" spans="1:8" ht="15.75" thickBot="1">
      <c r="A56" s="1" t="s">
        <v>21</v>
      </c>
      <c r="B56" s="41">
        <v>27</v>
      </c>
      <c r="C56" s="13">
        <v>213772337</v>
      </c>
      <c r="D56" s="13">
        <v>277417502</v>
      </c>
    </row>
    <row r="57" spans="1:8" ht="15.75" thickBot="1">
      <c r="A57" s="38" t="s">
        <v>22</v>
      </c>
      <c r="B57" s="42">
        <f>SUM(B53:B56)</f>
        <v>524</v>
      </c>
      <c r="C57" s="11">
        <f>SUM(C53:C56)</f>
        <v>1854496219</v>
      </c>
      <c r="D57" s="11">
        <f>SUM(D53:D56)</f>
        <v>3088108748</v>
      </c>
      <c r="E57" s="44"/>
      <c r="G57" s="43"/>
    </row>
    <row r="60" spans="1:8">
      <c r="F60" s="43"/>
    </row>
    <row r="61" spans="1:8" ht="31.5" customHeight="1">
      <c r="A61" s="50" t="s">
        <v>39</v>
      </c>
      <c r="B61" s="50"/>
      <c r="D61" s="50" t="s">
        <v>40</v>
      </c>
      <c r="E61" s="50"/>
      <c r="G61" s="50" t="s">
        <v>42</v>
      </c>
      <c r="H61" s="50"/>
    </row>
    <row r="62" spans="1:8">
      <c r="A62" s="40"/>
      <c r="B62" s="40"/>
      <c r="D62" s="40"/>
      <c r="E62" s="40"/>
      <c r="G62" s="40"/>
      <c r="H62" s="40"/>
    </row>
    <row r="63" spans="1:8" ht="15.75" thickBot="1">
      <c r="B63" s="25" t="s">
        <v>0</v>
      </c>
      <c r="E63" s="25" t="s">
        <v>0</v>
      </c>
      <c r="H63" s="25" t="s">
        <v>0</v>
      </c>
    </row>
    <row r="64" spans="1:8" ht="15.75" thickBot="1">
      <c r="A64" s="39" t="s">
        <v>31</v>
      </c>
      <c r="B64" s="37" t="s">
        <v>32</v>
      </c>
      <c r="D64" s="39" t="s">
        <v>31</v>
      </c>
      <c r="E64" s="37" t="s">
        <v>32</v>
      </c>
      <c r="G64" s="39" t="s">
        <v>31</v>
      </c>
      <c r="H64" s="37" t="s">
        <v>32</v>
      </c>
    </row>
    <row r="65" spans="1:8" ht="15.75" thickBot="1">
      <c r="A65" s="16">
        <v>657</v>
      </c>
      <c r="B65" s="13">
        <v>1465737702</v>
      </c>
      <c r="D65" s="16">
        <v>9</v>
      </c>
      <c r="E65" s="13">
        <v>142719729</v>
      </c>
      <c r="G65" s="16">
        <v>183</v>
      </c>
      <c r="H65" s="13">
        <v>878278626</v>
      </c>
    </row>
    <row r="66" spans="1:8">
      <c r="D66" s="43"/>
    </row>
    <row r="68" spans="1:8" ht="28.5" customHeight="1">
      <c r="A68" s="50" t="s">
        <v>41</v>
      </c>
      <c r="B68" s="50"/>
      <c r="D68" s="50" t="s">
        <v>43</v>
      </c>
      <c r="E68" s="50"/>
    </row>
    <row r="69" spans="1:8">
      <c r="A69" s="40"/>
      <c r="B69" s="40"/>
      <c r="D69" s="40"/>
      <c r="E69" s="40"/>
    </row>
    <row r="70" spans="1:8" ht="15.75" thickBot="1">
      <c r="B70" s="25" t="s">
        <v>0</v>
      </c>
      <c r="E70" s="25" t="s">
        <v>0</v>
      </c>
    </row>
    <row r="71" spans="1:8" ht="15.75" thickBot="1">
      <c r="A71" s="39" t="s">
        <v>31</v>
      </c>
      <c r="B71" s="37" t="s">
        <v>32</v>
      </c>
      <c r="D71" s="39" t="s">
        <v>31</v>
      </c>
      <c r="E71" s="37" t="s">
        <v>32</v>
      </c>
    </row>
    <row r="72" spans="1:8" ht="15.75" thickBot="1">
      <c r="A72" s="16">
        <v>24</v>
      </c>
      <c r="B72" s="13">
        <f>23525852+55347051</f>
        <v>78872903</v>
      </c>
      <c r="D72" s="16">
        <v>48</v>
      </c>
      <c r="E72" s="13">
        <f>202105799+50822770</f>
        <v>252928569</v>
      </c>
    </row>
  </sheetData>
  <mergeCells count="14">
    <mergeCell ref="A24:E24"/>
    <mergeCell ref="A25:E25"/>
    <mergeCell ref="A2:G2"/>
    <mergeCell ref="A12:G12"/>
    <mergeCell ref="A13:G13"/>
    <mergeCell ref="G61:H61"/>
    <mergeCell ref="D68:E68"/>
    <mergeCell ref="A36:H36"/>
    <mergeCell ref="A61:B61"/>
    <mergeCell ref="A49:D49"/>
    <mergeCell ref="A38:D38"/>
    <mergeCell ref="D61:E61"/>
    <mergeCell ref="A68:B68"/>
    <mergeCell ref="F49:G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Vaquiro Perdomo</dc:creator>
  <cp:lastModifiedBy>aposada</cp:lastModifiedBy>
  <dcterms:created xsi:type="dcterms:W3CDTF">2013-06-05T21:36:25Z</dcterms:created>
  <dcterms:modified xsi:type="dcterms:W3CDTF">2013-06-18T22:11:53Z</dcterms:modified>
</cp:coreProperties>
</file>