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3820"/>
  <mc:AlternateContent xmlns:mc="http://schemas.openxmlformats.org/markup-compatibility/2006">
    <mc:Choice Requires="x15">
      <x15ac:absPath xmlns:x15ac="http://schemas.microsoft.com/office/spreadsheetml/2010/11/ac" url="E:\GINNA DURAN\1. Cadena de Valor\2026\Rendición de Cuentas Acuerdos de Paz 2025\Reporte Final\"/>
    </mc:Choice>
  </mc:AlternateContent>
  <xr:revisionPtr revIDLastSave="0" documentId="13_ncr:1_{7AF3EAB6-434A-4647-B85C-369BDB8B176D}" xr6:coauthVersionLast="47" xr6:coauthVersionMax="47" xr10:uidLastSave="{00000000-0000-0000-0000-000000000000}"/>
  <bookViews>
    <workbookView xWindow="-110" yWindow="-110" windowWidth="19420" windowHeight="10420" tabRatio="746" xr2:uid="{00000000-000D-0000-FFFF-FFFF00000000}"/>
  </bookViews>
  <sheets>
    <sheet name="AG5" sheetId="1" r:id="rId1"/>
    <sheet name="AG18" sheetId="2" r:id="rId2"/>
    <sheet name="A87" sheetId="3" r:id="rId3"/>
    <sheet name="A87P" sheetId="4" r:id="rId4"/>
    <sheet name="A455" sheetId="5" r:id="rId5"/>
    <sheet name="A455P" sheetId="6" r:id="rId6"/>
    <sheet name="Crédito" sheetId="7" r:id="rId7"/>
    <sheet name="LEC" sheetId="8" r:id="rId8"/>
    <sheet name="FAG" sheetId="9" r:id="rId9"/>
    <sheet name="ICR" sheetId="10" r:id="rId10"/>
    <sheet name="ISA" sheetId="11" r:id="rId11"/>
    <sheet name="Acciones" sheetId="12" r:id="rId12"/>
  </sheets>
  <definedNames>
    <definedName name="_xlnm._FilterDatabase" localSheetId="4" hidden="1">'A455'!$B$7:$J$1035</definedName>
    <definedName name="_xlnm._FilterDatabase" localSheetId="5" hidden="1">A455P!$B$7:$L$7</definedName>
    <definedName name="_xlnm._FilterDatabase" localSheetId="2" hidden="1">'A87'!$B$6:$F$1162</definedName>
    <definedName name="_xlnm._FilterDatabase" localSheetId="3" hidden="1">A87P!$B$6:$F$1162</definedName>
    <definedName name="_Hlk191641444" localSheetId="11">Acciones!$B$4</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6" l="1"/>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H178" i="6"/>
  <c r="I178" i="6"/>
  <c r="J178" i="6" s="1"/>
  <c r="K178" i="6"/>
  <c r="L178" i="6"/>
  <c r="H8" i="5" l="1"/>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338" i="5"/>
  <c r="H339" i="5"/>
  <c r="H340" i="5"/>
  <c r="H341" i="5"/>
  <c r="H342" i="5"/>
  <c r="H343" i="5"/>
  <c r="H344" i="5"/>
  <c r="H345" i="5"/>
  <c r="H346" i="5"/>
  <c r="H347" i="5"/>
  <c r="H348" i="5"/>
  <c r="H349" i="5"/>
  <c r="H350" i="5"/>
  <c r="H351" i="5"/>
  <c r="H352" i="5"/>
  <c r="H353" i="5"/>
  <c r="H354" i="5"/>
  <c r="H355" i="5"/>
  <c r="H356" i="5"/>
  <c r="H357" i="5"/>
  <c r="H358" i="5"/>
  <c r="H359" i="5"/>
  <c r="H360" i="5"/>
  <c r="H361" i="5"/>
  <c r="H362" i="5"/>
  <c r="H363" i="5"/>
  <c r="H364" i="5"/>
  <c r="H365" i="5"/>
  <c r="H366" i="5"/>
  <c r="H367" i="5"/>
  <c r="H368" i="5"/>
  <c r="H369" i="5"/>
  <c r="H370" i="5"/>
  <c r="H371" i="5"/>
  <c r="H372" i="5"/>
  <c r="H373" i="5"/>
  <c r="H374" i="5"/>
  <c r="H375" i="5"/>
  <c r="H376" i="5"/>
  <c r="H377" i="5"/>
  <c r="H378" i="5"/>
  <c r="H379" i="5"/>
  <c r="H380" i="5"/>
  <c r="H381" i="5"/>
  <c r="H382" i="5"/>
  <c r="H383" i="5"/>
  <c r="H384" i="5"/>
  <c r="H385" i="5"/>
  <c r="H386" i="5"/>
  <c r="H387" i="5"/>
  <c r="H388" i="5"/>
  <c r="H389" i="5"/>
  <c r="H390" i="5"/>
  <c r="H391" i="5"/>
  <c r="H392" i="5"/>
  <c r="H393" i="5"/>
  <c r="H394" i="5"/>
  <c r="H395" i="5"/>
  <c r="H396" i="5"/>
  <c r="H397" i="5"/>
  <c r="H398" i="5"/>
  <c r="H399" i="5"/>
  <c r="H400" i="5"/>
  <c r="H401" i="5"/>
  <c r="H402" i="5"/>
  <c r="H403" i="5"/>
  <c r="H404" i="5"/>
  <c r="H405" i="5"/>
  <c r="H406" i="5"/>
  <c r="H407" i="5"/>
  <c r="H408" i="5"/>
  <c r="H409" i="5"/>
  <c r="H410" i="5"/>
  <c r="H411" i="5"/>
  <c r="H412" i="5"/>
  <c r="H413" i="5"/>
  <c r="H414" i="5"/>
  <c r="H415" i="5"/>
  <c r="H416" i="5"/>
  <c r="H417" i="5"/>
  <c r="H418" i="5"/>
  <c r="H419" i="5"/>
  <c r="H420" i="5"/>
  <c r="H421" i="5"/>
  <c r="H422" i="5"/>
  <c r="H423" i="5"/>
  <c r="H424" i="5"/>
  <c r="H425" i="5"/>
  <c r="H426" i="5"/>
  <c r="H427" i="5"/>
  <c r="H428" i="5"/>
  <c r="H429" i="5"/>
  <c r="H430" i="5"/>
  <c r="H431" i="5"/>
  <c r="H432" i="5"/>
  <c r="H433" i="5"/>
  <c r="H434" i="5"/>
  <c r="H435" i="5"/>
  <c r="H436" i="5"/>
  <c r="H437" i="5"/>
  <c r="H438" i="5"/>
  <c r="H439" i="5"/>
  <c r="H440" i="5"/>
  <c r="H441" i="5"/>
  <c r="H442" i="5"/>
  <c r="H443" i="5"/>
  <c r="H444" i="5"/>
  <c r="H445" i="5"/>
  <c r="H446" i="5"/>
  <c r="H447" i="5"/>
  <c r="H448" i="5"/>
  <c r="H449" i="5"/>
  <c r="H450" i="5"/>
  <c r="H451" i="5"/>
  <c r="H452" i="5"/>
  <c r="H453" i="5"/>
  <c r="H454" i="5"/>
  <c r="H455" i="5"/>
  <c r="H456" i="5"/>
  <c r="H457" i="5"/>
  <c r="H458" i="5"/>
  <c r="H459" i="5"/>
  <c r="H460" i="5"/>
  <c r="H461" i="5"/>
  <c r="H462" i="5"/>
  <c r="H463" i="5"/>
  <c r="H464" i="5"/>
  <c r="H465" i="5"/>
  <c r="H466" i="5"/>
  <c r="H467" i="5"/>
  <c r="H468" i="5"/>
  <c r="H469" i="5"/>
  <c r="H470" i="5"/>
  <c r="H471" i="5"/>
  <c r="H472" i="5"/>
  <c r="H473" i="5"/>
  <c r="H474" i="5"/>
  <c r="H475" i="5"/>
  <c r="H476" i="5"/>
  <c r="H477" i="5"/>
  <c r="H478" i="5"/>
  <c r="H479" i="5"/>
  <c r="H480" i="5"/>
  <c r="H481" i="5"/>
  <c r="H482" i="5"/>
  <c r="H483" i="5"/>
  <c r="H484" i="5"/>
  <c r="H485" i="5"/>
  <c r="H486" i="5"/>
  <c r="H487" i="5"/>
  <c r="H488" i="5"/>
  <c r="H489" i="5"/>
  <c r="H490" i="5"/>
  <c r="H491" i="5"/>
  <c r="H492" i="5"/>
  <c r="H493" i="5"/>
  <c r="H494" i="5"/>
  <c r="H495" i="5"/>
  <c r="H496" i="5"/>
  <c r="H497" i="5"/>
  <c r="H498" i="5"/>
  <c r="H499" i="5"/>
  <c r="H500" i="5"/>
  <c r="H501" i="5"/>
  <c r="H502" i="5"/>
  <c r="H503" i="5"/>
  <c r="H504" i="5"/>
  <c r="H505" i="5"/>
  <c r="H506" i="5"/>
  <c r="H507" i="5"/>
  <c r="H508" i="5"/>
  <c r="H509" i="5"/>
  <c r="H510" i="5"/>
  <c r="H511" i="5"/>
  <c r="H512" i="5"/>
  <c r="H513" i="5"/>
  <c r="H514" i="5"/>
  <c r="H515" i="5"/>
  <c r="H516" i="5"/>
  <c r="H517" i="5"/>
  <c r="H518" i="5"/>
  <c r="H519" i="5"/>
  <c r="H520" i="5"/>
  <c r="H521" i="5"/>
  <c r="H522" i="5"/>
  <c r="H523" i="5"/>
  <c r="H524" i="5"/>
  <c r="H525" i="5"/>
  <c r="H526" i="5"/>
  <c r="H527" i="5"/>
  <c r="H528" i="5"/>
  <c r="H529" i="5"/>
  <c r="H530" i="5"/>
  <c r="H531" i="5"/>
  <c r="H532" i="5"/>
  <c r="H533" i="5"/>
  <c r="H534" i="5"/>
  <c r="H535" i="5"/>
  <c r="H536" i="5"/>
  <c r="H537" i="5"/>
  <c r="H538" i="5"/>
  <c r="H539" i="5"/>
  <c r="H540" i="5"/>
  <c r="H541" i="5"/>
  <c r="H542" i="5"/>
  <c r="H543" i="5"/>
  <c r="H544" i="5"/>
  <c r="H545" i="5"/>
  <c r="H546" i="5"/>
  <c r="H547" i="5"/>
  <c r="H548" i="5"/>
  <c r="H549" i="5"/>
  <c r="H550" i="5"/>
  <c r="H551" i="5"/>
  <c r="H552" i="5"/>
  <c r="H553" i="5"/>
  <c r="H554" i="5"/>
  <c r="H555" i="5"/>
  <c r="H556" i="5"/>
  <c r="H557" i="5"/>
  <c r="H558" i="5"/>
  <c r="H559" i="5"/>
  <c r="H560" i="5"/>
  <c r="H561" i="5"/>
  <c r="H562" i="5"/>
  <c r="H563" i="5"/>
  <c r="H564" i="5"/>
  <c r="H565" i="5"/>
  <c r="H566" i="5"/>
  <c r="H567" i="5"/>
  <c r="H568" i="5"/>
  <c r="H569" i="5"/>
  <c r="H570" i="5"/>
  <c r="H571" i="5"/>
  <c r="H572" i="5"/>
  <c r="H573" i="5"/>
  <c r="H574" i="5"/>
  <c r="H575" i="5"/>
  <c r="H576" i="5"/>
  <c r="H577" i="5"/>
  <c r="H578" i="5"/>
  <c r="H579" i="5"/>
  <c r="H580" i="5"/>
  <c r="H581" i="5"/>
  <c r="H582" i="5"/>
  <c r="H583" i="5"/>
  <c r="H584" i="5"/>
  <c r="H585" i="5"/>
  <c r="H586" i="5"/>
  <c r="H587" i="5"/>
  <c r="H588" i="5"/>
  <c r="H589" i="5"/>
  <c r="H590" i="5"/>
  <c r="H591" i="5"/>
  <c r="H592" i="5"/>
  <c r="H593" i="5"/>
  <c r="H594" i="5"/>
  <c r="H595" i="5"/>
  <c r="H596" i="5"/>
  <c r="H597" i="5"/>
  <c r="H598" i="5"/>
  <c r="H599" i="5"/>
  <c r="H600" i="5"/>
  <c r="H601" i="5"/>
  <c r="H602" i="5"/>
  <c r="H603" i="5"/>
  <c r="H604" i="5"/>
  <c r="H605" i="5"/>
  <c r="H606" i="5"/>
  <c r="H607" i="5"/>
  <c r="H608" i="5"/>
  <c r="H609" i="5"/>
  <c r="H610" i="5"/>
  <c r="H611" i="5"/>
  <c r="H612" i="5"/>
  <c r="H613" i="5"/>
  <c r="H614" i="5"/>
  <c r="H615" i="5"/>
  <c r="H616" i="5"/>
  <c r="H617" i="5"/>
  <c r="H618" i="5"/>
  <c r="H619" i="5"/>
  <c r="H620" i="5"/>
  <c r="H621" i="5"/>
  <c r="H622" i="5"/>
  <c r="H623" i="5"/>
  <c r="H624" i="5"/>
  <c r="H625" i="5"/>
  <c r="H626" i="5"/>
  <c r="H627" i="5"/>
  <c r="H628" i="5"/>
  <c r="H629" i="5"/>
  <c r="H630" i="5"/>
  <c r="H631" i="5"/>
  <c r="H632" i="5"/>
  <c r="H633" i="5"/>
  <c r="H634" i="5"/>
  <c r="H635" i="5"/>
  <c r="H636" i="5"/>
  <c r="H637" i="5"/>
  <c r="H638" i="5"/>
  <c r="H639" i="5"/>
  <c r="H640" i="5"/>
  <c r="H641" i="5"/>
  <c r="H642" i="5"/>
  <c r="H643" i="5"/>
  <c r="H644" i="5"/>
  <c r="H645" i="5"/>
  <c r="H646" i="5"/>
  <c r="H647" i="5"/>
  <c r="H648" i="5"/>
  <c r="H649" i="5"/>
  <c r="H650" i="5"/>
  <c r="H651" i="5"/>
  <c r="H652" i="5"/>
  <c r="H653" i="5"/>
  <c r="H654" i="5"/>
  <c r="H655" i="5"/>
  <c r="H656" i="5"/>
  <c r="H657" i="5"/>
  <c r="H658" i="5"/>
  <c r="H659" i="5"/>
  <c r="H660" i="5"/>
  <c r="H661" i="5"/>
  <c r="H662" i="5"/>
  <c r="H663" i="5"/>
  <c r="H664" i="5"/>
  <c r="H665" i="5"/>
  <c r="H666" i="5"/>
  <c r="H667" i="5"/>
  <c r="H668" i="5"/>
  <c r="H669" i="5"/>
  <c r="H670" i="5"/>
  <c r="H671" i="5"/>
  <c r="H672" i="5"/>
  <c r="H673" i="5"/>
  <c r="H674" i="5"/>
  <c r="H675" i="5"/>
  <c r="H676" i="5"/>
  <c r="H677" i="5"/>
  <c r="H678" i="5"/>
  <c r="H679" i="5"/>
  <c r="H680" i="5"/>
  <c r="H681" i="5"/>
  <c r="H682" i="5"/>
  <c r="H683" i="5"/>
  <c r="H684" i="5"/>
  <c r="H685" i="5"/>
  <c r="H686" i="5"/>
  <c r="H687" i="5"/>
  <c r="H688" i="5"/>
  <c r="H689" i="5"/>
  <c r="H690" i="5"/>
  <c r="H691" i="5"/>
  <c r="H692" i="5"/>
  <c r="H693" i="5"/>
  <c r="H694" i="5"/>
  <c r="H695" i="5"/>
  <c r="H696" i="5"/>
  <c r="H697" i="5"/>
  <c r="H698" i="5"/>
  <c r="H699" i="5"/>
  <c r="H700" i="5"/>
  <c r="H701" i="5"/>
  <c r="H702" i="5"/>
  <c r="H703" i="5"/>
  <c r="H704" i="5"/>
  <c r="H705" i="5"/>
  <c r="H706" i="5"/>
  <c r="H707" i="5"/>
  <c r="H708" i="5"/>
  <c r="H709" i="5"/>
  <c r="H710" i="5"/>
  <c r="H711" i="5"/>
  <c r="H712" i="5"/>
  <c r="H713" i="5"/>
  <c r="H714" i="5"/>
  <c r="H715" i="5"/>
  <c r="H716" i="5"/>
  <c r="H717" i="5"/>
  <c r="H718" i="5"/>
  <c r="H719" i="5"/>
  <c r="H720" i="5"/>
  <c r="H721" i="5"/>
  <c r="H722" i="5"/>
  <c r="H723" i="5"/>
  <c r="H724" i="5"/>
  <c r="H725" i="5"/>
  <c r="H726" i="5"/>
  <c r="H727" i="5"/>
  <c r="H728" i="5"/>
  <c r="H729" i="5"/>
  <c r="H730" i="5"/>
  <c r="H731" i="5"/>
  <c r="H732" i="5"/>
  <c r="H733" i="5"/>
  <c r="H734" i="5"/>
  <c r="H735" i="5"/>
  <c r="H736" i="5"/>
  <c r="H737" i="5"/>
  <c r="H738" i="5"/>
  <c r="H739" i="5"/>
  <c r="H740" i="5"/>
  <c r="H741" i="5"/>
  <c r="H742" i="5"/>
  <c r="H743" i="5"/>
  <c r="H744" i="5"/>
  <c r="H745" i="5"/>
  <c r="H746" i="5"/>
  <c r="H747" i="5"/>
  <c r="H748" i="5"/>
  <c r="H749" i="5"/>
  <c r="H750" i="5"/>
  <c r="H751" i="5"/>
  <c r="H752" i="5"/>
  <c r="H753" i="5"/>
  <c r="H754" i="5"/>
  <c r="H755" i="5"/>
  <c r="H756" i="5"/>
  <c r="H757" i="5"/>
  <c r="H758" i="5"/>
  <c r="H759" i="5"/>
  <c r="H760" i="5"/>
  <c r="H761" i="5"/>
  <c r="H762" i="5"/>
  <c r="H763" i="5"/>
  <c r="H764" i="5"/>
  <c r="H765" i="5"/>
  <c r="H766" i="5"/>
  <c r="H767" i="5"/>
  <c r="H768" i="5"/>
  <c r="H769" i="5"/>
  <c r="H770" i="5"/>
  <c r="H771" i="5"/>
  <c r="H772" i="5"/>
  <c r="H773" i="5"/>
  <c r="H774" i="5"/>
  <c r="H775" i="5"/>
  <c r="H776" i="5"/>
  <c r="H777" i="5"/>
  <c r="H778" i="5"/>
  <c r="H779" i="5"/>
  <c r="H780" i="5"/>
  <c r="H781" i="5"/>
  <c r="H782" i="5"/>
  <c r="H783" i="5"/>
  <c r="H784" i="5"/>
  <c r="H785" i="5"/>
  <c r="H786" i="5"/>
  <c r="H787" i="5"/>
  <c r="H788" i="5"/>
  <c r="H789" i="5"/>
  <c r="H790" i="5"/>
  <c r="H791" i="5"/>
  <c r="H792" i="5"/>
  <c r="H793" i="5"/>
  <c r="H794" i="5"/>
  <c r="H795" i="5"/>
  <c r="H796" i="5"/>
  <c r="H797" i="5"/>
  <c r="H798" i="5"/>
  <c r="H799" i="5"/>
  <c r="H800" i="5"/>
  <c r="H801" i="5"/>
  <c r="H802" i="5"/>
  <c r="H803" i="5"/>
  <c r="H804" i="5"/>
  <c r="H805" i="5"/>
  <c r="H806" i="5"/>
  <c r="H807" i="5"/>
  <c r="H808" i="5"/>
  <c r="H809" i="5"/>
  <c r="H810" i="5"/>
  <c r="H811" i="5"/>
  <c r="H812" i="5"/>
  <c r="H813" i="5"/>
  <c r="H814" i="5"/>
  <c r="H815" i="5"/>
  <c r="H816" i="5"/>
  <c r="H817" i="5"/>
  <c r="H818" i="5"/>
  <c r="H819" i="5"/>
  <c r="H820" i="5"/>
  <c r="H821" i="5"/>
  <c r="H822" i="5"/>
  <c r="H823" i="5"/>
  <c r="H824" i="5"/>
  <c r="H825" i="5"/>
  <c r="H826" i="5"/>
  <c r="H827" i="5"/>
  <c r="H828" i="5"/>
  <c r="H829" i="5"/>
  <c r="H830" i="5"/>
  <c r="H831" i="5"/>
  <c r="H832" i="5"/>
  <c r="H833" i="5"/>
  <c r="H834" i="5"/>
  <c r="H835" i="5"/>
  <c r="H836" i="5"/>
  <c r="H837" i="5"/>
  <c r="H838" i="5"/>
  <c r="H839" i="5"/>
  <c r="H840" i="5"/>
  <c r="H841" i="5"/>
  <c r="H842" i="5"/>
  <c r="H843" i="5"/>
  <c r="H844" i="5"/>
  <c r="H845" i="5"/>
  <c r="H846" i="5"/>
  <c r="H847" i="5"/>
  <c r="H848" i="5"/>
  <c r="H849" i="5"/>
  <c r="H850" i="5"/>
  <c r="H851" i="5"/>
  <c r="H852" i="5"/>
  <c r="H853" i="5"/>
  <c r="H854" i="5"/>
  <c r="H855" i="5"/>
  <c r="H856" i="5"/>
  <c r="H857" i="5"/>
  <c r="H858" i="5"/>
  <c r="H859" i="5"/>
  <c r="H860" i="5"/>
  <c r="H861" i="5"/>
  <c r="H862" i="5"/>
  <c r="H863" i="5"/>
  <c r="H864" i="5"/>
  <c r="H865" i="5"/>
  <c r="H866" i="5"/>
  <c r="H867" i="5"/>
  <c r="H868" i="5"/>
  <c r="H869" i="5"/>
  <c r="H870" i="5"/>
  <c r="H871" i="5"/>
  <c r="H872" i="5"/>
  <c r="H873" i="5"/>
  <c r="H874" i="5"/>
  <c r="H875" i="5"/>
  <c r="H876" i="5"/>
  <c r="H877" i="5"/>
  <c r="H878" i="5"/>
  <c r="H879" i="5"/>
  <c r="H880" i="5"/>
  <c r="H881" i="5"/>
  <c r="H882" i="5"/>
  <c r="H883" i="5"/>
  <c r="H884" i="5"/>
  <c r="H885" i="5"/>
  <c r="H886" i="5"/>
  <c r="H887" i="5"/>
  <c r="H888" i="5"/>
  <c r="H889" i="5"/>
  <c r="H890" i="5"/>
  <c r="H891" i="5"/>
  <c r="H892" i="5"/>
  <c r="H893" i="5"/>
  <c r="H894" i="5"/>
  <c r="H895" i="5"/>
  <c r="H896" i="5"/>
  <c r="H897" i="5"/>
  <c r="H898" i="5"/>
  <c r="H899" i="5"/>
  <c r="H900" i="5"/>
  <c r="H901" i="5"/>
  <c r="H902" i="5"/>
  <c r="H903" i="5"/>
  <c r="H904" i="5"/>
  <c r="H905" i="5"/>
  <c r="H906" i="5"/>
  <c r="H907" i="5"/>
  <c r="H908" i="5"/>
  <c r="H909" i="5"/>
  <c r="H910" i="5"/>
  <c r="H911" i="5"/>
  <c r="H912" i="5"/>
  <c r="H913" i="5"/>
  <c r="H914" i="5"/>
  <c r="H915" i="5"/>
  <c r="H916" i="5"/>
  <c r="H917" i="5"/>
  <c r="H918" i="5"/>
  <c r="H919" i="5"/>
  <c r="H920" i="5"/>
  <c r="H921" i="5"/>
  <c r="H922" i="5"/>
  <c r="H923" i="5"/>
  <c r="H924" i="5"/>
  <c r="H925" i="5"/>
  <c r="H926" i="5"/>
  <c r="H927" i="5"/>
  <c r="H928" i="5"/>
  <c r="H929" i="5"/>
  <c r="H930" i="5"/>
  <c r="H931" i="5"/>
  <c r="H932" i="5"/>
  <c r="H933" i="5"/>
  <c r="H934" i="5"/>
  <c r="H935" i="5"/>
  <c r="H936" i="5"/>
  <c r="H937" i="5"/>
  <c r="H938" i="5"/>
  <c r="H939" i="5"/>
  <c r="H940" i="5"/>
  <c r="H941" i="5"/>
  <c r="H942" i="5"/>
  <c r="H943" i="5"/>
  <c r="H944" i="5"/>
  <c r="H945" i="5"/>
  <c r="H946" i="5"/>
  <c r="H947" i="5"/>
  <c r="H948" i="5"/>
  <c r="H949" i="5"/>
  <c r="H950" i="5"/>
  <c r="H951" i="5"/>
  <c r="H952" i="5"/>
  <c r="H953" i="5"/>
  <c r="H954" i="5"/>
  <c r="H955" i="5"/>
  <c r="H956" i="5"/>
  <c r="H957" i="5"/>
  <c r="H958" i="5"/>
  <c r="H959" i="5"/>
  <c r="H960" i="5"/>
  <c r="H961" i="5"/>
  <c r="H962" i="5"/>
  <c r="H963" i="5"/>
  <c r="H964" i="5"/>
  <c r="H965" i="5"/>
  <c r="H966" i="5"/>
  <c r="H967" i="5"/>
  <c r="H968" i="5"/>
  <c r="H969" i="5"/>
  <c r="H970" i="5"/>
  <c r="H971" i="5"/>
  <c r="H972" i="5"/>
  <c r="H973" i="5"/>
  <c r="H974" i="5"/>
  <c r="H975" i="5"/>
  <c r="H976" i="5"/>
  <c r="H977" i="5"/>
  <c r="H978" i="5"/>
  <c r="H979" i="5"/>
  <c r="H980" i="5"/>
  <c r="H981" i="5"/>
  <c r="H982" i="5"/>
  <c r="H983" i="5"/>
  <c r="H984" i="5"/>
  <c r="H985" i="5"/>
  <c r="H986" i="5"/>
  <c r="H987" i="5"/>
  <c r="H988" i="5"/>
  <c r="H989" i="5"/>
  <c r="H990" i="5"/>
  <c r="H991" i="5"/>
  <c r="H992" i="5"/>
  <c r="H993" i="5"/>
  <c r="H994" i="5"/>
  <c r="H995" i="5"/>
  <c r="H996" i="5"/>
  <c r="H997" i="5"/>
  <c r="H998" i="5"/>
  <c r="H999" i="5"/>
  <c r="H1000" i="5"/>
  <c r="H1001" i="5"/>
  <c r="H1002" i="5"/>
  <c r="H1003" i="5"/>
  <c r="H1004" i="5"/>
  <c r="H1005" i="5"/>
  <c r="H1006" i="5"/>
  <c r="H1007" i="5"/>
  <c r="H1008" i="5"/>
  <c r="H1009" i="5"/>
  <c r="H1010" i="5"/>
  <c r="H1011" i="5"/>
  <c r="H1012" i="5"/>
  <c r="H1013" i="5"/>
  <c r="H1014" i="5"/>
  <c r="H1015" i="5"/>
  <c r="H1016" i="5"/>
  <c r="H1017" i="5"/>
  <c r="H1018" i="5"/>
  <c r="H1019" i="5"/>
  <c r="H1020" i="5"/>
  <c r="H1021" i="5"/>
  <c r="H1022" i="5"/>
  <c r="H1023" i="5"/>
  <c r="H1024" i="5"/>
  <c r="H1025" i="5"/>
  <c r="H1026" i="5"/>
  <c r="H1027" i="5"/>
  <c r="H1028" i="5"/>
  <c r="H1029" i="5"/>
  <c r="H1030" i="5"/>
  <c r="H1031" i="5"/>
  <c r="H1032" i="5"/>
  <c r="H1033" i="5"/>
  <c r="H1034" i="5"/>
  <c r="F1035" i="5"/>
  <c r="G1035" i="5"/>
  <c r="I1035" i="5"/>
  <c r="J1035" i="5"/>
  <c r="H1035" i="5" l="1"/>
  <c r="D7" i="4"/>
  <c r="E7" i="4"/>
  <c r="F7" i="4"/>
  <c r="D7" i="3" l="1"/>
  <c r="E7" i="3"/>
  <c r="F7" i="3"/>
  <c r="E9" i="2" l="1"/>
  <c r="E10" i="2"/>
  <c r="E11"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I708" i="2"/>
  <c r="I709" i="2"/>
  <c r="I710" i="2"/>
  <c r="I711" i="2"/>
  <c r="I712" i="2"/>
  <c r="I713" i="2"/>
  <c r="I714" i="2"/>
  <c r="I715" i="2"/>
  <c r="I716" i="2"/>
  <c r="I717" i="2"/>
  <c r="I718" i="2"/>
  <c r="I719" i="2"/>
  <c r="I720" i="2"/>
  <c r="I721" i="2"/>
  <c r="I722" i="2"/>
  <c r="I723" i="2"/>
  <c r="I724" i="2"/>
  <c r="I725" i="2"/>
  <c r="I726" i="2"/>
  <c r="I727" i="2"/>
  <c r="I728" i="2"/>
  <c r="I729" i="2"/>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I1001" i="2"/>
  <c r="I1002" i="2"/>
  <c r="I1003" i="2"/>
  <c r="I1004" i="2"/>
  <c r="I1005" i="2"/>
  <c r="I1006" i="2"/>
  <c r="I1007" i="2"/>
  <c r="I1008" i="2"/>
  <c r="I1009" i="2"/>
  <c r="I1010" i="2"/>
  <c r="I1011" i="2"/>
  <c r="I1012" i="2"/>
  <c r="I1013" i="2"/>
  <c r="I1014" i="2"/>
  <c r="I1015" i="2"/>
  <c r="I1016" i="2"/>
  <c r="I1017" i="2"/>
  <c r="I1018" i="2"/>
  <c r="I1019" i="2"/>
  <c r="I1020" i="2"/>
  <c r="I1021" i="2"/>
  <c r="I1022" i="2"/>
  <c r="I1023" i="2"/>
  <c r="I1024" i="2"/>
  <c r="I1025" i="2"/>
  <c r="I1026" i="2"/>
  <c r="I1027" i="2"/>
  <c r="I1028" i="2"/>
  <c r="I1029" i="2"/>
  <c r="I1030" i="2"/>
  <c r="I1031" i="2"/>
  <c r="I1032" i="2"/>
  <c r="I1033" i="2"/>
  <c r="I1034" i="2"/>
  <c r="I1035" i="2"/>
  <c r="I1036" i="2"/>
  <c r="I1037" i="2"/>
  <c r="I1038" i="2"/>
  <c r="I1039" i="2"/>
  <c r="I1040" i="2"/>
  <c r="I1041" i="2"/>
  <c r="I1042" i="2"/>
  <c r="I1043" i="2"/>
  <c r="I1044" i="2"/>
  <c r="I1045" i="2"/>
  <c r="I1046" i="2"/>
  <c r="I1047" i="2"/>
  <c r="I1048" i="2"/>
  <c r="I1049" i="2"/>
  <c r="I1050" i="2"/>
  <c r="I1051" i="2"/>
  <c r="I1052" i="2"/>
  <c r="I1053" i="2"/>
  <c r="I1054" i="2"/>
  <c r="I1055" i="2"/>
  <c r="I1056" i="2"/>
  <c r="I1057" i="2"/>
  <c r="I1058" i="2"/>
  <c r="I1059" i="2"/>
  <c r="I1060" i="2"/>
  <c r="I1061" i="2"/>
  <c r="I1062" i="2"/>
  <c r="I1063" i="2"/>
  <c r="I1064" i="2"/>
  <c r="I1065" i="2"/>
  <c r="I1066" i="2"/>
  <c r="I1067" i="2"/>
  <c r="I1068" i="2"/>
  <c r="I1069" i="2"/>
  <c r="I1070" i="2"/>
  <c r="I1071" i="2"/>
  <c r="I1072" i="2"/>
  <c r="I1073" i="2"/>
  <c r="I1074" i="2"/>
  <c r="I1075" i="2"/>
  <c r="I1076" i="2"/>
  <c r="I1077" i="2"/>
  <c r="I1078" i="2"/>
  <c r="I1079" i="2"/>
  <c r="I1080" i="2"/>
  <c r="I1081" i="2"/>
  <c r="I1082" i="2"/>
  <c r="I1083" i="2"/>
  <c r="I1084" i="2"/>
  <c r="I1085" i="2"/>
  <c r="I1086" i="2"/>
  <c r="I1087" i="2"/>
  <c r="I1088" i="2"/>
  <c r="I1089" i="2"/>
  <c r="I1090" i="2"/>
  <c r="I1091" i="2"/>
  <c r="I1092" i="2"/>
  <c r="I1093" i="2"/>
  <c r="I1094" i="2"/>
  <c r="I1095" i="2"/>
  <c r="I1096" i="2"/>
  <c r="I1097" i="2"/>
  <c r="I1098" i="2"/>
  <c r="I1099" i="2"/>
  <c r="I1100" i="2"/>
  <c r="I1101" i="2"/>
  <c r="I1102" i="2"/>
  <c r="I1103" i="2"/>
  <c r="I1104" i="2"/>
  <c r="I1105" i="2"/>
  <c r="I1106" i="2"/>
  <c r="I1107" i="2"/>
  <c r="I1108" i="2"/>
  <c r="I1109" i="2"/>
  <c r="I1110" i="2"/>
  <c r="I1111" i="2"/>
  <c r="I1112" i="2"/>
  <c r="I1113" i="2"/>
  <c r="I1114" i="2"/>
  <c r="I1115" i="2"/>
  <c r="I1116" i="2"/>
  <c r="I1117" i="2"/>
  <c r="I1118" i="2"/>
  <c r="I1119" i="2"/>
  <c r="I1120" i="2"/>
  <c r="I1121" i="2"/>
  <c r="I1122" i="2"/>
  <c r="I1123" i="2"/>
  <c r="I1124" i="2"/>
  <c r="I1125" i="2"/>
  <c r="I1126" i="2"/>
  <c r="I1127" i="2"/>
  <c r="I1128" i="2"/>
  <c r="I1129" i="2"/>
  <c r="I1130" i="2"/>
  <c r="I1131" i="2"/>
  <c r="I1132" i="2"/>
  <c r="I1133" i="2"/>
  <c r="I1134" i="2"/>
  <c r="I1135" i="2"/>
  <c r="I1136" i="2"/>
  <c r="I1137" i="2"/>
  <c r="I1138" i="2"/>
  <c r="I1139" i="2"/>
  <c r="I1140" i="2"/>
  <c r="I1141" i="2"/>
  <c r="I1142" i="2"/>
  <c r="I1143" i="2"/>
  <c r="I1144" i="2"/>
  <c r="I1145" i="2"/>
  <c r="I1146" i="2"/>
  <c r="I1147" i="2"/>
  <c r="I1148" i="2"/>
  <c r="I1149" i="2"/>
  <c r="I1150" i="2"/>
  <c r="K23" i="1" l="1"/>
  <c r="F10" i="1"/>
  <c r="F9" i="1"/>
  <c r="K48" i="1"/>
  <c r="K47" i="1"/>
  <c r="K46" i="1"/>
  <c r="K45" i="1"/>
  <c r="K44" i="1"/>
  <c r="K43" i="1"/>
  <c r="K42" i="1"/>
  <c r="K41" i="1"/>
  <c r="K40" i="1"/>
  <c r="K39" i="1"/>
  <c r="K38" i="1"/>
  <c r="K37" i="1"/>
  <c r="K36" i="1"/>
  <c r="K35" i="1"/>
  <c r="K34" i="1"/>
  <c r="K33" i="1"/>
  <c r="K32" i="1"/>
  <c r="K31" i="1"/>
  <c r="K30" i="1"/>
  <c r="K29" i="1"/>
  <c r="K28" i="1"/>
  <c r="K27" i="1"/>
  <c r="K26" i="1"/>
  <c r="K25" i="1"/>
  <c r="K24" i="1"/>
  <c r="K22" i="1"/>
  <c r="K21" i="1"/>
  <c r="K20" i="1"/>
  <c r="K19" i="1"/>
  <c r="K18" i="1"/>
  <c r="K17" i="1"/>
  <c r="K16" i="1"/>
  <c r="K15" i="1"/>
  <c r="F11" i="1" l="1"/>
</calcChain>
</file>

<file path=xl/sharedStrings.xml><?xml version="1.0" encoding="utf-8"?>
<sst xmlns="http://schemas.openxmlformats.org/spreadsheetml/2006/main" count="9033" uniqueCount="2444">
  <si>
    <t>Detalle por Género del Beneficiario</t>
  </si>
  <si>
    <t>Departamento - Municipio</t>
  </si>
  <si>
    <t>Total</t>
  </si>
  <si>
    <t>HOMBRE</t>
  </si>
  <si>
    <t>MUJER</t>
  </si>
  <si>
    <t>ANTIOQUIA</t>
  </si>
  <si>
    <t>SAN PEDRO DE LOS MILAGROS</t>
  </si>
  <si>
    <t>BOYACÁ</t>
  </si>
  <si>
    <t>TOCA</t>
  </si>
  <si>
    <t>TUTA</t>
  </si>
  <si>
    <t>CALDAS</t>
  </si>
  <si>
    <t>MANIZALES</t>
  </si>
  <si>
    <t>MARQUETALIA</t>
  </si>
  <si>
    <t>NEIRA</t>
  </si>
  <si>
    <t>PENSILVANIA</t>
  </si>
  <si>
    <t>RISARALDA</t>
  </si>
  <si>
    <t>CÓRDOBA</t>
  </si>
  <si>
    <t>CANALETE</t>
  </si>
  <si>
    <t>CUNDINAMARCA</t>
  </si>
  <si>
    <t>CAPARRAPÍ</t>
  </si>
  <si>
    <t>HUILA</t>
  </si>
  <si>
    <t>PALERMO</t>
  </si>
  <si>
    <t>MAGDALENA</t>
  </si>
  <si>
    <t>PIVIJAY</t>
  </si>
  <si>
    <t>QUINDÍO</t>
  </si>
  <si>
    <t>SANTANDER</t>
  </si>
  <si>
    <t>BARRANCABERMEJA</t>
  </si>
  <si>
    <t>PALMAS DEL SOCORRO</t>
  </si>
  <si>
    <t>RIONEGRO</t>
  </si>
  <si>
    <t>SAN VICENTE DE CHUCURÍ</t>
  </si>
  <si>
    <t>TOLIMA</t>
  </si>
  <si>
    <t>CAJAMARCA</t>
  </si>
  <si>
    <t>FRESNO</t>
  </si>
  <si>
    <t>VALLE DEL CAUCA</t>
  </si>
  <si>
    <t>ANSERMANUEVO</t>
  </si>
  <si>
    <t>EL ÁGUILA</t>
  </si>
  <si>
    <t>TORO</t>
  </si>
  <si>
    <t>Porcentaje mujeres que accedieron a la LEC Reforma Agraria Compra de Tierras</t>
  </si>
  <si>
    <t>Cantidad</t>
  </si>
  <si>
    <t>Valor
 Crédito</t>
  </si>
  <si>
    <t>Valor
 Subsidio</t>
  </si>
  <si>
    <t>TOTAL</t>
  </si>
  <si>
    <t>Indicador A.G.5 Porcentaje de mujeres que acceden a líneas de crédito especial para la compra de tierras</t>
  </si>
  <si>
    <t>COLOCACIÓN PERÍODO POR DEPARTAMENTO - MUNICIPIO</t>
  </si>
  <si>
    <t>(Valores en $ millones)</t>
  </si>
  <si>
    <t>Total de personas naturales que accedieron a la LEC  Reforma Agraria Compra de Tierras</t>
  </si>
  <si>
    <t>Número de mujeres que accedieron a la LEC  Reforma Agraria Compra de Tierras</t>
  </si>
  <si>
    <t>Porcentaje mujeres que accedieron a la LEC  Reforma Agraria Compra de Tierras</t>
  </si>
  <si>
    <t>Período:  Enero - Diciembre 2025</t>
  </si>
  <si>
    <t>CRÉDITO PARA COMPRA DE TIERRAS A TRAVÉS DE LEC</t>
  </si>
  <si>
    <t>SANTA ROSALÍA</t>
  </si>
  <si>
    <t>PUERTO CARREÑO</t>
  </si>
  <si>
    <t>LA PRIMAVERA</t>
  </si>
  <si>
    <t>CUMARIBO</t>
  </si>
  <si>
    <t>VICHADA</t>
  </si>
  <si>
    <t>PACOA</t>
  </si>
  <si>
    <t>MITÚ</t>
  </si>
  <si>
    <t>VAUPÉS</t>
  </si>
  <si>
    <t>ZARZAL</t>
  </si>
  <si>
    <t>YUMBO</t>
  </si>
  <si>
    <t>YOTOCO</t>
  </si>
  <si>
    <t>VIJES</t>
  </si>
  <si>
    <t>VERSALLES</t>
  </si>
  <si>
    <t>ULLOA</t>
  </si>
  <si>
    <t>TULUÁ</t>
  </si>
  <si>
    <t>TRUJILLO</t>
  </si>
  <si>
    <t>SEVILLA</t>
  </si>
  <si>
    <t>SANTIAGO DE CALI</t>
  </si>
  <si>
    <t>SAN PEDRO</t>
  </si>
  <si>
    <t>ROLDANILLO</t>
  </si>
  <si>
    <t>RIOFRÍO</t>
  </si>
  <si>
    <t>RESTREPO</t>
  </si>
  <si>
    <t>PRADERA</t>
  </si>
  <si>
    <t>PALMIRA</t>
  </si>
  <si>
    <t>OBANDO</t>
  </si>
  <si>
    <t>LA VICTORIA</t>
  </si>
  <si>
    <t>LA UNIÓN</t>
  </si>
  <si>
    <t>LA CUMBRE</t>
  </si>
  <si>
    <t>JAMUNDÍ</t>
  </si>
  <si>
    <t>GUADALAJARA DE BUGA</t>
  </si>
  <si>
    <t>GUACARÍ</t>
  </si>
  <si>
    <t>GINEBRA</t>
  </si>
  <si>
    <t>FLORIDA</t>
  </si>
  <si>
    <t>EL DOVIO</t>
  </si>
  <si>
    <t>EL CERRITO</t>
  </si>
  <si>
    <t>EL CAIRO</t>
  </si>
  <si>
    <t>DAGUA</t>
  </si>
  <si>
    <t>CARTAGO</t>
  </si>
  <si>
    <t>CANDELARIA</t>
  </si>
  <si>
    <t>CALIMA</t>
  </si>
  <si>
    <t>CAICEDONIA</t>
  </si>
  <si>
    <t>BUGALAGRANDE</t>
  </si>
  <si>
    <t>BUENAVENTURA</t>
  </si>
  <si>
    <t>BOLÍVAR</t>
  </si>
  <si>
    <t>ARGELIA</t>
  </si>
  <si>
    <t>ANDALUCÍA</t>
  </si>
  <si>
    <t>ALCALÁ</t>
  </si>
  <si>
    <t>VILLARRICA</t>
  </si>
  <si>
    <t>VILLAHERMOSA</t>
  </si>
  <si>
    <t>VENADILLO</t>
  </si>
  <si>
    <t>VALLE DE SAN JUAN</t>
  </si>
  <si>
    <t>SUÁREZ</t>
  </si>
  <si>
    <t>SANTA ISABEL</t>
  </si>
  <si>
    <t>SAN SEBASTIÁN DE MARIQUITA</t>
  </si>
  <si>
    <t>SAN LUIS</t>
  </si>
  <si>
    <t>SAN ANTONIO</t>
  </si>
  <si>
    <t>SALDAÑA</t>
  </si>
  <si>
    <t>ROVIRA</t>
  </si>
  <si>
    <t>RONCESVALLES</t>
  </si>
  <si>
    <t>RIOBLANCO</t>
  </si>
  <si>
    <t>PURIFICACIÓN</t>
  </si>
  <si>
    <t>PRADO</t>
  </si>
  <si>
    <t>PLANADAS</t>
  </si>
  <si>
    <t>PIEDRAS</t>
  </si>
  <si>
    <t>PALOCABILDO</t>
  </si>
  <si>
    <t>ORTEGA</t>
  </si>
  <si>
    <t>NATAGAIMA</t>
  </si>
  <si>
    <t>MURILLO</t>
  </si>
  <si>
    <t>MELGAR</t>
  </si>
  <si>
    <t>LÍBANO</t>
  </si>
  <si>
    <t>LÉRIDA</t>
  </si>
  <si>
    <t>ICONONZO</t>
  </si>
  <si>
    <t>IBAGUÉ</t>
  </si>
  <si>
    <t>HONDA</t>
  </si>
  <si>
    <t>HERVEO</t>
  </si>
  <si>
    <t>GUAMO</t>
  </si>
  <si>
    <t>FLANDES</t>
  </si>
  <si>
    <t>FALAN</t>
  </si>
  <si>
    <t>ESPINAL</t>
  </si>
  <si>
    <t>DOLORES</t>
  </si>
  <si>
    <t>CUNDAY</t>
  </si>
  <si>
    <t>COYAIMA</t>
  </si>
  <si>
    <t>COELLO</t>
  </si>
  <si>
    <t>CHAPARRAL</t>
  </si>
  <si>
    <t>CASABIANCA</t>
  </si>
  <si>
    <t>CARMEN DE APICALÁ</t>
  </si>
  <si>
    <t>ATACO</t>
  </si>
  <si>
    <t>ARMERO</t>
  </si>
  <si>
    <t>ANZOÁTEGUI</t>
  </si>
  <si>
    <t>AMBALEMA</t>
  </si>
  <si>
    <t>ALVARADO</t>
  </si>
  <si>
    <t>ALPUJARRA</t>
  </si>
  <si>
    <t>SUCRE</t>
  </si>
  <si>
    <t>SINCELEJO</t>
  </si>
  <si>
    <t>SANTIAGO DE TOLÚ</t>
  </si>
  <si>
    <t>SAN ONOFRE</t>
  </si>
  <si>
    <t>SAN MARCOS</t>
  </si>
  <si>
    <t>SAN LUIS DE SINCÉ</t>
  </si>
  <si>
    <t>SAN JUAN DE BETULIA</t>
  </si>
  <si>
    <t>SAN JOSÉ DE TOLUVIEJO</t>
  </si>
  <si>
    <t>SAN BENITO ABAD</t>
  </si>
  <si>
    <t>SAMPUÉS</t>
  </si>
  <si>
    <t>PALMITO</t>
  </si>
  <si>
    <t>OVEJAS</t>
  </si>
  <si>
    <t>MORROA</t>
  </si>
  <si>
    <t>MAJAGUAL</t>
  </si>
  <si>
    <t>LOS PALMITOS</t>
  </si>
  <si>
    <t>GUARANDA</t>
  </si>
  <si>
    <t>GALERAS</t>
  </si>
  <si>
    <t>EL ROBLE</t>
  </si>
  <si>
    <t>COVEÑAS</t>
  </si>
  <si>
    <t>COROZAL</t>
  </si>
  <si>
    <t>COLOSÓ</t>
  </si>
  <si>
    <t>CHALÁN</t>
  </si>
  <si>
    <t>CAIMITO</t>
  </si>
  <si>
    <t>BUENAVISTA</t>
  </si>
  <si>
    <t>ZAPATOCA</t>
  </si>
  <si>
    <t>VILLANUEVA</t>
  </si>
  <si>
    <t>VETAS</t>
  </si>
  <si>
    <t>VÉLEZ</t>
  </si>
  <si>
    <t>VALLE DE SAN JOSÉ</t>
  </si>
  <si>
    <t>TONA</t>
  </si>
  <si>
    <t>SURATÁ</t>
  </si>
  <si>
    <t>SUAITA</t>
  </si>
  <si>
    <t>SOCORRO</t>
  </si>
  <si>
    <t>SIMACOTA</t>
  </si>
  <si>
    <t>SANTA HELENA DEL OPÓN</t>
  </si>
  <si>
    <t>SANTA BÁRBARA</t>
  </si>
  <si>
    <t>SAN MIGUEL</t>
  </si>
  <si>
    <t>SAN JOSÉ DE MIRANDA</t>
  </si>
  <si>
    <t>SAN JOAQUÍN</t>
  </si>
  <si>
    <t>SAN GIL</t>
  </si>
  <si>
    <t>SAN BENITO</t>
  </si>
  <si>
    <t>SAN ANDRÉS</t>
  </si>
  <si>
    <t>SABANA DE TORRES</t>
  </si>
  <si>
    <t>PUERTO WILCHES</t>
  </si>
  <si>
    <t>PUERTO PARRA</t>
  </si>
  <si>
    <t>PUENTE NACIONAL</t>
  </si>
  <si>
    <t>PINCHOTE</t>
  </si>
  <si>
    <t>PIEDECUESTA</t>
  </si>
  <si>
    <t>PÁRAMO</t>
  </si>
  <si>
    <t>PALMAR</t>
  </si>
  <si>
    <t>ONZAGA</t>
  </si>
  <si>
    <t>OIBA</t>
  </si>
  <si>
    <t>OCAMONTE</t>
  </si>
  <si>
    <t>MOLAGAVITA</t>
  </si>
  <si>
    <t>MOGOTES</t>
  </si>
  <si>
    <t>MATANZA</t>
  </si>
  <si>
    <t>MÁLAGA</t>
  </si>
  <si>
    <t>MACARAVITA</t>
  </si>
  <si>
    <t>LOS SANTOS</t>
  </si>
  <si>
    <t>LEBRIJA</t>
  </si>
  <si>
    <t>LANDÁZURI</t>
  </si>
  <si>
    <t>LA PAZ</t>
  </si>
  <si>
    <t>LA BELLEZA</t>
  </si>
  <si>
    <t>JORDÁN</t>
  </si>
  <si>
    <t>JESÚS MARÍA</t>
  </si>
  <si>
    <t>HATO</t>
  </si>
  <si>
    <t>GÜEPSA</t>
  </si>
  <si>
    <t>GUAVATÁ</t>
  </si>
  <si>
    <t>GUAPOTÁ</t>
  </si>
  <si>
    <t>GUADALUPE</t>
  </si>
  <si>
    <t>GUACA</t>
  </si>
  <si>
    <t>GIRÓN</t>
  </si>
  <si>
    <t>GÁMBITA</t>
  </si>
  <si>
    <t>GALÁN</t>
  </si>
  <si>
    <t>FLORIDABLANCA</t>
  </si>
  <si>
    <t>FLORIÁN</t>
  </si>
  <si>
    <t>ENCISO</t>
  </si>
  <si>
    <t>ENCINO</t>
  </si>
  <si>
    <t>EL PLAYÓN</t>
  </si>
  <si>
    <t>EL PEÑÓN</t>
  </si>
  <si>
    <t>EL GUACAMAYO</t>
  </si>
  <si>
    <t>EL CARMEN DE CHUCURÍ</t>
  </si>
  <si>
    <t>CURITÍ</t>
  </si>
  <si>
    <t>COROMORO</t>
  </si>
  <si>
    <t>CONTRATACIÓN</t>
  </si>
  <si>
    <t>CONFINES</t>
  </si>
  <si>
    <t>CONCEPCIÓN</t>
  </si>
  <si>
    <t>CIMITARRA</t>
  </si>
  <si>
    <t>CHIPATÁ</t>
  </si>
  <si>
    <t>CHIMA</t>
  </si>
  <si>
    <t>CHARTA</t>
  </si>
  <si>
    <t>CHARALÁ</t>
  </si>
  <si>
    <t>CERRITO</t>
  </si>
  <si>
    <t>CEPITÁ</t>
  </si>
  <si>
    <t>CARCASÍ</t>
  </si>
  <si>
    <t>CAPITANEJO</t>
  </si>
  <si>
    <t>CALIFORNIA</t>
  </si>
  <si>
    <t>CABRERA</t>
  </si>
  <si>
    <t>BUCARAMANGA</t>
  </si>
  <si>
    <t>BETULIA</t>
  </si>
  <si>
    <t>BARICHARA</t>
  </si>
  <si>
    <t>BARBOSA</t>
  </si>
  <si>
    <t>ARATOCA</t>
  </si>
  <si>
    <t>ALBANIA</t>
  </si>
  <si>
    <t>AGUADA</t>
  </si>
  <si>
    <t>PROVIDENCIA</t>
  </si>
  <si>
    <t>SAN ANDRÉS, PROVIDENCIA Y SANTA CATALINA</t>
  </si>
  <si>
    <t>SANTUARIO</t>
  </si>
  <si>
    <t>SANTA ROSA DE CABAL</t>
  </si>
  <si>
    <t>QUINCHÍA</t>
  </si>
  <si>
    <t>PUEBLO RICO</t>
  </si>
  <si>
    <t>PEREIRA</t>
  </si>
  <si>
    <t>MISTRATÓ</t>
  </si>
  <si>
    <t>MARSELLA</t>
  </si>
  <si>
    <t>LA VIRGINIA</t>
  </si>
  <si>
    <t>LA CELIA</t>
  </si>
  <si>
    <t>GUÁTICA</t>
  </si>
  <si>
    <t>DOSQUEBRADAS</t>
  </si>
  <si>
    <t>BELÉN DE UMBRÍA</t>
  </si>
  <si>
    <t>BALBOA</t>
  </si>
  <si>
    <t>APÍA</t>
  </si>
  <si>
    <t>SALENTO</t>
  </si>
  <si>
    <t>QUIMBAYA</t>
  </si>
  <si>
    <t>PIJAO</t>
  </si>
  <si>
    <t>MONTENEGRO</t>
  </si>
  <si>
    <t>LA TEBAIDA</t>
  </si>
  <si>
    <t>GÉNOVA</t>
  </si>
  <si>
    <t>FILANDIA</t>
  </si>
  <si>
    <t>CIRCASIA</t>
  </si>
  <si>
    <t>CALARCÁ</t>
  </si>
  <si>
    <t>ARMENIA</t>
  </si>
  <si>
    <t>VILLAGARZÓN</t>
  </si>
  <si>
    <t>VALLE DEL GUAMUEZ</t>
  </si>
  <si>
    <t>SIBUNDOY</t>
  </si>
  <si>
    <t>SANTIAGO</t>
  </si>
  <si>
    <t>SAN FRANCISCO</t>
  </si>
  <si>
    <t>PUERTO LEGUÍZAMO</t>
  </si>
  <si>
    <t>PUERTO GUZMÁN</t>
  </si>
  <si>
    <t>PUERTO CAICEDO</t>
  </si>
  <si>
    <t>PUERTO ASÍS</t>
  </si>
  <si>
    <t>ORITO</t>
  </si>
  <si>
    <t>MOCOA</t>
  </si>
  <si>
    <t>COLÓN</t>
  </si>
  <si>
    <t>PUTUMAYO</t>
  </si>
  <si>
    <t>VILLA DEL ROSARIO</t>
  </si>
  <si>
    <t>VILLA CARO</t>
  </si>
  <si>
    <t>TOLEDO</t>
  </si>
  <si>
    <t>TIBÚ</t>
  </si>
  <si>
    <t>TEORAMA</t>
  </si>
  <si>
    <t>SILOS</t>
  </si>
  <si>
    <t>SARDINATA</t>
  </si>
  <si>
    <t>SAN JOSÉ DE CÚCUTA</t>
  </si>
  <si>
    <t>SAN CAYETANO</t>
  </si>
  <si>
    <t>SAN CALIXTO</t>
  </si>
  <si>
    <t>SALAZAR</t>
  </si>
  <si>
    <t>RAGONVALIA</t>
  </si>
  <si>
    <t>PUERTO SANTANDER</t>
  </si>
  <si>
    <t>PAMPLONITA</t>
  </si>
  <si>
    <t>PAMPLONA</t>
  </si>
  <si>
    <t>OCAÑA</t>
  </si>
  <si>
    <t>MUTISCUA</t>
  </si>
  <si>
    <t>LOURDES</t>
  </si>
  <si>
    <t>LOS PATIOS</t>
  </si>
  <si>
    <t>LABATECA</t>
  </si>
  <si>
    <t>LA PLAYA</t>
  </si>
  <si>
    <t>LA ESPERANZA</t>
  </si>
  <si>
    <t>HERRÁN</t>
  </si>
  <si>
    <t>HACARÍ</t>
  </si>
  <si>
    <t>GRAMALOTE</t>
  </si>
  <si>
    <t>EL ZULIA</t>
  </si>
  <si>
    <t>EL TARRA</t>
  </si>
  <si>
    <t>EL CARMEN</t>
  </si>
  <si>
    <t>DURANIA</t>
  </si>
  <si>
    <t>CUCUTILLA</t>
  </si>
  <si>
    <t>CONVENCIÓN</t>
  </si>
  <si>
    <t>CHITAGÁ</t>
  </si>
  <si>
    <t>CHINÁCOTA</t>
  </si>
  <si>
    <t>CÁCOTA</t>
  </si>
  <si>
    <t>CÁCHIRA</t>
  </si>
  <si>
    <t>BUCARASICA</t>
  </si>
  <si>
    <t>BOCHALEMA</t>
  </si>
  <si>
    <t>ARBOLEDAS</t>
  </si>
  <si>
    <t>ÁBREGO</t>
  </si>
  <si>
    <t>NORTE DE SANTANDER</t>
  </si>
  <si>
    <t>YACUANQUER</t>
  </si>
  <si>
    <t>TÚQUERRES</t>
  </si>
  <si>
    <t>TANGUA</t>
  </si>
  <si>
    <t>TAMINANGO</t>
  </si>
  <si>
    <t>SAPUYES</t>
  </si>
  <si>
    <t>SANTACRUZ</t>
  </si>
  <si>
    <t>SANDONÁ</t>
  </si>
  <si>
    <t>SAN PEDRO DE CARTAGO</t>
  </si>
  <si>
    <t>SAN PABLO</t>
  </si>
  <si>
    <t>SAN LORENZO</t>
  </si>
  <si>
    <t>SAN BERNARDO</t>
  </si>
  <si>
    <t>SAN ANDRÉS DE TUMACO</t>
  </si>
  <si>
    <t>SAMANIEGO</t>
  </si>
  <si>
    <t>ROBERTO PAYÁN</t>
  </si>
  <si>
    <t>RICAURTE</t>
  </si>
  <si>
    <t>PUPIALES</t>
  </si>
  <si>
    <t>PUERRES</t>
  </si>
  <si>
    <t>POTOSÍ</t>
  </si>
  <si>
    <t>POLICARPA</t>
  </si>
  <si>
    <t>PASTO</t>
  </si>
  <si>
    <t>OSPINA</t>
  </si>
  <si>
    <t>OLAYA HERRERA</t>
  </si>
  <si>
    <t>NARIÑO</t>
  </si>
  <si>
    <t>MOSQUERA</t>
  </si>
  <si>
    <t>MALLAMA</t>
  </si>
  <si>
    <t>MAGÜÍ</t>
  </si>
  <si>
    <t>LOS ANDES</t>
  </si>
  <si>
    <t>LINARES</t>
  </si>
  <si>
    <t>LEIVA</t>
  </si>
  <si>
    <t>LA TOLA</t>
  </si>
  <si>
    <t>LA LLANADA</t>
  </si>
  <si>
    <t>LA FLORIDA</t>
  </si>
  <si>
    <t>LA CRUZ</t>
  </si>
  <si>
    <t>IPIALES</t>
  </si>
  <si>
    <t>IMUÉS</t>
  </si>
  <si>
    <t>ILES</t>
  </si>
  <si>
    <t>GUALMATÁN</t>
  </si>
  <si>
    <t>GUAITARILLA</t>
  </si>
  <si>
    <t>GUACHUCAL</t>
  </si>
  <si>
    <t>FUNES</t>
  </si>
  <si>
    <t>FRANCISCO PIZARRO</t>
  </si>
  <si>
    <t>EL TAMBO</t>
  </si>
  <si>
    <t>EL TABLÓN DE GÓMEZ</t>
  </si>
  <si>
    <t>EL ROSARIO</t>
  </si>
  <si>
    <t>EL PEÑOL</t>
  </si>
  <si>
    <t>EL CHARCO</t>
  </si>
  <si>
    <t>CUMBITARA</t>
  </si>
  <si>
    <t>CUMBAL</t>
  </si>
  <si>
    <t>CUASPUD CARLOSAMA</t>
  </si>
  <si>
    <t>CONTADERO</t>
  </si>
  <si>
    <t>CONSACÁ</t>
  </si>
  <si>
    <t>CHACHAGÜÍ</t>
  </si>
  <si>
    <t>BUESACO</t>
  </si>
  <si>
    <t>BELÉN</t>
  </si>
  <si>
    <t>BARBACOAS</t>
  </si>
  <si>
    <t>ARBOLEDA</t>
  </si>
  <si>
    <t>ANCUYA</t>
  </si>
  <si>
    <t>ALDANA</t>
  </si>
  <si>
    <t>ALBÁN</t>
  </si>
  <si>
    <t>VISTAHERMOSA</t>
  </si>
  <si>
    <t>VILLAVICENCIO</t>
  </si>
  <si>
    <t>URIBE</t>
  </si>
  <si>
    <t>SAN MARTÍN</t>
  </si>
  <si>
    <t>SAN JUANITO</t>
  </si>
  <si>
    <t>SAN JUAN DE ARAMA</t>
  </si>
  <si>
    <t>SAN CARLOS DE GUAROA</t>
  </si>
  <si>
    <t>PUERTO RICO</t>
  </si>
  <si>
    <t>PUERTO LÓPEZ</t>
  </si>
  <si>
    <t>PUERTO LLERAS</t>
  </si>
  <si>
    <t>PUERTO GAITÁN</t>
  </si>
  <si>
    <t>PUERTO CONCORDIA</t>
  </si>
  <si>
    <t>MESETAS</t>
  </si>
  <si>
    <t>MAPIRIPÁN</t>
  </si>
  <si>
    <t>LEJANÍAS</t>
  </si>
  <si>
    <t>LA MACARENA</t>
  </si>
  <si>
    <t>GUAMAL</t>
  </si>
  <si>
    <t>GRANADA</t>
  </si>
  <si>
    <t>FUENTE DE ORO</t>
  </si>
  <si>
    <t>EL DORADO</t>
  </si>
  <si>
    <t>EL CASTILLO</t>
  </si>
  <si>
    <t>EL CALVARIO</t>
  </si>
  <si>
    <t>CUMARAL</t>
  </si>
  <si>
    <t>CUBARRAL</t>
  </si>
  <si>
    <t>CASTILLA LA NUEVA</t>
  </si>
  <si>
    <t>CABUYARO</t>
  </si>
  <si>
    <t>BARRANCA DE UPÍA</t>
  </si>
  <si>
    <t>ACACÍAS</t>
  </si>
  <si>
    <t>META</t>
  </si>
  <si>
    <t>ZONA BANANERA</t>
  </si>
  <si>
    <t>ZAPAYÁN</t>
  </si>
  <si>
    <t>TENERIFE</t>
  </si>
  <si>
    <t>SITIONUEVO</t>
  </si>
  <si>
    <t>SANTA MARTA</t>
  </si>
  <si>
    <t>SANTA BÁRBARA DE PINTO</t>
  </si>
  <si>
    <t>SANTA ANA</t>
  </si>
  <si>
    <t>SAN ZENÓN</t>
  </si>
  <si>
    <t>SAN SEBASTIÁN DE BUENAVISTA</t>
  </si>
  <si>
    <t>SALAMINA</t>
  </si>
  <si>
    <t>SABANAS DE SAN ÁNGEL</t>
  </si>
  <si>
    <t>REMOLINO</t>
  </si>
  <si>
    <t>PUEBLOVIEJO</t>
  </si>
  <si>
    <t>PLATO</t>
  </si>
  <si>
    <t>PIJIÑO DEL CARMEN</t>
  </si>
  <si>
    <t>PEDRAZA</t>
  </si>
  <si>
    <t>NUEVA GRANADA</t>
  </si>
  <si>
    <t>FUNDACIÓN</t>
  </si>
  <si>
    <t>EL RETÉN</t>
  </si>
  <si>
    <t>EL PIÑÓN</t>
  </si>
  <si>
    <t>EL BANCO</t>
  </si>
  <si>
    <t>CONCORDIA</t>
  </si>
  <si>
    <t>CIÉNAGA</t>
  </si>
  <si>
    <t>CHIVOLO</t>
  </si>
  <si>
    <t>CERRO DE SAN ANTONIO</t>
  </si>
  <si>
    <t>ARIGUANÍ</t>
  </si>
  <si>
    <t>ARACATACA</t>
  </si>
  <si>
    <t>ALGARROBO</t>
  </si>
  <si>
    <t>URUMITA</t>
  </si>
  <si>
    <t>URIBIA</t>
  </si>
  <si>
    <t>SAN JUAN DEL CESAR</t>
  </si>
  <si>
    <t>RIOHACHA</t>
  </si>
  <si>
    <t>MANAURE</t>
  </si>
  <si>
    <t>MAICAO</t>
  </si>
  <si>
    <t>LA JAGUA DEL PILAR</t>
  </si>
  <si>
    <t>HATONUEVO</t>
  </si>
  <si>
    <t>FONSECA</t>
  </si>
  <si>
    <t>EL MOLINO</t>
  </si>
  <si>
    <t>DISTRACCIÓN</t>
  </si>
  <si>
    <t>DIBULLA</t>
  </si>
  <si>
    <t>BARRANCAS</t>
  </si>
  <si>
    <t>LA GUAJIRA</t>
  </si>
  <si>
    <t>YAGUARÁ</t>
  </si>
  <si>
    <t>VILLAVIEJA</t>
  </si>
  <si>
    <t>TIMANÁ</t>
  </si>
  <si>
    <t>TESALIA</t>
  </si>
  <si>
    <t>TERUEL</t>
  </si>
  <si>
    <t>TELLO</t>
  </si>
  <si>
    <t>TARQUI</t>
  </si>
  <si>
    <t>SUAZA</t>
  </si>
  <si>
    <t>SANTA MARÍA</t>
  </si>
  <si>
    <t>SAN AGUSTÍN</t>
  </si>
  <si>
    <t>SALADOBLANCO</t>
  </si>
  <si>
    <t>RIVERA</t>
  </si>
  <si>
    <t>PITALITO</t>
  </si>
  <si>
    <t>PITAL</t>
  </si>
  <si>
    <t>PALESTINA</t>
  </si>
  <si>
    <t>PAICOL</t>
  </si>
  <si>
    <t>OPORAPA</t>
  </si>
  <si>
    <t>NEIVA</t>
  </si>
  <si>
    <t>NÁTAGA</t>
  </si>
  <si>
    <t>LA PLATA</t>
  </si>
  <si>
    <t>LA ARGENTINA</t>
  </si>
  <si>
    <t>ISNOS</t>
  </si>
  <si>
    <t>ÍQUIRA</t>
  </si>
  <si>
    <t>HOBO</t>
  </si>
  <si>
    <t>GIGANTE</t>
  </si>
  <si>
    <t>GARZÓN</t>
  </si>
  <si>
    <t>ELÍAS</t>
  </si>
  <si>
    <t>COLOMBIA</t>
  </si>
  <si>
    <t>CAMPOALEGRE</t>
  </si>
  <si>
    <t>BARAYA</t>
  </si>
  <si>
    <t>ALTAMIRA</t>
  </si>
  <si>
    <t>ALGECIRAS</t>
  </si>
  <si>
    <t>AIPE</t>
  </si>
  <si>
    <t>AGRADO</t>
  </si>
  <si>
    <t>ACEVEDO</t>
  </si>
  <si>
    <t>SAN JOSÉ DEL GUAVIARE</t>
  </si>
  <si>
    <t>MIRAFLORES</t>
  </si>
  <si>
    <t>EL RETORNO</t>
  </si>
  <si>
    <t>CALAMAR</t>
  </si>
  <si>
    <t>GUAVIARE</t>
  </si>
  <si>
    <t>INÍRIDA</t>
  </si>
  <si>
    <t>BARRANCOMINAS</t>
  </si>
  <si>
    <t>GUAINÍA</t>
  </si>
  <si>
    <t>ZIPAQUIRÁ</t>
  </si>
  <si>
    <t>ZIPACÓN</t>
  </si>
  <si>
    <t>YACOPÍ</t>
  </si>
  <si>
    <t>VIOTÁ</t>
  </si>
  <si>
    <t>VILLETA</t>
  </si>
  <si>
    <t>VILLAPINZÓN</t>
  </si>
  <si>
    <t>VILLAGÓMEZ</t>
  </si>
  <si>
    <t>VILLA DE SAN DIEGO DE UBATÉ</t>
  </si>
  <si>
    <t>VIANÍ</t>
  </si>
  <si>
    <t>VERGARA</t>
  </si>
  <si>
    <t>VENECIA</t>
  </si>
  <si>
    <t>ÚTICA</t>
  </si>
  <si>
    <t>UNE</t>
  </si>
  <si>
    <t>UBAQUE</t>
  </si>
  <si>
    <t>UBALÁ</t>
  </si>
  <si>
    <t>TOPAIPÍ</t>
  </si>
  <si>
    <t>TOCANCIPÁ</t>
  </si>
  <si>
    <t>TOCAIMA</t>
  </si>
  <si>
    <t>TIBIRITA</t>
  </si>
  <si>
    <t>TIBACUY</t>
  </si>
  <si>
    <t>TENJO</t>
  </si>
  <si>
    <t>TENA</t>
  </si>
  <si>
    <t>TAUSA</t>
  </si>
  <si>
    <t>TABIO</t>
  </si>
  <si>
    <t>SUTATAUSA</t>
  </si>
  <si>
    <t>SUSA</t>
  </si>
  <si>
    <t>SUPATÁ</t>
  </si>
  <si>
    <t>SUESCA</t>
  </si>
  <si>
    <t>SUBACHOQUE</t>
  </si>
  <si>
    <t>SOPÓ</t>
  </si>
  <si>
    <t>SOACHA</t>
  </si>
  <si>
    <t>SIMIJACA</t>
  </si>
  <si>
    <t>SILVANIA</t>
  </si>
  <si>
    <t>SIBATÉ</t>
  </si>
  <si>
    <t>SESQUILÉ</t>
  </si>
  <si>
    <t>SASAIMA</t>
  </si>
  <si>
    <t>SAN JUAN DE RIOSECO</t>
  </si>
  <si>
    <t>SAN ANTONIO DEL TEQUENDAMA</t>
  </si>
  <si>
    <t>QUIPILE</t>
  </si>
  <si>
    <t>QUETAME</t>
  </si>
  <si>
    <t>QUEBRADANEGRA</t>
  </si>
  <si>
    <t>PULÍ</t>
  </si>
  <si>
    <t>PUERTO SALGAR</t>
  </si>
  <si>
    <t>PASCA</t>
  </si>
  <si>
    <t>PARATEBUENO</t>
  </si>
  <si>
    <t>PANDI</t>
  </si>
  <si>
    <t>PAIME</t>
  </si>
  <si>
    <t>PACHO</t>
  </si>
  <si>
    <t>NOCAIMA</t>
  </si>
  <si>
    <t>NIMAIMA</t>
  </si>
  <si>
    <t>NILO</t>
  </si>
  <si>
    <t>NEMOCÓN</t>
  </si>
  <si>
    <t>MEDINA</t>
  </si>
  <si>
    <t>MANTA</t>
  </si>
  <si>
    <t>MADRID</t>
  </si>
  <si>
    <t>MACHETÁ</t>
  </si>
  <si>
    <t>LENGUAZAQUE</t>
  </si>
  <si>
    <t>LA VEGA</t>
  </si>
  <si>
    <t>LA PEÑA</t>
  </si>
  <si>
    <t>LA PALMA</t>
  </si>
  <si>
    <t>LA MESA</t>
  </si>
  <si>
    <t>LA CALERA</t>
  </si>
  <si>
    <t>JUNÍN</t>
  </si>
  <si>
    <t>JERUSALÉN</t>
  </si>
  <si>
    <t>GUTIÉRREZ</t>
  </si>
  <si>
    <t>GUAYABETAL</t>
  </si>
  <si>
    <t>GUAYABAL DE SÍQUIMA</t>
  </si>
  <si>
    <t>GUATAVITA</t>
  </si>
  <si>
    <t>GUATAQUÍ</t>
  </si>
  <si>
    <t>GUASCA</t>
  </si>
  <si>
    <t>GUADUAS</t>
  </si>
  <si>
    <t>GUACHETÁ</t>
  </si>
  <si>
    <t>GIRARDOT</t>
  </si>
  <si>
    <t>GAMA</t>
  </si>
  <si>
    <t>GACHETÁ</t>
  </si>
  <si>
    <t>GACHANCIPÁ</t>
  </si>
  <si>
    <t>GACHALÁ</t>
  </si>
  <si>
    <t>FUSAGASUGÁ</t>
  </si>
  <si>
    <t>FÚQUENE</t>
  </si>
  <si>
    <t>FUNZA</t>
  </si>
  <si>
    <t>FOSCA</t>
  </si>
  <si>
    <t>FÓMEQUE</t>
  </si>
  <si>
    <t>FACATATIVÁ</t>
  </si>
  <si>
    <t>EL ROSAL</t>
  </si>
  <si>
    <t>EL COLEGIO</t>
  </si>
  <si>
    <t>CUCUNUBÁ</t>
  </si>
  <si>
    <t>COTA</t>
  </si>
  <si>
    <t>COGUA</t>
  </si>
  <si>
    <t>CHOCONTÁ</t>
  </si>
  <si>
    <t>CHOACHÍ</t>
  </si>
  <si>
    <t>CHIPAQUE</t>
  </si>
  <si>
    <t>CHÍA</t>
  </si>
  <si>
    <t>CHAGUANÍ</t>
  </si>
  <si>
    <t>CARMEN DE CARUPA</t>
  </si>
  <si>
    <t>CÁQUEZA</t>
  </si>
  <si>
    <t>CAJICÁ</t>
  </si>
  <si>
    <t>CACHIPAY</t>
  </si>
  <si>
    <t>BOJACÁ</t>
  </si>
  <si>
    <t>BITUIMA</t>
  </si>
  <si>
    <t>BELTRÁN</t>
  </si>
  <si>
    <t>ARBELÁEZ</t>
  </si>
  <si>
    <t>APULO</t>
  </si>
  <si>
    <t>ANOLAIMA</t>
  </si>
  <si>
    <t>ANAPOIMA</t>
  </si>
  <si>
    <t>AGUA DE DIOS</t>
  </si>
  <si>
    <t>VALENCIA</t>
  </si>
  <si>
    <t>TUCHÍN</t>
  </si>
  <si>
    <t>TIERRALTA</t>
  </si>
  <si>
    <t>SAN PELAYO</t>
  </si>
  <si>
    <t>SAN JOSÉ DE URÉ</t>
  </si>
  <si>
    <t>SAN CARLOS</t>
  </si>
  <si>
    <t>SAN BERNARDO DEL VIENTO</t>
  </si>
  <si>
    <t>SAN ANTERO</t>
  </si>
  <si>
    <t>SAN ANDRÉS DE SOTAVENTO</t>
  </si>
  <si>
    <t>SAHAGÚN</t>
  </si>
  <si>
    <t>PURÍSIMA DE LA CONCEPCIÓN</t>
  </si>
  <si>
    <t>PUERTO LIBERTADOR</t>
  </si>
  <si>
    <t>PUERTO ESCONDIDO</t>
  </si>
  <si>
    <t>PUEBLO NUEVO</t>
  </si>
  <si>
    <t>PLANETA RICA</t>
  </si>
  <si>
    <t>MOÑITOS</t>
  </si>
  <si>
    <t>MONTERÍA</t>
  </si>
  <si>
    <t>MONTELÍBANO</t>
  </si>
  <si>
    <t>MOMIL</t>
  </si>
  <si>
    <t>LOS CÓRDOBAS</t>
  </si>
  <si>
    <t>LORICA</t>
  </si>
  <si>
    <t>LA APARTADA</t>
  </si>
  <si>
    <t>COTORRA</t>
  </si>
  <si>
    <t>CIÉNAGA DE ORO</t>
  </si>
  <si>
    <t>CHINÚ</t>
  </si>
  <si>
    <t>CHIMÁ</t>
  </si>
  <si>
    <t>CERETÉ</t>
  </si>
  <si>
    <t>AYAPEL</t>
  </si>
  <si>
    <t>UNIÓN PANAMERICANA</t>
  </si>
  <si>
    <t>UNGUÍA</t>
  </si>
  <si>
    <t>TADÓ</t>
  </si>
  <si>
    <t>SAN JOSÉ DEL PALMAR</t>
  </si>
  <si>
    <t>RIOSUCIO</t>
  </si>
  <si>
    <t>RÍO QUITO</t>
  </si>
  <si>
    <t>RÍO IRÓ</t>
  </si>
  <si>
    <t>QUIBDÓ</t>
  </si>
  <si>
    <t>NUQUÍ</t>
  </si>
  <si>
    <t>NUEVO BELÉN DE BAJIRÁ</t>
  </si>
  <si>
    <t>NÓVITA</t>
  </si>
  <si>
    <t>MEDIO SAN JUAN</t>
  </si>
  <si>
    <t>MEDIO BAUDÓ</t>
  </si>
  <si>
    <t>MEDIO ATRATO</t>
  </si>
  <si>
    <t>LLORÓ</t>
  </si>
  <si>
    <t>JURADÓ</t>
  </si>
  <si>
    <t>ISTMINA</t>
  </si>
  <si>
    <t>EL LITORAL DEL SAN JUAN</t>
  </si>
  <si>
    <t>EL CARMEN DE ATRATO</t>
  </si>
  <si>
    <t>EL CANTÓN DEL SAN PABLO</t>
  </si>
  <si>
    <t>CONDOTO</t>
  </si>
  <si>
    <t>CÉRTEGUI</t>
  </si>
  <si>
    <t>CARMEN DEL DARIÉN</t>
  </si>
  <si>
    <t>BOJAYÁ</t>
  </si>
  <si>
    <t>BAJO BAUDÓ</t>
  </si>
  <si>
    <t>BAHÍA SOLANO</t>
  </si>
  <si>
    <t>BAGADÓ</t>
  </si>
  <si>
    <t>ATRATO</t>
  </si>
  <si>
    <t>ALTO BAUDÓ</t>
  </si>
  <si>
    <t>ACANDÍ</t>
  </si>
  <si>
    <t>CHOCÓ</t>
  </si>
  <si>
    <t>VALLEDUPAR</t>
  </si>
  <si>
    <t>TAMALAMEQUE</t>
  </si>
  <si>
    <t>SAN DIEGO</t>
  </si>
  <si>
    <t>SAN ALBERTO</t>
  </si>
  <si>
    <t>RÍO DE ORO</t>
  </si>
  <si>
    <t>PUEBLO BELLO</t>
  </si>
  <si>
    <t>PELAYA</t>
  </si>
  <si>
    <t>PAILITAS</t>
  </si>
  <si>
    <t>MANAURE BALCÓN DEL CESAR</t>
  </si>
  <si>
    <t>LA JAGUA DE IBIRICO</t>
  </si>
  <si>
    <t>LA GLORIA</t>
  </si>
  <si>
    <t>GONZÁLEZ</t>
  </si>
  <si>
    <t>GAMARRA</t>
  </si>
  <si>
    <t>EL PASO</t>
  </si>
  <si>
    <t>EL COPEY</t>
  </si>
  <si>
    <t>CURUMANÍ</t>
  </si>
  <si>
    <t>CHIRIGUANÁ</t>
  </si>
  <si>
    <t>CHIMICHAGUA</t>
  </si>
  <si>
    <t>BOSCONIA</t>
  </si>
  <si>
    <t>BECERRIL</t>
  </si>
  <si>
    <t>ASTREA</t>
  </si>
  <si>
    <t>AGUSTÍN CODAZZI</t>
  </si>
  <si>
    <t>AGUACHICA</t>
  </si>
  <si>
    <t>CESAR</t>
  </si>
  <si>
    <t>VILLA RICA</t>
  </si>
  <si>
    <t>TOTORÓ</t>
  </si>
  <si>
    <t>TORIBÍO</t>
  </si>
  <si>
    <t>TIMBIQUÍ</t>
  </si>
  <si>
    <t>TIMBÍO</t>
  </si>
  <si>
    <t>SOTARÁ PAISPAMBA</t>
  </si>
  <si>
    <t>SILVIA</t>
  </si>
  <si>
    <t>SANTANDER DE QUILICHAO</t>
  </si>
  <si>
    <t>SANTA ROSA</t>
  </si>
  <si>
    <t>SAN SEBASTIÁN</t>
  </si>
  <si>
    <t>ROSAS</t>
  </si>
  <si>
    <t>PURACÉ</t>
  </si>
  <si>
    <t>PUERTO TEJADA</t>
  </si>
  <si>
    <t>POPAYÁN</t>
  </si>
  <si>
    <t>PIENDAMÓ - TUNÍA</t>
  </si>
  <si>
    <t>PIAMONTE</t>
  </si>
  <si>
    <t>PATÍA</t>
  </si>
  <si>
    <t>PÁEZ</t>
  </si>
  <si>
    <t>PADILLA</t>
  </si>
  <si>
    <t>MORALES</t>
  </si>
  <si>
    <t>MIRANDA</t>
  </si>
  <si>
    <t>MERCADERES</t>
  </si>
  <si>
    <t>LÓPEZ DE MICAY</t>
  </si>
  <si>
    <t>LA SIERRA</t>
  </si>
  <si>
    <t>JAMBALÓ</t>
  </si>
  <si>
    <t>INZÁ</t>
  </si>
  <si>
    <t>GUAPI</t>
  </si>
  <si>
    <t>GUACHENÉ</t>
  </si>
  <si>
    <t>FLORENCIA</t>
  </si>
  <si>
    <t>CORINTO</t>
  </si>
  <si>
    <t>CALOTO</t>
  </si>
  <si>
    <t>CALDONO</t>
  </si>
  <si>
    <t>CAJIBÍO</t>
  </si>
  <si>
    <t>BUENOS AIRES</t>
  </si>
  <si>
    <t>ALMAGUER</t>
  </si>
  <si>
    <t>CAUCA</t>
  </si>
  <si>
    <t>YOPAL</t>
  </si>
  <si>
    <t>TRINIDAD</t>
  </si>
  <si>
    <t>TAURAMENA</t>
  </si>
  <si>
    <t>TÁMARA</t>
  </si>
  <si>
    <t>SAN LUIS DE PALENQUE</t>
  </si>
  <si>
    <t>SÁCAMA</t>
  </si>
  <si>
    <t>SABANALARGA</t>
  </si>
  <si>
    <t>RECETOR</t>
  </si>
  <si>
    <t>PORE</t>
  </si>
  <si>
    <t>PAZ DE ARIPORO</t>
  </si>
  <si>
    <t>OROCUÉ</t>
  </si>
  <si>
    <t>NUNCHÍA</t>
  </si>
  <si>
    <t>MONTERREY</t>
  </si>
  <si>
    <t>MANÍ</t>
  </si>
  <si>
    <t>LA SALINA</t>
  </si>
  <si>
    <t>HATO COROZAL</t>
  </si>
  <si>
    <t>CHÁMEZA</t>
  </si>
  <si>
    <t>AGUAZUL</t>
  </si>
  <si>
    <t>CASANARE</t>
  </si>
  <si>
    <t>VALPARAÍSO</t>
  </si>
  <si>
    <t>SOLITA</t>
  </si>
  <si>
    <t>SOLANO</t>
  </si>
  <si>
    <t>SAN VICENTE DEL CAGUÁN</t>
  </si>
  <si>
    <t>SAN JOSÉ DEL FRAGUA</t>
  </si>
  <si>
    <t>MORELIA</t>
  </si>
  <si>
    <t>MILÁN</t>
  </si>
  <si>
    <t>LA MONTAÑITA</t>
  </si>
  <si>
    <t>EL PAUJÍL</t>
  </si>
  <si>
    <t>EL DONCELLO</t>
  </si>
  <si>
    <t>CURILLO</t>
  </si>
  <si>
    <t>CARTAGENA DEL CHAIRÁ</t>
  </si>
  <si>
    <t>BELÉN DE LOS ANDAQUÍES</t>
  </si>
  <si>
    <t>CAQUETÁ</t>
  </si>
  <si>
    <t>VITERBO</t>
  </si>
  <si>
    <t>VILLAMARÍA</t>
  </si>
  <si>
    <t>VICTORIA</t>
  </si>
  <si>
    <t>SUPÍA</t>
  </si>
  <si>
    <t>SAN JOSÉ</t>
  </si>
  <si>
    <t>SAMANÁ</t>
  </si>
  <si>
    <t>PÁCORA</t>
  </si>
  <si>
    <t>NORCASIA</t>
  </si>
  <si>
    <t>MARULANDA</t>
  </si>
  <si>
    <t>MARMATO</t>
  </si>
  <si>
    <t>MANZANARES</t>
  </si>
  <si>
    <t>LA MERCED</t>
  </si>
  <si>
    <t>LA DORADA</t>
  </si>
  <si>
    <t>FILADELFIA</t>
  </si>
  <si>
    <t>CHINCHINÁ</t>
  </si>
  <si>
    <t>BELALCÁZAR</t>
  </si>
  <si>
    <t>ARANZAZU</t>
  </si>
  <si>
    <t>ANSERMA</t>
  </si>
  <si>
    <t>AGUADAS</t>
  </si>
  <si>
    <t>ZETAQUIRA</t>
  </si>
  <si>
    <t>VIRACACHÁ</t>
  </si>
  <si>
    <t>VILLA DE LEYVA</t>
  </si>
  <si>
    <t>VENTAQUEMADA</t>
  </si>
  <si>
    <t>ÚMBITA</t>
  </si>
  <si>
    <t>TUTAZÁ</t>
  </si>
  <si>
    <t>TURMEQUÉ</t>
  </si>
  <si>
    <t>TUNUNGUÁ</t>
  </si>
  <si>
    <t>TUNJA</t>
  </si>
  <si>
    <t>TOTA</t>
  </si>
  <si>
    <t>TÓPAGA</t>
  </si>
  <si>
    <t>TOGÜÍ</t>
  </si>
  <si>
    <t>TIPACOQUE</t>
  </si>
  <si>
    <t>TINJACÁ</t>
  </si>
  <si>
    <t>TIBASOSA</t>
  </si>
  <si>
    <t>TIBANÁ</t>
  </si>
  <si>
    <t>TENZA</t>
  </si>
  <si>
    <t>TASCO</t>
  </si>
  <si>
    <t>SUTATENZA</t>
  </si>
  <si>
    <t>SUTAMARCHÁN</t>
  </si>
  <si>
    <t>SUSACÓN</t>
  </si>
  <si>
    <t>SOTAQUIRÁ</t>
  </si>
  <si>
    <t>SORACÁ</t>
  </si>
  <si>
    <t>SORA</t>
  </si>
  <si>
    <t>SOMONDOCO</t>
  </si>
  <si>
    <t>SOGAMOSO</t>
  </si>
  <si>
    <t>SOCOTÁ</t>
  </si>
  <si>
    <t>SOCHA</t>
  </si>
  <si>
    <t>SOATÁ</t>
  </si>
  <si>
    <t>SIACHOQUE</t>
  </si>
  <si>
    <t>SATIVASUR</t>
  </si>
  <si>
    <t>SATIVANORTE</t>
  </si>
  <si>
    <t>SANTANA</t>
  </si>
  <si>
    <t>SANTA SOFÍA</t>
  </si>
  <si>
    <t>SANTA ROSA DE VITERBO</t>
  </si>
  <si>
    <t>SAN PABLO DE BORBUR</t>
  </si>
  <si>
    <t>SAN MIGUEL DE SEMA</t>
  </si>
  <si>
    <t>SAN MATEO</t>
  </si>
  <si>
    <t>SAN LUIS DE GACENO</t>
  </si>
  <si>
    <t>SAN JOSÉ DE PARE</t>
  </si>
  <si>
    <t>SAN EDUARDO</t>
  </si>
  <si>
    <t>SAMACÁ</t>
  </si>
  <si>
    <t>SÁCHICA</t>
  </si>
  <si>
    <t>SABOYÁ</t>
  </si>
  <si>
    <t>RONDÓN</t>
  </si>
  <si>
    <t>RÁQUIRA</t>
  </si>
  <si>
    <t>RAMIRIQUÍ</t>
  </si>
  <si>
    <t>QUÍPAMA</t>
  </si>
  <si>
    <t>PUERTO BOYACÁ</t>
  </si>
  <si>
    <t>PISBA</t>
  </si>
  <si>
    <t>PESCA</t>
  </si>
  <si>
    <t>PAZ DE RÍO</t>
  </si>
  <si>
    <t>PAYA</t>
  </si>
  <si>
    <t>PAUNA</t>
  </si>
  <si>
    <t>PANQUEBA</t>
  </si>
  <si>
    <t>PAJARITO</t>
  </si>
  <si>
    <t>PAIPA</t>
  </si>
  <si>
    <t>PACHAVITA</t>
  </si>
  <si>
    <t>OTANCHE</t>
  </si>
  <si>
    <t>OICATÁ</t>
  </si>
  <si>
    <t>NUEVO COLÓN</t>
  </si>
  <si>
    <t>NOBSA</t>
  </si>
  <si>
    <t>MUZO</t>
  </si>
  <si>
    <t>MOTAVITA</t>
  </si>
  <si>
    <t>MONIQUIRÁ</t>
  </si>
  <si>
    <t>MONGUÍ</t>
  </si>
  <si>
    <t>MONGUA</t>
  </si>
  <si>
    <t>MARIPÍ</t>
  </si>
  <si>
    <t>MACANAL</t>
  </si>
  <si>
    <t>LABRANZAGRANDE</t>
  </si>
  <si>
    <t>LA UVITA</t>
  </si>
  <si>
    <t>LA CAPILLA</t>
  </si>
  <si>
    <t>JERICÓ</t>
  </si>
  <si>
    <t>JENESANO</t>
  </si>
  <si>
    <t>IZA</t>
  </si>
  <si>
    <t>GÜICÁN DE LA SIERRA</t>
  </si>
  <si>
    <t>GUAYATÁ</t>
  </si>
  <si>
    <t>GUATEQUE</t>
  </si>
  <si>
    <t>GUACAMAYAS</t>
  </si>
  <si>
    <t>GARAGOA</t>
  </si>
  <si>
    <t>GÁMEZA</t>
  </si>
  <si>
    <t>GACHANTIVÁ</t>
  </si>
  <si>
    <t>FLORESTA</t>
  </si>
  <si>
    <t>FIRAVITOBA</t>
  </si>
  <si>
    <t>EL ESPINO</t>
  </si>
  <si>
    <t>EL COCUY</t>
  </si>
  <si>
    <t>DUITAMA</t>
  </si>
  <si>
    <t>CUÍTIVA</t>
  </si>
  <si>
    <t>CUCAITA</t>
  </si>
  <si>
    <t>CUBARÁ</t>
  </si>
  <si>
    <t>COVARACHÍA</t>
  </si>
  <si>
    <t>CORRALES</t>
  </si>
  <si>
    <t>COPER</t>
  </si>
  <si>
    <t>CÓMBITA</t>
  </si>
  <si>
    <t>CIÉNEGA</t>
  </si>
  <si>
    <t>CHIVOR</t>
  </si>
  <si>
    <t>CHIVATÁ</t>
  </si>
  <si>
    <t>CHITARAQUE</t>
  </si>
  <si>
    <t>CHITA</t>
  </si>
  <si>
    <t>CHISCAS</t>
  </si>
  <si>
    <t>CHÍQUIZA</t>
  </si>
  <si>
    <t>CHIQUINQUIRÁ</t>
  </si>
  <si>
    <t>CHINAVITA</t>
  </si>
  <si>
    <t>CERINZA</t>
  </si>
  <si>
    <t>CAMPOHERMOSO</t>
  </si>
  <si>
    <t>BUSBANZÁ</t>
  </si>
  <si>
    <t>BRICEÑO</t>
  </si>
  <si>
    <t>BOAVITA</t>
  </si>
  <si>
    <t>BETÉITIVA</t>
  </si>
  <si>
    <t>BERBEO</t>
  </si>
  <si>
    <t>ARCABUCO</t>
  </si>
  <si>
    <t>AQUITANIA</t>
  </si>
  <si>
    <t>ALMEIDA</t>
  </si>
  <si>
    <t>ZAMBRANO</t>
  </si>
  <si>
    <t>TURBANÁ</t>
  </si>
  <si>
    <t>TURBACO</t>
  </si>
  <si>
    <t>TIQUISIO</t>
  </si>
  <si>
    <t>TALAIGUA NUEVO</t>
  </si>
  <si>
    <t>SOPLAVIENTO</t>
  </si>
  <si>
    <t>SIMITÍ</t>
  </si>
  <si>
    <t>SANTA ROSA DEL SUR</t>
  </si>
  <si>
    <t>SANTA CRUZ DE MOMPOX</t>
  </si>
  <si>
    <t>SANTA CATALINA</t>
  </si>
  <si>
    <t>SAN MARTÍN DE LOBA</t>
  </si>
  <si>
    <t>SAN JUAN NEPOMUCENO</t>
  </si>
  <si>
    <t>SAN JACINTO DEL CAUCA</t>
  </si>
  <si>
    <t>SAN JACINTO</t>
  </si>
  <si>
    <t>SAN FERNANDO</t>
  </si>
  <si>
    <t>SAN ESTANISLAO</t>
  </si>
  <si>
    <t>SAN CRISTÓBAL</t>
  </si>
  <si>
    <t>RÍO VIEJO</t>
  </si>
  <si>
    <t>REGIDOR</t>
  </si>
  <si>
    <t>PINILLOS</t>
  </si>
  <si>
    <t>NOROSÍ</t>
  </si>
  <si>
    <t>MONTECRISTO</t>
  </si>
  <si>
    <t>MARÍA LA BAJA</t>
  </si>
  <si>
    <t>MARGARITA</t>
  </si>
  <si>
    <t>MAHATES</t>
  </si>
  <si>
    <t>MAGANGUÉ</t>
  </si>
  <si>
    <t>HATILLO DE LOBA</t>
  </si>
  <si>
    <t>EL GUAMO</t>
  </si>
  <si>
    <t>EL CARMEN DE BOLÍVAR</t>
  </si>
  <si>
    <t>CLEMENCIA</t>
  </si>
  <si>
    <t>CICUCO</t>
  </si>
  <si>
    <t>CARTAGENA DE INDIAS</t>
  </si>
  <si>
    <t>CANTAGALLO</t>
  </si>
  <si>
    <t>BARRANCO DE LOBA</t>
  </si>
  <si>
    <t>ARROYOHONDO</t>
  </si>
  <si>
    <t>ARJONA</t>
  </si>
  <si>
    <t>ARENAL</t>
  </si>
  <si>
    <t>ALTOS DEL ROSARIO</t>
  </si>
  <si>
    <t>ACHÍ</t>
  </si>
  <si>
    <t>BOGOTÁ, D.C.</t>
  </si>
  <si>
    <t>USIACURÍ</t>
  </si>
  <si>
    <t>TUBARÁ</t>
  </si>
  <si>
    <t>SUAN</t>
  </si>
  <si>
    <t>SOLEDAD</t>
  </si>
  <si>
    <t>SANTO TOMÁS</t>
  </si>
  <si>
    <t>SANTA LUCÍA</t>
  </si>
  <si>
    <t>SABANAGRANDE</t>
  </si>
  <si>
    <t>REPELÓN</t>
  </si>
  <si>
    <t>PUERTO COLOMBIA</t>
  </si>
  <si>
    <t>PONEDERA</t>
  </si>
  <si>
    <t>POLONUEVO</t>
  </si>
  <si>
    <t>PIOJÓ</t>
  </si>
  <si>
    <t>PALMAR DE VARELA</t>
  </si>
  <si>
    <t>MANATÍ</t>
  </si>
  <si>
    <t>MALAMBO</t>
  </si>
  <si>
    <t>LURUACO</t>
  </si>
  <si>
    <t>JUAN DE ACOSTA</t>
  </si>
  <si>
    <t>GALAPA</t>
  </si>
  <si>
    <t>CAMPO DE LA CRUZ</t>
  </si>
  <si>
    <t>BARRANQUILLA</t>
  </si>
  <si>
    <t>BARANOA</t>
  </si>
  <si>
    <t>ATLÁNTICO</t>
  </si>
  <si>
    <t>TAME</t>
  </si>
  <si>
    <t>SARAVENA</t>
  </si>
  <si>
    <t>PUERTO RONDÓN</t>
  </si>
  <si>
    <t>FORTUL</t>
  </si>
  <si>
    <t>CRAVO NORTE</t>
  </si>
  <si>
    <t>ARAUQUITA</t>
  </si>
  <si>
    <t>ARAUCA</t>
  </si>
  <si>
    <t>ZARAGOZA</t>
  </si>
  <si>
    <t>YONDÓ</t>
  </si>
  <si>
    <t>YOLOMBÓ</t>
  </si>
  <si>
    <t>YARUMAL</t>
  </si>
  <si>
    <t>YALÍ</t>
  </si>
  <si>
    <t>VIGÍA DEL FUERTE</t>
  </si>
  <si>
    <t>VEGACHÍ</t>
  </si>
  <si>
    <t>VALDIVIA</t>
  </si>
  <si>
    <t>URRAO</t>
  </si>
  <si>
    <t>URAMITA</t>
  </si>
  <si>
    <t>TURBO</t>
  </si>
  <si>
    <t>TITIRIBÍ</t>
  </si>
  <si>
    <t>TARSO</t>
  </si>
  <si>
    <t>TARAZÁ</t>
  </si>
  <si>
    <t>TÁMESIS</t>
  </si>
  <si>
    <t>SOPETRÁN</t>
  </si>
  <si>
    <t>SONSÓN</t>
  </si>
  <si>
    <t>SEGOVIA</t>
  </si>
  <si>
    <t>SANTO DOMINGO</t>
  </si>
  <si>
    <t>SANTA ROSA DE OSOS</t>
  </si>
  <si>
    <t>SANTA FÉ DE ANTIOQUIA</t>
  </si>
  <si>
    <t>SAN VICENTE FERRER</t>
  </si>
  <si>
    <t>SAN ROQUE</t>
  </si>
  <si>
    <t>SAN RAFAEL</t>
  </si>
  <si>
    <t>SAN PEDRO DE URABÁ</t>
  </si>
  <si>
    <t>SAN JUAN DE URABÁ</t>
  </si>
  <si>
    <t>SAN JOSÉ DE LA MONTAÑA</t>
  </si>
  <si>
    <t>SAN JERÓNIMO</t>
  </si>
  <si>
    <t>SAN ANDRÉS DE CUERQUÍA</t>
  </si>
  <si>
    <t>SALGAR</t>
  </si>
  <si>
    <t>SABANETA</t>
  </si>
  <si>
    <t>RETIRO</t>
  </si>
  <si>
    <t>REMEDIOS</t>
  </si>
  <si>
    <t>PUERTO TRIUNFO</t>
  </si>
  <si>
    <t>PUERTO NARE</t>
  </si>
  <si>
    <t>PUERTO BERRÍO</t>
  </si>
  <si>
    <t>PUEBLORRICO</t>
  </si>
  <si>
    <t>PEQUE</t>
  </si>
  <si>
    <t>PEÑOL</t>
  </si>
  <si>
    <t>OLAYA</t>
  </si>
  <si>
    <t>NECOCLÍ</t>
  </si>
  <si>
    <t>NECHÍ</t>
  </si>
  <si>
    <t>MUTATÁ</t>
  </si>
  <si>
    <t>MURINDÓ</t>
  </si>
  <si>
    <t>MONTEBELLO</t>
  </si>
  <si>
    <t>MEDELLÍN</t>
  </si>
  <si>
    <t>MARINILLA</t>
  </si>
  <si>
    <t>MACEO</t>
  </si>
  <si>
    <t>LIBORINA</t>
  </si>
  <si>
    <t>LA PINTADA</t>
  </si>
  <si>
    <t>LA ESTRELLA</t>
  </si>
  <si>
    <t>LA CEJA</t>
  </si>
  <si>
    <t>JARDÍN</t>
  </si>
  <si>
    <t>ITUANGO</t>
  </si>
  <si>
    <t>ITAGÜÍ</t>
  </si>
  <si>
    <t>HISPANIA</t>
  </si>
  <si>
    <t>HELICONIA</t>
  </si>
  <si>
    <t>GUATAPÉ</t>
  </si>
  <si>
    <t>GUARNE</t>
  </si>
  <si>
    <t>GÓMEZ PLATA</t>
  </si>
  <si>
    <t>GIRARDOTA</t>
  </si>
  <si>
    <t>GIRALDO</t>
  </si>
  <si>
    <t>FRONTINO</t>
  </si>
  <si>
    <t>FREDONIA</t>
  </si>
  <si>
    <t>ENVIGADO</t>
  </si>
  <si>
    <t>ENTRERRÍOS</t>
  </si>
  <si>
    <t>EL SANTUARIO</t>
  </si>
  <si>
    <t>EL CARMEN DE VIBORAL</t>
  </si>
  <si>
    <t>EL BAGRE</t>
  </si>
  <si>
    <t>EBÉJICO</t>
  </si>
  <si>
    <t>DONMATÍAS</t>
  </si>
  <si>
    <t>DABEIBA</t>
  </si>
  <si>
    <t>COPACABANA</t>
  </si>
  <si>
    <t>COCORNÁ</t>
  </si>
  <si>
    <t>CIUDAD BOLÍVAR</t>
  </si>
  <si>
    <t>CISNEROS</t>
  </si>
  <si>
    <t>CHIGORODÓ</t>
  </si>
  <si>
    <t>CAUCASIA</t>
  </si>
  <si>
    <t>CAROLINA</t>
  </si>
  <si>
    <t>CAREPA</t>
  </si>
  <si>
    <t>CARAMANTA</t>
  </si>
  <si>
    <t>CARACOLÍ</t>
  </si>
  <si>
    <t>CAÑASGORDAS</t>
  </si>
  <si>
    <t>CAMPAMENTO</t>
  </si>
  <si>
    <t>CAICEDO</t>
  </si>
  <si>
    <t>CÁCERES</t>
  </si>
  <si>
    <t>BURITICÁ</t>
  </si>
  <si>
    <t>BETANIA</t>
  </si>
  <si>
    <t>BELMIRA</t>
  </si>
  <si>
    <t>BELLO</t>
  </si>
  <si>
    <t>ARBOLETES</t>
  </si>
  <si>
    <t>APARTADÓ</t>
  </si>
  <si>
    <t>ANZÁ</t>
  </si>
  <si>
    <t>ANORÍ</t>
  </si>
  <si>
    <t>ANGOSTURA</t>
  </si>
  <si>
    <t>ANGELÓPOLIS</t>
  </si>
  <si>
    <t>ANDES</t>
  </si>
  <si>
    <t>AMALFI</t>
  </si>
  <si>
    <t>AMAGÁ</t>
  </si>
  <si>
    <t>ALEJANDRÍA</t>
  </si>
  <si>
    <t>ABRIAQUÍ</t>
  </si>
  <si>
    <t>ABEJORRAL</t>
  </si>
  <si>
    <t>PUERTO NARIÑO</t>
  </si>
  <si>
    <t>LETICIA</t>
  </si>
  <si>
    <t>AMAZONAS</t>
  </si>
  <si>
    <t>Valor Crédito</t>
  </si>
  <si>
    <t>Porcentaje mujeres que obtuvieron crédito blando</t>
  </si>
  <si>
    <t>Porcentaje mujeres pequeñas productoras que obtuvieron crédito blando</t>
  </si>
  <si>
    <t>Número de mujeres pequeñas productoras que obtuvieron crédito blando</t>
  </si>
  <si>
    <t>Total de personas naturales (hombres + mujeres) pequeñas productoras que accedieron a crédito blando</t>
  </si>
  <si>
    <t>Tipo de Productor: Pequeño Productor (Incluye PPIB)</t>
  </si>
  <si>
    <t>Periodo: Enero - Diciembre 2025</t>
  </si>
  <si>
    <t xml:space="preserve">CRÉDITOS OTORGADOS POR DEPARTAMENTO - MUNICIPIO
</t>
  </si>
  <si>
    <t>Indicador A.G.18 - Porcentaje de mujeres que obtuvieron el crédito blando</t>
  </si>
  <si>
    <t>99773</t>
  </si>
  <si>
    <t>99624</t>
  </si>
  <si>
    <t>99524</t>
  </si>
  <si>
    <t>99001</t>
  </si>
  <si>
    <t>99</t>
  </si>
  <si>
    <t>YAVARATÉ</t>
  </si>
  <si>
    <t>97889</t>
  </si>
  <si>
    <t>PAPUNAHUA</t>
  </si>
  <si>
    <t>97777</t>
  </si>
  <si>
    <t>TARAIRA</t>
  </si>
  <si>
    <t>97666</t>
  </si>
  <si>
    <t>97511</t>
  </si>
  <si>
    <t>CARURÚ</t>
  </si>
  <si>
    <t>97161</t>
  </si>
  <si>
    <t>97001</t>
  </si>
  <si>
    <t>97</t>
  </si>
  <si>
    <t>95200</t>
  </si>
  <si>
    <t>95025</t>
  </si>
  <si>
    <t>95015</t>
  </si>
  <si>
    <t>95001</t>
  </si>
  <si>
    <t>95</t>
  </si>
  <si>
    <t>MORICHAL</t>
  </si>
  <si>
    <t>94888</t>
  </si>
  <si>
    <t>PANA PANA</t>
  </si>
  <si>
    <t>94887</t>
  </si>
  <si>
    <t>CACAHUAL</t>
  </si>
  <si>
    <t>94886</t>
  </si>
  <si>
    <t>LA GUADALUPE</t>
  </si>
  <si>
    <t>94885</t>
  </si>
  <si>
    <t>94884</t>
  </si>
  <si>
    <t>SAN FELIPE</t>
  </si>
  <si>
    <t>94883</t>
  </si>
  <si>
    <t>94343</t>
  </si>
  <si>
    <t>94001</t>
  </si>
  <si>
    <t>94</t>
  </si>
  <si>
    <t>TARAPACÁ</t>
  </si>
  <si>
    <t>91798</t>
  </si>
  <si>
    <t>91669</t>
  </si>
  <si>
    <t>91540</t>
  </si>
  <si>
    <t>PUERTO ARICA</t>
  </si>
  <si>
    <t>91536</t>
  </si>
  <si>
    <t>PUERTO ALEGRÍA</t>
  </si>
  <si>
    <t>91530</t>
  </si>
  <si>
    <t>MIRITÍ - PARANÁ</t>
  </si>
  <si>
    <t>91460</t>
  </si>
  <si>
    <t>91430</t>
  </si>
  <si>
    <t>LA PEDRERA</t>
  </si>
  <si>
    <t>91407</t>
  </si>
  <si>
    <t>LA CHORRERA</t>
  </si>
  <si>
    <t>91405</t>
  </si>
  <si>
    <t>EL ENCANTO</t>
  </si>
  <si>
    <t>91263</t>
  </si>
  <si>
    <t>91001</t>
  </si>
  <si>
    <t>91</t>
  </si>
  <si>
    <t>88564</t>
  </si>
  <si>
    <t>88001</t>
  </si>
  <si>
    <t>ARCHIPIÉLAGO DE SAN ANDRÉS, PROVIDENCIA Y SANTA CATALINA</t>
  </si>
  <si>
    <t>88</t>
  </si>
  <si>
    <t>86885</t>
  </si>
  <si>
    <t>86865</t>
  </si>
  <si>
    <t>86760</t>
  </si>
  <si>
    <t>86757</t>
  </si>
  <si>
    <t>86755</t>
  </si>
  <si>
    <t>86749</t>
  </si>
  <si>
    <t>86573</t>
  </si>
  <si>
    <t>86571</t>
  </si>
  <si>
    <t>86569</t>
  </si>
  <si>
    <t>86568</t>
  </si>
  <si>
    <t>86320</t>
  </si>
  <si>
    <t>86219</t>
  </si>
  <si>
    <t>86001</t>
  </si>
  <si>
    <t>86</t>
  </si>
  <si>
    <t>85440</t>
  </si>
  <si>
    <t>85430</t>
  </si>
  <si>
    <t>85410</t>
  </si>
  <si>
    <t>85400</t>
  </si>
  <si>
    <t>85325</t>
  </si>
  <si>
    <t>85315</t>
  </si>
  <si>
    <t>85300</t>
  </si>
  <si>
    <t>85279</t>
  </si>
  <si>
    <t>85263</t>
  </si>
  <si>
    <t>85250</t>
  </si>
  <si>
    <t>85230</t>
  </si>
  <si>
    <t>85225</t>
  </si>
  <si>
    <t>85162</t>
  </si>
  <si>
    <t>85139</t>
  </si>
  <si>
    <t>85136</t>
  </si>
  <si>
    <t>85125</t>
  </si>
  <si>
    <t>85015</t>
  </si>
  <si>
    <t>85010</t>
  </si>
  <si>
    <t>85001</t>
  </si>
  <si>
    <t>85</t>
  </si>
  <si>
    <t>81794</t>
  </si>
  <si>
    <t>81736</t>
  </si>
  <si>
    <t>81591</t>
  </si>
  <si>
    <t>81300</t>
  </si>
  <si>
    <t>81220</t>
  </si>
  <si>
    <t>81065</t>
  </si>
  <si>
    <t>81001</t>
  </si>
  <si>
    <t>81</t>
  </si>
  <si>
    <t>76895</t>
  </si>
  <si>
    <t>76892</t>
  </si>
  <si>
    <t>76890</t>
  </si>
  <si>
    <t>76869</t>
  </si>
  <si>
    <t>76863</t>
  </si>
  <si>
    <t>76845</t>
  </si>
  <si>
    <t>76834</t>
  </si>
  <si>
    <t>76828</t>
  </si>
  <si>
    <t>76823</t>
  </si>
  <si>
    <t>76736</t>
  </si>
  <si>
    <t>76670</t>
  </si>
  <si>
    <t>76622</t>
  </si>
  <si>
    <t>76616</t>
  </si>
  <si>
    <t>76606</t>
  </si>
  <si>
    <t>76563</t>
  </si>
  <si>
    <t>76520</t>
  </si>
  <si>
    <t>76497</t>
  </si>
  <si>
    <t>76403</t>
  </si>
  <si>
    <t>76400</t>
  </si>
  <si>
    <t>76377</t>
  </si>
  <si>
    <t>76364</t>
  </si>
  <si>
    <t>76318</t>
  </si>
  <si>
    <t>76306</t>
  </si>
  <si>
    <t>76275</t>
  </si>
  <si>
    <t>76250</t>
  </si>
  <si>
    <t>76248</t>
  </si>
  <si>
    <t>76246</t>
  </si>
  <si>
    <t>76243</t>
  </si>
  <si>
    <t>76233</t>
  </si>
  <si>
    <t>76147</t>
  </si>
  <si>
    <t>76130</t>
  </si>
  <si>
    <t>76126</t>
  </si>
  <si>
    <t>76122</t>
  </si>
  <si>
    <t>76113</t>
  </si>
  <si>
    <t>76111</t>
  </si>
  <si>
    <t>76109</t>
  </si>
  <si>
    <t>76100</t>
  </si>
  <si>
    <t>76054</t>
  </si>
  <si>
    <t>76041</t>
  </si>
  <si>
    <t>76036</t>
  </si>
  <si>
    <t>76020</t>
  </si>
  <si>
    <t>76001</t>
  </si>
  <si>
    <t>76</t>
  </si>
  <si>
    <t>73873</t>
  </si>
  <si>
    <t>73870</t>
  </si>
  <si>
    <t>73861</t>
  </si>
  <si>
    <t>73854</t>
  </si>
  <si>
    <t>73770</t>
  </si>
  <si>
    <t>73686</t>
  </si>
  <si>
    <t>73678</t>
  </si>
  <si>
    <t>73675</t>
  </si>
  <si>
    <t>73671</t>
  </si>
  <si>
    <t>73624</t>
  </si>
  <si>
    <t>73622</t>
  </si>
  <si>
    <t>73616</t>
  </si>
  <si>
    <t>73585</t>
  </si>
  <si>
    <t>73563</t>
  </si>
  <si>
    <t>73555</t>
  </si>
  <si>
    <t>73547</t>
  </si>
  <si>
    <t>73520</t>
  </si>
  <si>
    <t>73504</t>
  </si>
  <si>
    <t>73483</t>
  </si>
  <si>
    <t>73461</t>
  </si>
  <si>
    <t>73449</t>
  </si>
  <si>
    <t>73443</t>
  </si>
  <si>
    <t>73411</t>
  </si>
  <si>
    <t>73408</t>
  </si>
  <si>
    <t>73352</t>
  </si>
  <si>
    <t>73349</t>
  </si>
  <si>
    <t>73347</t>
  </si>
  <si>
    <t>73319</t>
  </si>
  <si>
    <t>73283</t>
  </si>
  <si>
    <t>73275</t>
  </si>
  <si>
    <t>73270</t>
  </si>
  <si>
    <t>73268</t>
  </si>
  <si>
    <t>73236</t>
  </si>
  <si>
    <t>73226</t>
  </si>
  <si>
    <t>73217</t>
  </si>
  <si>
    <t>73200</t>
  </si>
  <si>
    <t>73168</t>
  </si>
  <si>
    <t>73152</t>
  </si>
  <si>
    <t>73148</t>
  </si>
  <si>
    <t>73124</t>
  </si>
  <si>
    <t>73067</t>
  </si>
  <si>
    <t>73055</t>
  </si>
  <si>
    <t>73043</t>
  </si>
  <si>
    <t>73030</t>
  </si>
  <si>
    <t>73026</t>
  </si>
  <si>
    <t>73024</t>
  </si>
  <si>
    <t>73001</t>
  </si>
  <si>
    <t>73</t>
  </si>
  <si>
    <t>70823</t>
  </si>
  <si>
    <t>70820</t>
  </si>
  <si>
    <t>70771</t>
  </si>
  <si>
    <t>70742</t>
  </si>
  <si>
    <t>70717</t>
  </si>
  <si>
    <t>70713</t>
  </si>
  <si>
    <t>70708</t>
  </si>
  <si>
    <t>70702</t>
  </si>
  <si>
    <t>70678</t>
  </si>
  <si>
    <t>70670</t>
  </si>
  <si>
    <t>70523</t>
  </si>
  <si>
    <t>70508</t>
  </si>
  <si>
    <t>70473</t>
  </si>
  <si>
    <t>70429</t>
  </si>
  <si>
    <t>70418</t>
  </si>
  <si>
    <t>70400</t>
  </si>
  <si>
    <t>70265</t>
  </si>
  <si>
    <t>70235</t>
  </si>
  <si>
    <t>70233</t>
  </si>
  <si>
    <t>70230</t>
  </si>
  <si>
    <t>70221</t>
  </si>
  <si>
    <t>70215</t>
  </si>
  <si>
    <t>70204</t>
  </si>
  <si>
    <t>70124</t>
  </si>
  <si>
    <t>70110</t>
  </si>
  <si>
    <t>70001</t>
  </si>
  <si>
    <t>70</t>
  </si>
  <si>
    <t>68895</t>
  </si>
  <si>
    <t>68872</t>
  </si>
  <si>
    <t>68867</t>
  </si>
  <si>
    <t>68861</t>
  </si>
  <si>
    <t>68855</t>
  </si>
  <si>
    <t>68820</t>
  </si>
  <si>
    <t>68780</t>
  </si>
  <si>
    <t>68773</t>
  </si>
  <si>
    <t>68770</t>
  </si>
  <si>
    <t>68755</t>
  </si>
  <si>
    <t>68745</t>
  </si>
  <si>
    <t>68720</t>
  </si>
  <si>
    <t>68705</t>
  </si>
  <si>
    <t>68689</t>
  </si>
  <si>
    <t>68686</t>
  </si>
  <si>
    <t>68684</t>
  </si>
  <si>
    <t>68682</t>
  </si>
  <si>
    <t>68679</t>
  </si>
  <si>
    <t>68673</t>
  </si>
  <si>
    <t>68669</t>
  </si>
  <si>
    <t>68655</t>
  </si>
  <si>
    <t>68615</t>
  </si>
  <si>
    <t>68575</t>
  </si>
  <si>
    <t>68573</t>
  </si>
  <si>
    <t>68572</t>
  </si>
  <si>
    <t>68549</t>
  </si>
  <si>
    <t>68547</t>
  </si>
  <si>
    <t>68533</t>
  </si>
  <si>
    <t>68524</t>
  </si>
  <si>
    <t>68522</t>
  </si>
  <si>
    <t>68502</t>
  </si>
  <si>
    <t>68500</t>
  </si>
  <si>
    <t>68498</t>
  </si>
  <si>
    <t>68468</t>
  </si>
  <si>
    <t>68464</t>
  </si>
  <si>
    <t>68444</t>
  </si>
  <si>
    <t>68432</t>
  </si>
  <si>
    <t>68425</t>
  </si>
  <si>
    <t>68418</t>
  </si>
  <si>
    <t>68406</t>
  </si>
  <si>
    <t>68397</t>
  </si>
  <si>
    <t>68385</t>
  </si>
  <si>
    <t>68377</t>
  </si>
  <si>
    <t>68370</t>
  </si>
  <si>
    <t>68368</t>
  </si>
  <si>
    <t>68344</t>
  </si>
  <si>
    <t>68327</t>
  </si>
  <si>
    <t>68324</t>
  </si>
  <si>
    <t>68322</t>
  </si>
  <si>
    <t>68320</t>
  </si>
  <si>
    <t>68318</t>
  </si>
  <si>
    <t>68307</t>
  </si>
  <si>
    <t>68298</t>
  </si>
  <si>
    <t>68296</t>
  </si>
  <si>
    <t>68276</t>
  </si>
  <si>
    <t>68271</t>
  </si>
  <si>
    <t>68266</t>
  </si>
  <si>
    <t>68264</t>
  </si>
  <si>
    <t>68255</t>
  </si>
  <si>
    <t>68250</t>
  </si>
  <si>
    <t>68245</t>
  </si>
  <si>
    <t>68235</t>
  </si>
  <si>
    <t>68229</t>
  </si>
  <si>
    <t>68217</t>
  </si>
  <si>
    <t>68211</t>
  </si>
  <si>
    <t>68209</t>
  </si>
  <si>
    <t>68207</t>
  </si>
  <si>
    <t>68190</t>
  </si>
  <si>
    <t>68179</t>
  </si>
  <si>
    <t>68176</t>
  </si>
  <si>
    <t>68169</t>
  </si>
  <si>
    <t>68167</t>
  </si>
  <si>
    <t>68162</t>
  </si>
  <si>
    <t>68160</t>
  </si>
  <si>
    <t>68152</t>
  </si>
  <si>
    <t>68147</t>
  </si>
  <si>
    <t>68132</t>
  </si>
  <si>
    <t>68121</t>
  </si>
  <si>
    <t>68101</t>
  </si>
  <si>
    <t>68092</t>
  </si>
  <si>
    <t>68081</t>
  </si>
  <si>
    <t>68079</t>
  </si>
  <si>
    <t>68077</t>
  </si>
  <si>
    <t>68051</t>
  </si>
  <si>
    <t>68020</t>
  </si>
  <si>
    <t>68013</t>
  </si>
  <si>
    <t>68001</t>
  </si>
  <si>
    <t>68</t>
  </si>
  <si>
    <t>66687</t>
  </si>
  <si>
    <t>66682</t>
  </si>
  <si>
    <t>66594</t>
  </si>
  <si>
    <t>66572</t>
  </si>
  <si>
    <t>66456</t>
  </si>
  <si>
    <t>66440</t>
  </si>
  <si>
    <t>66400</t>
  </si>
  <si>
    <t>66383</t>
  </si>
  <si>
    <t>66318</t>
  </si>
  <si>
    <t>66170</t>
  </si>
  <si>
    <t>66088</t>
  </si>
  <si>
    <t>66075</t>
  </si>
  <si>
    <t>66045</t>
  </si>
  <si>
    <t>66001</t>
  </si>
  <si>
    <t>66</t>
  </si>
  <si>
    <t>63690</t>
  </si>
  <si>
    <t>63594</t>
  </si>
  <si>
    <t>63548</t>
  </si>
  <si>
    <t>63470</t>
  </si>
  <si>
    <t>63401</t>
  </si>
  <si>
    <t>63302</t>
  </si>
  <si>
    <t>63272</t>
  </si>
  <si>
    <t>63212</t>
  </si>
  <si>
    <t>63190</t>
  </si>
  <si>
    <t>63130</t>
  </si>
  <si>
    <t>63111</t>
  </si>
  <si>
    <t>63001</t>
  </si>
  <si>
    <t>63</t>
  </si>
  <si>
    <t>54874</t>
  </si>
  <si>
    <t>54871</t>
  </si>
  <si>
    <t>54820</t>
  </si>
  <si>
    <t>54810</t>
  </si>
  <si>
    <t>54800</t>
  </si>
  <si>
    <t>54743</t>
  </si>
  <si>
    <t>54720</t>
  </si>
  <si>
    <t>54680</t>
  </si>
  <si>
    <t>54673</t>
  </si>
  <si>
    <t>54670</t>
  </si>
  <si>
    <t>54660</t>
  </si>
  <si>
    <t>54599</t>
  </si>
  <si>
    <t>54553</t>
  </si>
  <si>
    <t>54520</t>
  </si>
  <si>
    <t>54518</t>
  </si>
  <si>
    <t>54498</t>
  </si>
  <si>
    <t>54480</t>
  </si>
  <si>
    <t>54418</t>
  </si>
  <si>
    <t>54405</t>
  </si>
  <si>
    <t>54398</t>
  </si>
  <si>
    <t>54385</t>
  </si>
  <si>
    <t>54377</t>
  </si>
  <si>
    <t>54347</t>
  </si>
  <si>
    <t>54344</t>
  </si>
  <si>
    <t>54313</t>
  </si>
  <si>
    <t>54261</t>
  </si>
  <si>
    <t>54250</t>
  </si>
  <si>
    <t>54245</t>
  </si>
  <si>
    <t>54239</t>
  </si>
  <si>
    <t>54223</t>
  </si>
  <si>
    <t>54206</t>
  </si>
  <si>
    <t>54174</t>
  </si>
  <si>
    <t>54172</t>
  </si>
  <si>
    <t>54128</t>
  </si>
  <si>
    <t>54125</t>
  </si>
  <si>
    <t>54109</t>
  </si>
  <si>
    <t>54099</t>
  </si>
  <si>
    <t>54051</t>
  </si>
  <si>
    <t>54003</t>
  </si>
  <si>
    <t>54001</t>
  </si>
  <si>
    <t>54</t>
  </si>
  <si>
    <t>52885</t>
  </si>
  <si>
    <t>52838</t>
  </si>
  <si>
    <t>52835</t>
  </si>
  <si>
    <t>52788</t>
  </si>
  <si>
    <t>52786</t>
  </si>
  <si>
    <t>52720</t>
  </si>
  <si>
    <t>52699</t>
  </si>
  <si>
    <t>52696</t>
  </si>
  <si>
    <t>52694</t>
  </si>
  <si>
    <t>52693</t>
  </si>
  <si>
    <t>52687</t>
  </si>
  <si>
    <t>52685</t>
  </si>
  <si>
    <t>52683</t>
  </si>
  <si>
    <t>52678</t>
  </si>
  <si>
    <t>52621</t>
  </si>
  <si>
    <t>52612</t>
  </si>
  <si>
    <t>52585</t>
  </si>
  <si>
    <t>52573</t>
  </si>
  <si>
    <t>52565</t>
  </si>
  <si>
    <t>52560</t>
  </si>
  <si>
    <t>52540</t>
  </si>
  <si>
    <t>52520</t>
  </si>
  <si>
    <t>52506</t>
  </si>
  <si>
    <t>52490</t>
  </si>
  <si>
    <t>52480</t>
  </si>
  <si>
    <t>52473</t>
  </si>
  <si>
    <t>52435</t>
  </si>
  <si>
    <t>52427</t>
  </si>
  <si>
    <t>52418</t>
  </si>
  <si>
    <t>52411</t>
  </si>
  <si>
    <t>52405</t>
  </si>
  <si>
    <t>52399</t>
  </si>
  <si>
    <t>52390</t>
  </si>
  <si>
    <t>52385</t>
  </si>
  <si>
    <t>52381</t>
  </si>
  <si>
    <t>52378</t>
  </si>
  <si>
    <t>52356</t>
  </si>
  <si>
    <t>52354</t>
  </si>
  <si>
    <t>52352</t>
  </si>
  <si>
    <t>52323</t>
  </si>
  <si>
    <t>52320</t>
  </si>
  <si>
    <t>52317</t>
  </si>
  <si>
    <t>52287</t>
  </si>
  <si>
    <t>52260</t>
  </si>
  <si>
    <t>52258</t>
  </si>
  <si>
    <t>52256</t>
  </si>
  <si>
    <t>52254</t>
  </si>
  <si>
    <t>52250</t>
  </si>
  <si>
    <t>52240</t>
  </si>
  <si>
    <t>52233</t>
  </si>
  <si>
    <t>52227</t>
  </si>
  <si>
    <t>52224</t>
  </si>
  <si>
    <t>52215</t>
  </si>
  <si>
    <t>52210</t>
  </si>
  <si>
    <t>52207</t>
  </si>
  <si>
    <t>52203</t>
  </si>
  <si>
    <t>52110</t>
  </si>
  <si>
    <t>52083</t>
  </si>
  <si>
    <t>52079</t>
  </si>
  <si>
    <t>52051</t>
  </si>
  <si>
    <t>52036</t>
  </si>
  <si>
    <t>52022</t>
  </si>
  <si>
    <t>52019</t>
  </si>
  <si>
    <t>52001</t>
  </si>
  <si>
    <t>52</t>
  </si>
  <si>
    <t>50711</t>
  </si>
  <si>
    <t>50689</t>
  </si>
  <si>
    <t>50686</t>
  </si>
  <si>
    <t>50683</t>
  </si>
  <si>
    <t>50680</t>
  </si>
  <si>
    <t>50606</t>
  </si>
  <si>
    <t>50590</t>
  </si>
  <si>
    <t>50577</t>
  </si>
  <si>
    <t>50573</t>
  </si>
  <si>
    <t>50568</t>
  </si>
  <si>
    <t>50450</t>
  </si>
  <si>
    <t>50400</t>
  </si>
  <si>
    <t>50370</t>
  </si>
  <si>
    <t>50350</t>
  </si>
  <si>
    <t>50330</t>
  </si>
  <si>
    <t>50325</t>
  </si>
  <si>
    <t>50318</t>
  </si>
  <si>
    <t>50313</t>
  </si>
  <si>
    <t>50287</t>
  </si>
  <si>
    <t>50270</t>
  </si>
  <si>
    <t>50251</t>
  </si>
  <si>
    <t>50245</t>
  </si>
  <si>
    <t>50226</t>
  </si>
  <si>
    <t>50223</t>
  </si>
  <si>
    <t>50150</t>
  </si>
  <si>
    <t>50124</t>
  </si>
  <si>
    <t>50110</t>
  </si>
  <si>
    <t>50006</t>
  </si>
  <si>
    <t>50001</t>
  </si>
  <si>
    <t>50</t>
  </si>
  <si>
    <t>47980</t>
  </si>
  <si>
    <t>47960</t>
  </si>
  <si>
    <t>47798</t>
  </si>
  <si>
    <t>47745</t>
  </si>
  <si>
    <t>47720</t>
  </si>
  <si>
    <t>47707</t>
  </si>
  <si>
    <t>47703</t>
  </si>
  <si>
    <t>47692</t>
  </si>
  <si>
    <t>47675</t>
  </si>
  <si>
    <t>47660</t>
  </si>
  <si>
    <t>47605</t>
  </si>
  <si>
    <t>47570</t>
  </si>
  <si>
    <t>47555</t>
  </si>
  <si>
    <t>47551</t>
  </si>
  <si>
    <t>47545</t>
  </si>
  <si>
    <t>47541</t>
  </si>
  <si>
    <t>47460</t>
  </si>
  <si>
    <t>47318</t>
  </si>
  <si>
    <t>47288</t>
  </si>
  <si>
    <t>47268</t>
  </si>
  <si>
    <t>47258</t>
  </si>
  <si>
    <t>47245</t>
  </si>
  <si>
    <t>47205</t>
  </si>
  <si>
    <t>47189</t>
  </si>
  <si>
    <t>47170</t>
  </si>
  <si>
    <t>47161</t>
  </si>
  <si>
    <t>47058</t>
  </si>
  <si>
    <t>47053</t>
  </si>
  <si>
    <t>47030</t>
  </si>
  <si>
    <t>47001</t>
  </si>
  <si>
    <t>47</t>
  </si>
  <si>
    <t>44874</t>
  </si>
  <si>
    <t>44855</t>
  </si>
  <si>
    <t>44847</t>
  </si>
  <si>
    <t>44650</t>
  </si>
  <si>
    <t>44560</t>
  </si>
  <si>
    <t>44430</t>
  </si>
  <si>
    <t>44420</t>
  </si>
  <si>
    <t>44378</t>
  </si>
  <si>
    <t>44279</t>
  </si>
  <si>
    <t>44110</t>
  </si>
  <si>
    <t>44098</t>
  </si>
  <si>
    <t>44090</t>
  </si>
  <si>
    <t>44078</t>
  </si>
  <si>
    <t>44035</t>
  </si>
  <si>
    <t>44001</t>
  </si>
  <si>
    <t>44</t>
  </si>
  <si>
    <t>41885</t>
  </si>
  <si>
    <t>41872</t>
  </si>
  <si>
    <t>41807</t>
  </si>
  <si>
    <t>41801</t>
  </si>
  <si>
    <t>41799</t>
  </si>
  <si>
    <t>41797</t>
  </si>
  <si>
    <t>41791</t>
  </si>
  <si>
    <t>41770</t>
  </si>
  <si>
    <t>41676</t>
  </si>
  <si>
    <t>41668</t>
  </si>
  <si>
    <t>41660</t>
  </si>
  <si>
    <t>41615</t>
  </si>
  <si>
    <t>41551</t>
  </si>
  <si>
    <t>41548</t>
  </si>
  <si>
    <t>41530</t>
  </si>
  <si>
    <t>41524</t>
  </si>
  <si>
    <t>41518</t>
  </si>
  <si>
    <t>41503</t>
  </si>
  <si>
    <t>41483</t>
  </si>
  <si>
    <t>41396</t>
  </si>
  <si>
    <t>41378</t>
  </si>
  <si>
    <t>41359</t>
  </si>
  <si>
    <t>41357</t>
  </si>
  <si>
    <t>41349</t>
  </si>
  <si>
    <t>41319</t>
  </si>
  <si>
    <t>41306</t>
  </si>
  <si>
    <t>41298</t>
  </si>
  <si>
    <t>41244</t>
  </si>
  <si>
    <t>41206</t>
  </si>
  <si>
    <t>41132</t>
  </si>
  <si>
    <t>41078</t>
  </si>
  <si>
    <t>41026</t>
  </si>
  <si>
    <t>41020</t>
  </si>
  <si>
    <t>41016</t>
  </si>
  <si>
    <t>41013</t>
  </si>
  <si>
    <t>41006</t>
  </si>
  <si>
    <t>41001</t>
  </si>
  <si>
    <t>41</t>
  </si>
  <si>
    <t>27810</t>
  </si>
  <si>
    <t>27800</t>
  </si>
  <si>
    <t>27787</t>
  </si>
  <si>
    <t>SIPÍ</t>
  </si>
  <si>
    <t>27745</t>
  </si>
  <si>
    <t>27660</t>
  </si>
  <si>
    <t>27615</t>
  </si>
  <si>
    <t>27600</t>
  </si>
  <si>
    <t>27580</t>
  </si>
  <si>
    <t>27495</t>
  </si>
  <si>
    <t>27491</t>
  </si>
  <si>
    <t>27450</t>
  </si>
  <si>
    <t>27430</t>
  </si>
  <si>
    <t>27425</t>
  </si>
  <si>
    <t>27413</t>
  </si>
  <si>
    <t>27372</t>
  </si>
  <si>
    <t>27361</t>
  </si>
  <si>
    <t>27250</t>
  </si>
  <si>
    <t>27245</t>
  </si>
  <si>
    <t>27205</t>
  </si>
  <si>
    <t>27160</t>
  </si>
  <si>
    <t>27150</t>
  </si>
  <si>
    <t>27135</t>
  </si>
  <si>
    <t>27099</t>
  </si>
  <si>
    <t>27077</t>
  </si>
  <si>
    <t>27075</t>
  </si>
  <si>
    <t>27073</t>
  </si>
  <si>
    <t>27050</t>
  </si>
  <si>
    <t>27025</t>
  </si>
  <si>
    <t>27006</t>
  </si>
  <si>
    <t>27001</t>
  </si>
  <si>
    <t>27</t>
  </si>
  <si>
    <t>25899</t>
  </si>
  <si>
    <t>25898</t>
  </si>
  <si>
    <t>25885</t>
  </si>
  <si>
    <t>25878</t>
  </si>
  <si>
    <t>25875</t>
  </si>
  <si>
    <t>25873</t>
  </si>
  <si>
    <t>25871</t>
  </si>
  <si>
    <t>25867</t>
  </si>
  <si>
    <t>25862</t>
  </si>
  <si>
    <t>25851</t>
  </si>
  <si>
    <t>25845</t>
  </si>
  <si>
    <t>25843</t>
  </si>
  <si>
    <t>25841</t>
  </si>
  <si>
    <t>25839</t>
  </si>
  <si>
    <t>25823</t>
  </si>
  <si>
    <t>25817</t>
  </si>
  <si>
    <t>25815</t>
  </si>
  <si>
    <t>25807</t>
  </si>
  <si>
    <t>25805</t>
  </si>
  <si>
    <t>25799</t>
  </si>
  <si>
    <t>25797</t>
  </si>
  <si>
    <t>25793</t>
  </si>
  <si>
    <t>25785</t>
  </si>
  <si>
    <t>25781</t>
  </si>
  <si>
    <t>25779</t>
  </si>
  <si>
    <t>25777</t>
  </si>
  <si>
    <t>25772</t>
  </si>
  <si>
    <t>25769</t>
  </si>
  <si>
    <t>25758</t>
  </si>
  <si>
    <t>25754</t>
  </si>
  <si>
    <t>25745</t>
  </si>
  <si>
    <t>25743</t>
  </si>
  <si>
    <t>25740</t>
  </si>
  <si>
    <t>25736</t>
  </si>
  <si>
    <t>25718</t>
  </si>
  <si>
    <t>25662</t>
  </si>
  <si>
    <t>25658</t>
  </si>
  <si>
    <t>25653</t>
  </si>
  <si>
    <t>25649</t>
  </si>
  <si>
    <t>25645</t>
  </si>
  <si>
    <t>25612</t>
  </si>
  <si>
    <t>25599</t>
  </si>
  <si>
    <t>25596</t>
  </si>
  <si>
    <t>25594</t>
  </si>
  <si>
    <t>25592</t>
  </si>
  <si>
    <t>25580</t>
  </si>
  <si>
    <t>25572</t>
  </si>
  <si>
    <t>25535</t>
  </si>
  <si>
    <t>25530</t>
  </si>
  <si>
    <t>25524</t>
  </si>
  <si>
    <t>25518</t>
  </si>
  <si>
    <t>25513</t>
  </si>
  <si>
    <t>25506</t>
  </si>
  <si>
    <t>25491</t>
  </si>
  <si>
    <t>25489</t>
  </si>
  <si>
    <t>25488</t>
  </si>
  <si>
    <t>25486</t>
  </si>
  <si>
    <t>25483</t>
  </si>
  <si>
    <t>25473</t>
  </si>
  <si>
    <t>25438</t>
  </si>
  <si>
    <t>25436</t>
  </si>
  <si>
    <t>25430</t>
  </si>
  <si>
    <t>25426</t>
  </si>
  <si>
    <t>25407</t>
  </si>
  <si>
    <t>25402</t>
  </si>
  <si>
    <t>25398</t>
  </si>
  <si>
    <t>25394</t>
  </si>
  <si>
    <t>25386</t>
  </si>
  <si>
    <t>25377</t>
  </si>
  <si>
    <t>25372</t>
  </si>
  <si>
    <t>25368</t>
  </si>
  <si>
    <t>25339</t>
  </si>
  <si>
    <t>25335</t>
  </si>
  <si>
    <t>25328</t>
  </si>
  <si>
    <t>25326</t>
  </si>
  <si>
    <t>25324</t>
  </si>
  <si>
    <t>25322</t>
  </si>
  <si>
    <t>25320</t>
  </si>
  <si>
    <t>25317</t>
  </si>
  <si>
    <t>25312</t>
  </si>
  <si>
    <t>25307</t>
  </si>
  <si>
    <t>25299</t>
  </si>
  <si>
    <t>25297</t>
  </si>
  <si>
    <t>25295</t>
  </si>
  <si>
    <t>25293</t>
  </si>
  <si>
    <t>25290</t>
  </si>
  <si>
    <t>25288</t>
  </si>
  <si>
    <t>25286</t>
  </si>
  <si>
    <t>25281</t>
  </si>
  <si>
    <t>25279</t>
  </si>
  <si>
    <t>25269</t>
  </si>
  <si>
    <t>25260</t>
  </si>
  <si>
    <t>25258</t>
  </si>
  <si>
    <t>25245</t>
  </si>
  <si>
    <t>25224</t>
  </si>
  <si>
    <t>25214</t>
  </si>
  <si>
    <t>25200</t>
  </si>
  <si>
    <t>25183</t>
  </si>
  <si>
    <t>25181</t>
  </si>
  <si>
    <t>25178</t>
  </si>
  <si>
    <t>25175</t>
  </si>
  <si>
    <t>25168</t>
  </si>
  <si>
    <t>25154</t>
  </si>
  <si>
    <t>25151</t>
  </si>
  <si>
    <t>25148</t>
  </si>
  <si>
    <t>25126</t>
  </si>
  <si>
    <t>25123</t>
  </si>
  <si>
    <t>25120</t>
  </si>
  <si>
    <t>25099</t>
  </si>
  <si>
    <t>25095</t>
  </si>
  <si>
    <t>25086</t>
  </si>
  <si>
    <t>25053</t>
  </si>
  <si>
    <t>25040</t>
  </si>
  <si>
    <t>25035</t>
  </si>
  <si>
    <t>25019</t>
  </si>
  <si>
    <t>25001</t>
  </si>
  <si>
    <t>25</t>
  </si>
  <si>
    <t>23855</t>
  </si>
  <si>
    <t>23815</t>
  </si>
  <si>
    <t>23807</t>
  </si>
  <si>
    <t>23686</t>
  </si>
  <si>
    <t>23682</t>
  </si>
  <si>
    <t>23678</t>
  </si>
  <si>
    <t>23675</t>
  </si>
  <si>
    <t>23672</t>
  </si>
  <si>
    <t>23670</t>
  </si>
  <si>
    <t>23660</t>
  </si>
  <si>
    <t>23586</t>
  </si>
  <si>
    <t>23580</t>
  </si>
  <si>
    <t>23574</t>
  </si>
  <si>
    <t>23570</t>
  </si>
  <si>
    <t>23555</t>
  </si>
  <si>
    <t>23500</t>
  </si>
  <si>
    <t>23466</t>
  </si>
  <si>
    <t>23464</t>
  </si>
  <si>
    <t>23419</t>
  </si>
  <si>
    <t>23417</t>
  </si>
  <si>
    <t>23350</t>
  </si>
  <si>
    <t>23300</t>
  </si>
  <si>
    <t>23189</t>
  </si>
  <si>
    <t>23182</t>
  </si>
  <si>
    <t>23168</t>
  </si>
  <si>
    <t>23162</t>
  </si>
  <si>
    <t>23090</t>
  </si>
  <si>
    <t>23079</t>
  </si>
  <si>
    <t>23068</t>
  </si>
  <si>
    <t>23001</t>
  </si>
  <si>
    <t>23</t>
  </si>
  <si>
    <t>20787</t>
  </si>
  <si>
    <t>20770</t>
  </si>
  <si>
    <t>20750</t>
  </si>
  <si>
    <t>20710</t>
  </si>
  <si>
    <t>20621</t>
  </si>
  <si>
    <t>20614</t>
  </si>
  <si>
    <t>20570</t>
  </si>
  <si>
    <t>20550</t>
  </si>
  <si>
    <t>20517</t>
  </si>
  <si>
    <t>20443</t>
  </si>
  <si>
    <t>20400</t>
  </si>
  <si>
    <t>20383</t>
  </si>
  <si>
    <t>20310</t>
  </si>
  <si>
    <t>20295</t>
  </si>
  <si>
    <t>20250</t>
  </si>
  <si>
    <t>20238</t>
  </si>
  <si>
    <t>20228</t>
  </si>
  <si>
    <t>20178</t>
  </si>
  <si>
    <t>20175</t>
  </si>
  <si>
    <t>20060</t>
  </si>
  <si>
    <t>20045</t>
  </si>
  <si>
    <t>20032</t>
  </si>
  <si>
    <t>20013</t>
  </si>
  <si>
    <t>20011</t>
  </si>
  <si>
    <t>20001</t>
  </si>
  <si>
    <t>20</t>
  </si>
  <si>
    <t>19845</t>
  </si>
  <si>
    <t>19824</t>
  </si>
  <si>
    <t>19821</t>
  </si>
  <si>
    <t>19809</t>
  </si>
  <si>
    <t>19807</t>
  </si>
  <si>
    <t>19785</t>
  </si>
  <si>
    <t>19780</t>
  </si>
  <si>
    <t>19760</t>
  </si>
  <si>
    <t>19743</t>
  </si>
  <si>
    <t>19701</t>
  </si>
  <si>
    <t>19698</t>
  </si>
  <si>
    <t>19693</t>
  </si>
  <si>
    <t>19622</t>
  </si>
  <si>
    <t>19585</t>
  </si>
  <si>
    <t>19573</t>
  </si>
  <si>
    <t>19548</t>
  </si>
  <si>
    <t>19533</t>
  </si>
  <si>
    <t>19532</t>
  </si>
  <si>
    <t>19517</t>
  </si>
  <si>
    <t>19513</t>
  </si>
  <si>
    <t>19473</t>
  </si>
  <si>
    <t>19455</t>
  </si>
  <si>
    <t>19450</t>
  </si>
  <si>
    <t>19418</t>
  </si>
  <si>
    <t>19397</t>
  </si>
  <si>
    <t>19392</t>
  </si>
  <si>
    <t>19364</t>
  </si>
  <si>
    <t>19355</t>
  </si>
  <si>
    <t>19318</t>
  </si>
  <si>
    <t>19300</t>
  </si>
  <si>
    <t>19290</t>
  </si>
  <si>
    <t>19256</t>
  </si>
  <si>
    <t>19212</t>
  </si>
  <si>
    <t>19142</t>
  </si>
  <si>
    <t>19137</t>
  </si>
  <si>
    <t>19130</t>
  </si>
  <si>
    <t>19110</t>
  </si>
  <si>
    <t>19100</t>
  </si>
  <si>
    <t>19075</t>
  </si>
  <si>
    <t>19050</t>
  </si>
  <si>
    <t>19022</t>
  </si>
  <si>
    <t>19001</t>
  </si>
  <si>
    <t>19</t>
  </si>
  <si>
    <t>18860</t>
  </si>
  <si>
    <t>18785</t>
  </si>
  <si>
    <t>18756</t>
  </si>
  <si>
    <t>18753</t>
  </si>
  <si>
    <t>18610</t>
  </si>
  <si>
    <t>18592</t>
  </si>
  <si>
    <t>18479</t>
  </si>
  <si>
    <t>18460</t>
  </si>
  <si>
    <t>18410</t>
  </si>
  <si>
    <t>18256</t>
  </si>
  <si>
    <t>18247</t>
  </si>
  <si>
    <t>18205</t>
  </si>
  <si>
    <t>18150</t>
  </si>
  <si>
    <t>18094</t>
  </si>
  <si>
    <t>18029</t>
  </si>
  <si>
    <t>18001</t>
  </si>
  <si>
    <t>18</t>
  </si>
  <si>
    <t>17877</t>
  </si>
  <si>
    <t>17873</t>
  </si>
  <si>
    <t>17867</t>
  </si>
  <si>
    <t>17777</t>
  </si>
  <si>
    <t>17665</t>
  </si>
  <si>
    <t>17662</t>
  </si>
  <si>
    <t>17653</t>
  </si>
  <si>
    <t>17616</t>
  </si>
  <si>
    <t>17614</t>
  </si>
  <si>
    <t>17541</t>
  </si>
  <si>
    <t>17524</t>
  </si>
  <si>
    <t>17513</t>
  </si>
  <si>
    <t>17495</t>
  </si>
  <si>
    <t>17486</t>
  </si>
  <si>
    <t>17446</t>
  </si>
  <si>
    <t>17444</t>
  </si>
  <si>
    <t>17442</t>
  </si>
  <si>
    <t>17433</t>
  </si>
  <si>
    <t>17388</t>
  </si>
  <si>
    <t>17380</t>
  </si>
  <si>
    <t>17272</t>
  </si>
  <si>
    <t>17174</t>
  </si>
  <si>
    <t>17088</t>
  </si>
  <si>
    <t>17050</t>
  </si>
  <si>
    <t>17042</t>
  </si>
  <si>
    <t>17013</t>
  </si>
  <si>
    <t>17001</t>
  </si>
  <si>
    <t>17</t>
  </si>
  <si>
    <t>15897</t>
  </si>
  <si>
    <t>15879</t>
  </si>
  <si>
    <t>15861</t>
  </si>
  <si>
    <t>15842</t>
  </si>
  <si>
    <t>15839</t>
  </si>
  <si>
    <t>15837</t>
  </si>
  <si>
    <t>15835</t>
  </si>
  <si>
    <t>15832</t>
  </si>
  <si>
    <t>15822</t>
  </si>
  <si>
    <t>15820</t>
  </si>
  <si>
    <t>15816</t>
  </si>
  <si>
    <t>15814</t>
  </si>
  <si>
    <t>15810</t>
  </si>
  <si>
    <t>15808</t>
  </si>
  <si>
    <t>15806</t>
  </si>
  <si>
    <t>15804</t>
  </si>
  <si>
    <t>15798</t>
  </si>
  <si>
    <t>15790</t>
  </si>
  <si>
    <t>15778</t>
  </si>
  <si>
    <t>15776</t>
  </si>
  <si>
    <t>15774</t>
  </si>
  <si>
    <t>15764</t>
  </si>
  <si>
    <t>15763</t>
  </si>
  <si>
    <t>15762</t>
  </si>
  <si>
    <t>15761</t>
  </si>
  <si>
    <t>15759</t>
  </si>
  <si>
    <t>15757</t>
  </si>
  <si>
    <t>15755</t>
  </si>
  <si>
    <t>15753</t>
  </si>
  <si>
    <t>15740</t>
  </si>
  <si>
    <t>15723</t>
  </si>
  <si>
    <t>15720</t>
  </si>
  <si>
    <t>15696</t>
  </si>
  <si>
    <t>15693</t>
  </si>
  <si>
    <t>15690</t>
  </si>
  <si>
    <t>15686</t>
  </si>
  <si>
    <t>15681</t>
  </si>
  <si>
    <t>15676</t>
  </si>
  <si>
    <t>15673</t>
  </si>
  <si>
    <t>15667</t>
  </si>
  <si>
    <t>15664</t>
  </si>
  <si>
    <t>15660</t>
  </si>
  <si>
    <t>15646</t>
  </si>
  <si>
    <t>15638</t>
  </si>
  <si>
    <t>15632</t>
  </si>
  <si>
    <t>15621</t>
  </si>
  <si>
    <t>15600</t>
  </si>
  <si>
    <t>15599</t>
  </si>
  <si>
    <t>15580</t>
  </si>
  <si>
    <t>15572</t>
  </si>
  <si>
    <t>15550</t>
  </si>
  <si>
    <t>15542</t>
  </si>
  <si>
    <t>15537</t>
  </si>
  <si>
    <t>15533</t>
  </si>
  <si>
    <t>15531</t>
  </si>
  <si>
    <t>15522</t>
  </si>
  <si>
    <t>15518</t>
  </si>
  <si>
    <t>15516</t>
  </si>
  <si>
    <t>15514</t>
  </si>
  <si>
    <t>15511</t>
  </si>
  <si>
    <t>15507</t>
  </si>
  <si>
    <t>15500</t>
  </si>
  <si>
    <t>15494</t>
  </si>
  <si>
    <t>15491</t>
  </si>
  <si>
    <t>15480</t>
  </si>
  <si>
    <t>15476</t>
  </si>
  <si>
    <t>15469</t>
  </si>
  <si>
    <t>15466</t>
  </si>
  <si>
    <t>15464</t>
  </si>
  <si>
    <t>15455</t>
  </si>
  <si>
    <t>15442</t>
  </si>
  <si>
    <t>15425</t>
  </si>
  <si>
    <t>15407</t>
  </si>
  <si>
    <t>15403</t>
  </si>
  <si>
    <t>15401</t>
  </si>
  <si>
    <t>15380</t>
  </si>
  <si>
    <t>15377</t>
  </si>
  <si>
    <t>15368</t>
  </si>
  <si>
    <t>15367</t>
  </si>
  <si>
    <t>15362</t>
  </si>
  <si>
    <t>15332</t>
  </si>
  <si>
    <t>15325</t>
  </si>
  <si>
    <t>15322</t>
  </si>
  <si>
    <t>15317</t>
  </si>
  <si>
    <t>15299</t>
  </si>
  <si>
    <t>15296</t>
  </si>
  <si>
    <t>15293</t>
  </si>
  <si>
    <t>15276</t>
  </si>
  <si>
    <t>15272</t>
  </si>
  <si>
    <t>15248</t>
  </si>
  <si>
    <t>15244</t>
  </si>
  <si>
    <t>15238</t>
  </si>
  <si>
    <t>15236</t>
  </si>
  <si>
    <t>15232</t>
  </si>
  <si>
    <t>15226</t>
  </si>
  <si>
    <t>15224</t>
  </si>
  <si>
    <t>15223</t>
  </si>
  <si>
    <t>15218</t>
  </si>
  <si>
    <t>15215</t>
  </si>
  <si>
    <t>15212</t>
  </si>
  <si>
    <t>15204</t>
  </si>
  <si>
    <t>15189</t>
  </si>
  <si>
    <t>15187</t>
  </si>
  <si>
    <t>15185</t>
  </si>
  <si>
    <t>15183</t>
  </si>
  <si>
    <t>15180</t>
  </si>
  <si>
    <t>15176</t>
  </si>
  <si>
    <t>15172</t>
  </si>
  <si>
    <t>15162</t>
  </si>
  <si>
    <t>15135</t>
  </si>
  <si>
    <t>15131</t>
  </si>
  <si>
    <t>15114</t>
  </si>
  <si>
    <t>15109</t>
  </si>
  <si>
    <t>15106</t>
  </si>
  <si>
    <t>15104</t>
  </si>
  <si>
    <t>15097</t>
  </si>
  <si>
    <t>15092</t>
  </si>
  <si>
    <t>15090</t>
  </si>
  <si>
    <t>15087</t>
  </si>
  <si>
    <t>15051</t>
  </si>
  <si>
    <t>15047</t>
  </si>
  <si>
    <t>15022</t>
  </si>
  <si>
    <t>15001</t>
  </si>
  <si>
    <t>15</t>
  </si>
  <si>
    <t>13894</t>
  </si>
  <si>
    <t>13873</t>
  </si>
  <si>
    <t>TURBANA</t>
  </si>
  <si>
    <t>13838</t>
  </si>
  <si>
    <t>13836</t>
  </si>
  <si>
    <t>13810</t>
  </si>
  <si>
    <t>13780</t>
  </si>
  <si>
    <t>13760</t>
  </si>
  <si>
    <t>13744</t>
  </si>
  <si>
    <t>13688</t>
  </si>
  <si>
    <t>13683</t>
  </si>
  <si>
    <t>13673</t>
  </si>
  <si>
    <t>13670</t>
  </si>
  <si>
    <t>13667</t>
  </si>
  <si>
    <t>13657</t>
  </si>
  <si>
    <t>13655</t>
  </si>
  <si>
    <t>13654</t>
  </si>
  <si>
    <t>13650</t>
  </si>
  <si>
    <t>13647</t>
  </si>
  <si>
    <t>13620</t>
  </si>
  <si>
    <t>13600</t>
  </si>
  <si>
    <t>13580</t>
  </si>
  <si>
    <t>13549</t>
  </si>
  <si>
    <t>13490</t>
  </si>
  <si>
    <t>13473</t>
  </si>
  <si>
    <t>13468</t>
  </si>
  <si>
    <t>13458</t>
  </si>
  <si>
    <t>13442</t>
  </si>
  <si>
    <t>13440</t>
  </si>
  <si>
    <t>13433</t>
  </si>
  <si>
    <t>13430</t>
  </si>
  <si>
    <t>13300</t>
  </si>
  <si>
    <t>13268</t>
  </si>
  <si>
    <t>13248</t>
  </si>
  <si>
    <t>13244</t>
  </si>
  <si>
    <t>13222</t>
  </si>
  <si>
    <t>13212</t>
  </si>
  <si>
    <t>13188</t>
  </si>
  <si>
    <t>13160</t>
  </si>
  <si>
    <t>13140</t>
  </si>
  <si>
    <t>13074</t>
  </si>
  <si>
    <t>13062</t>
  </si>
  <si>
    <t>13052</t>
  </si>
  <si>
    <t>13042</t>
  </si>
  <si>
    <t>13030</t>
  </si>
  <si>
    <t>13006</t>
  </si>
  <si>
    <t>13001</t>
  </si>
  <si>
    <t>13</t>
  </si>
  <si>
    <t>11001</t>
  </si>
  <si>
    <t>11</t>
  </si>
  <si>
    <t>08849</t>
  </si>
  <si>
    <t>08832</t>
  </si>
  <si>
    <t>08770</t>
  </si>
  <si>
    <t>08758</t>
  </si>
  <si>
    <t>08685</t>
  </si>
  <si>
    <t>08675</t>
  </si>
  <si>
    <t>08638</t>
  </si>
  <si>
    <t>08634</t>
  </si>
  <si>
    <t>08606</t>
  </si>
  <si>
    <t>08573</t>
  </si>
  <si>
    <t>08560</t>
  </si>
  <si>
    <t>08558</t>
  </si>
  <si>
    <t>08549</t>
  </si>
  <si>
    <t>08520</t>
  </si>
  <si>
    <t>08436</t>
  </si>
  <si>
    <t>08433</t>
  </si>
  <si>
    <t>08421</t>
  </si>
  <si>
    <t>08372</t>
  </si>
  <si>
    <t>08296</t>
  </si>
  <si>
    <t>08141</t>
  </si>
  <si>
    <t>08137</t>
  </si>
  <si>
    <t>08078</t>
  </si>
  <si>
    <t>08001</t>
  </si>
  <si>
    <t>08</t>
  </si>
  <si>
    <t>05895</t>
  </si>
  <si>
    <t>05893</t>
  </si>
  <si>
    <t>05890</t>
  </si>
  <si>
    <t>05887</t>
  </si>
  <si>
    <t>05885</t>
  </si>
  <si>
    <t>05873</t>
  </si>
  <si>
    <t>05861</t>
  </si>
  <si>
    <t>05858</t>
  </si>
  <si>
    <t>05856</t>
  </si>
  <si>
    <t>05854</t>
  </si>
  <si>
    <t>05847</t>
  </si>
  <si>
    <t>05842</t>
  </si>
  <si>
    <t>05837</t>
  </si>
  <si>
    <t>05819</t>
  </si>
  <si>
    <t>05809</t>
  </si>
  <si>
    <t>05792</t>
  </si>
  <si>
    <t>05790</t>
  </si>
  <si>
    <t>05789</t>
  </si>
  <si>
    <t>05761</t>
  </si>
  <si>
    <t>05756</t>
  </si>
  <si>
    <t>05736</t>
  </si>
  <si>
    <t>05697</t>
  </si>
  <si>
    <t>05690</t>
  </si>
  <si>
    <t>05686</t>
  </si>
  <si>
    <t>05679</t>
  </si>
  <si>
    <t>05674</t>
  </si>
  <si>
    <t>05670</t>
  </si>
  <si>
    <t>05667</t>
  </si>
  <si>
    <t>05665</t>
  </si>
  <si>
    <t>05664</t>
  </si>
  <si>
    <t>05660</t>
  </si>
  <si>
    <t>05659</t>
  </si>
  <si>
    <t>05658</t>
  </si>
  <si>
    <t>05656</t>
  </si>
  <si>
    <t>05652</t>
  </si>
  <si>
    <t>05649</t>
  </si>
  <si>
    <t>05647</t>
  </si>
  <si>
    <t>05642</t>
  </si>
  <si>
    <t>05631</t>
  </si>
  <si>
    <t>05628</t>
  </si>
  <si>
    <t>05615</t>
  </si>
  <si>
    <t>05607</t>
  </si>
  <si>
    <t>05604</t>
  </si>
  <si>
    <t>05591</t>
  </si>
  <si>
    <t>05585</t>
  </si>
  <si>
    <t>05579</t>
  </si>
  <si>
    <t>05576</t>
  </si>
  <si>
    <t>05543</t>
  </si>
  <si>
    <t>05541</t>
  </si>
  <si>
    <t>05501</t>
  </si>
  <si>
    <t>05495</t>
  </si>
  <si>
    <t>05490</t>
  </si>
  <si>
    <t>05483</t>
  </si>
  <si>
    <t>05480</t>
  </si>
  <si>
    <t>05475</t>
  </si>
  <si>
    <t>05467</t>
  </si>
  <si>
    <t>05440</t>
  </si>
  <si>
    <t>05425</t>
  </si>
  <si>
    <t>05411</t>
  </si>
  <si>
    <t>05400</t>
  </si>
  <si>
    <t>05390</t>
  </si>
  <si>
    <t>05380</t>
  </si>
  <si>
    <t>05376</t>
  </si>
  <si>
    <t>05368</t>
  </si>
  <si>
    <t>05364</t>
  </si>
  <si>
    <t>05361</t>
  </si>
  <si>
    <t>05360</t>
  </si>
  <si>
    <t>05353</t>
  </si>
  <si>
    <t>05347</t>
  </si>
  <si>
    <t>05321</t>
  </si>
  <si>
    <t>05318</t>
  </si>
  <si>
    <t>05315</t>
  </si>
  <si>
    <t>05313</t>
  </si>
  <si>
    <t>05310</t>
  </si>
  <si>
    <t>05308</t>
  </si>
  <si>
    <t>05306</t>
  </si>
  <si>
    <t>05284</t>
  </si>
  <si>
    <t>05282</t>
  </si>
  <si>
    <t>05266</t>
  </si>
  <si>
    <t>05264</t>
  </si>
  <si>
    <t>05250</t>
  </si>
  <si>
    <t>05240</t>
  </si>
  <si>
    <t>05237</t>
  </si>
  <si>
    <t>05234</t>
  </si>
  <si>
    <t>05212</t>
  </si>
  <si>
    <t>05209</t>
  </si>
  <si>
    <t>05206</t>
  </si>
  <si>
    <t>05197</t>
  </si>
  <si>
    <t>05190</t>
  </si>
  <si>
    <t>05172</t>
  </si>
  <si>
    <t>05154</t>
  </si>
  <si>
    <t>05150</t>
  </si>
  <si>
    <t>05148</t>
  </si>
  <si>
    <t>05147</t>
  </si>
  <si>
    <t>05145</t>
  </si>
  <si>
    <t>05142</t>
  </si>
  <si>
    <t>05138</t>
  </si>
  <si>
    <t>05134</t>
  </si>
  <si>
    <t>05129</t>
  </si>
  <si>
    <t>05125</t>
  </si>
  <si>
    <t>05120</t>
  </si>
  <si>
    <t>05113</t>
  </si>
  <si>
    <t>05107</t>
  </si>
  <si>
    <t>05101</t>
  </si>
  <si>
    <t>05093</t>
  </si>
  <si>
    <t>05091</t>
  </si>
  <si>
    <t>05088</t>
  </si>
  <si>
    <t>05086</t>
  </si>
  <si>
    <t>05079</t>
  </si>
  <si>
    <t>05059</t>
  </si>
  <si>
    <t>05055</t>
  </si>
  <si>
    <t>05051</t>
  </si>
  <si>
    <t>05045</t>
  </si>
  <si>
    <t>05044</t>
  </si>
  <si>
    <t>05042</t>
  </si>
  <si>
    <t>05040</t>
  </si>
  <si>
    <t>05038</t>
  </si>
  <si>
    <t>05036</t>
  </si>
  <si>
    <t>05034</t>
  </si>
  <si>
    <t>05031</t>
  </si>
  <si>
    <t>05030</t>
  </si>
  <si>
    <t>05021</t>
  </si>
  <si>
    <t>05004</t>
  </si>
  <si>
    <t>05002</t>
  </si>
  <si>
    <t>05001</t>
  </si>
  <si>
    <t>05</t>
  </si>
  <si>
    <t>GENERAL</t>
  </si>
  <si>
    <t>Femenino</t>
  </si>
  <si>
    <t>Masculino</t>
  </si>
  <si>
    <t>Dato Departamental - Municipal</t>
  </si>
  <si>
    <t>Código DIVIPOLA Departamento - Municipio</t>
  </si>
  <si>
    <t>Indicador A.87 Productores rurales con cartera vencida que cuenta con acompañamiento en el uso de los mecanismos de normalización de cartera</t>
  </si>
  <si>
    <t>Guamo</t>
  </si>
  <si>
    <t>Tello</t>
  </si>
  <si>
    <t>Paicol</t>
  </si>
  <si>
    <t>Baraya</t>
  </si>
  <si>
    <t>Guasca</t>
  </si>
  <si>
    <t>Puerto Tejada</t>
  </si>
  <si>
    <t>Área asegurada hombres</t>
  </si>
  <si>
    <t>Área asegurada mujeres</t>
  </si>
  <si>
    <t>Indicador</t>
  </si>
  <si>
    <t>Área Asegurada Pequeños Productores</t>
  </si>
  <si>
    <t>Área Total Asegurada</t>
  </si>
  <si>
    <t>Nombre Municipio</t>
  </si>
  <si>
    <t>Código Municipio</t>
  </si>
  <si>
    <t>Nombre Departamento</t>
  </si>
  <si>
    <t>Código Departamento</t>
  </si>
  <si>
    <t>Área asegurada pequeños productores desagregada por sexo</t>
  </si>
  <si>
    <t>URABÁ ANTIOQUEÑO</t>
  </si>
  <si>
    <t>SAN PEDRO DE URABA</t>
  </si>
  <si>
    <t>SUR DEL TOLIMA</t>
  </si>
  <si>
    <t>SUR DE CÓRDOBA</t>
  </si>
  <si>
    <t>SAN JOSE DE URE</t>
  </si>
  <si>
    <t>SUR DE BOLÍVAR</t>
  </si>
  <si>
    <t>SIERRA NEVADA-PERIJÁ-ZONA BANANERA</t>
  </si>
  <si>
    <t>LEGUÍZAMO</t>
  </si>
  <si>
    <t>SAN ANDRES DE TUMACO</t>
  </si>
  <si>
    <t>PACÍFICO Y FRONTERA NARIÑENSE</t>
  </si>
  <si>
    <t>MAGÜI</t>
  </si>
  <si>
    <t>PACÍFICO MEDIO</t>
  </si>
  <si>
    <t>LÓPEZ</t>
  </si>
  <si>
    <t>TOLÚ VIEJO</t>
  </si>
  <si>
    <t>MONTES DE MARÍA</t>
  </si>
  <si>
    <t>SAN ANTONIO DE PALMITO</t>
  </si>
  <si>
    <t>COLOSO</t>
  </si>
  <si>
    <t>MACARENA GUAVIARE</t>
  </si>
  <si>
    <t>VISTA HERMOSA</t>
  </si>
  <si>
    <t>CUENCA DEL CAGUÁN Y PIEDEMONTE CAQUETEÑO</t>
  </si>
  <si>
    <t>EL PAUJIL</t>
  </si>
  <si>
    <t>CARMEN DEL DARIEN</t>
  </si>
  <si>
    <t>BOJAYA</t>
  </si>
  <si>
    <t>CATATUMBO</t>
  </si>
  <si>
    <t>BAJO CAUCA Y NORDESTE ANTIOQUEÑO</t>
  </si>
  <si>
    <t>ALTO PATÍA Y NORTE DEL CAUCA</t>
  </si>
  <si>
    <t>TORIBIO</t>
  </si>
  <si>
    <t>PIENDAMÓ</t>
  </si>
  <si>
    <t>Área asegurada pequeños productores</t>
  </si>
  <si>
    <t>Área total asegurada</t>
  </si>
  <si>
    <t>Nombre
Municipio</t>
  </si>
  <si>
    <t>Codigo
Municipio</t>
  </si>
  <si>
    <t>Nombre
Departamento</t>
  </si>
  <si>
    <t>Codigo
Departamento</t>
  </si>
  <si>
    <t>NombreSubregion</t>
  </si>
  <si>
    <t>Codigo
Subregión</t>
  </si>
  <si>
    <t>Área asegurada pequeños productores 
desagregada por sexo</t>
  </si>
  <si>
    <t>--</t>
  </si>
  <si>
    <t>Beneficiarios Atendidos</t>
  </si>
  <si>
    <t>Beneficiarios Nuevos</t>
  </si>
  <si>
    <t>PERSONA JURÍDICA</t>
  </si>
  <si>
    <t xml:space="preserve">Departamento </t>
  </si>
  <si>
    <t>(Valores en $Millones)</t>
  </si>
  <si>
    <t>Detalle Género del Beneficiario</t>
  </si>
  <si>
    <t>CRÉDITOS OTORGADOS POR DEPARTAMENTO</t>
  </si>
  <si>
    <t>Valor Inversión</t>
  </si>
  <si>
    <t>Valor Subsidio</t>
  </si>
  <si>
    <t>Departamento</t>
  </si>
  <si>
    <t>Líneas Especiales de Crédito con Subsidio LEC y PAGRA</t>
  </si>
  <si>
    <t>CRÉDITO OTORGADO CON SUBSIDIO POR DEPARTAMENTO</t>
  </si>
  <si>
    <t>Valor Inicial Garantía</t>
  </si>
  <si>
    <t>Número de Garantías</t>
  </si>
  <si>
    <t xml:space="preserve">Periodo Enero - Diciembre 2025 </t>
  </si>
  <si>
    <t xml:space="preserve">GARANTÍAS EXPEDIDAS POR DEPARTAMENTO </t>
  </si>
  <si>
    <t>Valor Pagado</t>
  </si>
  <si>
    <t>Valor Proyecto</t>
  </si>
  <si>
    <t>Pagados</t>
  </si>
  <si>
    <t xml:space="preserve">INCENTIVO A LA CAPITALIZACIÓN RURAL ICR PAGADOS POR DEPARTAMENTO </t>
  </si>
  <si>
    <t>NO INFORMADO</t>
  </si>
  <si>
    <t>NO APLICA</t>
  </si>
  <si>
    <t>HECTÁREAS</t>
  </si>
  <si>
    <t>ANIMALES</t>
  </si>
  <si>
    <t>Valor Prima</t>
  </si>
  <si>
    <t>Valor Asegurado</t>
  </si>
  <si>
    <t>Número de Productores</t>
  </si>
  <si>
    <t>Cantidad Asegurada</t>
  </si>
  <si>
    <t>Pólizas</t>
  </si>
  <si>
    <t>Detalle Género del Asegurado</t>
  </si>
  <si>
    <t>PÓLIZAS DE INCENTIVO AL SEGURO AGROPECUARIO (ISA) PAGADAS POR DEPARTAMENTO</t>
  </si>
  <si>
    <t>Beneficiarios
 Nuevos</t>
  </si>
  <si>
    <t>Beneficiarios
 Atendidos</t>
  </si>
  <si>
    <t>Número de
Créditos</t>
  </si>
  <si>
    <t>Valor
 Créditos</t>
  </si>
  <si>
    <t>Periodo Enero - Diciembre 2025</t>
  </si>
  <si>
    <t>¿Qué actividad de participación se realizó?</t>
  </si>
  <si>
    <t>¿Quiénes participaron?</t>
  </si>
  <si>
    <t>PLANADAS - TOLIMA</t>
  </si>
  <si>
    <t>SAN ANDRES DE TUMACO - NARIÑO</t>
  </si>
  <si>
    <t>SAN JOSE DE CÚCUTA - N_DE_SANTANDER</t>
  </si>
  <si>
    <t>SANTIAGO DE CALI - VALLE_DEL_CAUCA</t>
  </si>
  <si>
    <t>Acciones de participación ciudadana para la construcción de paz 2025</t>
  </si>
  <si>
    <t>A.455P Porcentaje de hectáreas con seguro de cosecha subsidiado para la producción de la economía campesina, familiar y comunitaria.</t>
  </si>
  <si>
    <t>Indicador A.87P Productores rurales con cartera vencida que cuenta con acompañamiento en el uso de los mecanismos de normalización de cartera en municipios PDET</t>
  </si>
  <si>
    <t>Indicador A.455 Porcentaje de hectáreas con seguro de cosecha subsidiado para la producción de la economía campesina, familiar y comunitaria.</t>
  </si>
  <si>
    <t>Periodo de reporte: Enero - Diciembre de 2025</t>
  </si>
  <si>
    <r>
      <t>¿En dónde se realizó?</t>
    </r>
    <r>
      <rPr>
        <b/>
        <sz val="10"/>
        <color theme="0"/>
        <rFont val="Arial"/>
        <family val="2"/>
      </rPr>
      <t xml:space="preserve"> 
 (territorio) </t>
    </r>
  </si>
  <si>
    <r>
      <t>¿Cuántas personas participaron?</t>
    </r>
    <r>
      <rPr>
        <b/>
        <sz val="10"/>
        <color theme="0"/>
        <rFont val="Arial"/>
        <family val="2"/>
      </rPr>
      <t xml:space="preserve"> </t>
    </r>
  </si>
  <si>
    <r>
      <t>¿Cuándo se realizó?</t>
    </r>
    <r>
      <rPr>
        <b/>
        <sz val="10"/>
        <color theme="0"/>
        <rFont val="Arial"/>
        <family val="2"/>
      </rPr>
      <t xml:space="preserve"> </t>
    </r>
  </si>
  <si>
    <r>
      <t>¿Qué se logró?
(acuerdos sobre qué temas)</t>
    </r>
    <r>
      <rPr>
        <b/>
        <sz val="10"/>
        <color theme="0"/>
        <rFont val="Arial"/>
        <family val="2"/>
      </rPr>
      <t xml:space="preserve"> </t>
    </r>
  </si>
  <si>
    <t>LANDAZURI - SANTANDER</t>
  </si>
  <si>
    <t>CAUCASIA - ANTIOQUIA</t>
  </si>
  <si>
    <t>CRAVO NORTE - ARAUCA</t>
  </si>
  <si>
    <t>LA PAZ - CESAR</t>
  </si>
  <si>
    <t>ASEPROPAZ</t>
  </si>
  <si>
    <t>PEQUEÑO PRODUCTOR</t>
  </si>
  <si>
    <t>PEQUEÑO PRODUCTOR BAJOS INGRESOS</t>
  </si>
  <si>
    <t>MUJER RURAL</t>
  </si>
  <si>
    <t>MARIA LA BAJA - BOLIVAR</t>
  </si>
  <si>
    <t>CAREPA - ANTIOQUIA</t>
  </si>
  <si>
    <t>TIMBIQUI - CAUCA</t>
  </si>
  <si>
    <t>PAZ DE ARIPORO - CASANARE</t>
  </si>
  <si>
    <t>MEDIANO PRODUCTOR</t>
  </si>
  <si>
    <t>REINCORPORADOS</t>
  </si>
  <si>
    <t>APARTADO - ANTIOQUIA</t>
  </si>
  <si>
    <t>COMUNIDADES NARP</t>
  </si>
  <si>
    <t>MAGÜI - NARIÑO</t>
  </si>
  <si>
    <t>YALI - ANTIOQUIA</t>
  </si>
  <si>
    <t>MUTATA - ANTIOQUIA</t>
  </si>
  <si>
    <t>CARMEN DEL DARIEN - CHOCO</t>
  </si>
  <si>
    <t>CUMBITARA - NARIÑO</t>
  </si>
  <si>
    <t>UNGUIA - CHOCO</t>
  </si>
  <si>
    <t>BANAGRARIO</t>
  </si>
  <si>
    <t>MINISTERIO DE AGRICULTURA Y DESARROLLO RURAL</t>
  </si>
  <si>
    <t>SOCIALIZACIÓN DE PORTAFOLIO, CIRCULARES E INFOGRAFÍAS</t>
  </si>
  <si>
    <t>EDUCACIÓN FINANCIERA</t>
  </si>
  <si>
    <t>MESAS DE TRABAJO PARA DESARROLLO DE SOLICITUDES</t>
  </si>
  <si>
    <t>ARTICULACIÓN CON ADR, ART, MADR Y OTROS</t>
  </si>
  <si>
    <t>ESTRUCTURACIÓN DE PROGRAMAS DE CRÉDITO</t>
  </si>
  <si>
    <t>SEGUIMIENTO DE CIFRAS, ANÁLISIS Y SEGUIMIENTO A RESULTADOS</t>
  </si>
  <si>
    <t>TRANSFERENCIA DE EDUCACIÓN FINANCIERA A MUJERES PNIS VEREDA ZABALETA - SAN JOSE DE FRAGUA, PROGRAMA PAZ DIVERSA DE GIZ.</t>
  </si>
  <si>
    <t>TRANSFERENCIA DE EDUCACIÓN FINANCIERA A MUJERES PNIS VEREDA LA FRAGUITA - SAN JOSÉ DE FRAGUA, PROGRAMA PAZ DIVERSA DE GIZ.</t>
  </si>
  <si>
    <t>MUJERES PNIS VEREDA LA FRAGUITA - SAN JOSÉ DE FRAGUA, PROGRAMA PAZ DIVERSA DE GIZ.</t>
  </si>
  <si>
    <t>TRANSFERENCIA DE EDUCACIÓN FINANCIERA A MUJERES PNIS VEREDA YURAYACO - SAN JOSÉ DE FRAGUA, PROGRAMA PAZ DIVERSA DE GIZ.</t>
  </si>
  <si>
    <t>TRANSFERENCIA DE EDUCACIÓN FINANCIERA A MUJERES PNIS VEREDA GALLINETA - SAN JOSÉ DE FRAGUA, PROGRAMA PAZ DIVERSA DE GIZ.</t>
  </si>
  <si>
    <t>REUNIÓN PNIS VEREDA GALLINETA - SAN JOSÉ DE FRAGUA, PROGRAMA PAZ DIVERSA DE GIZ.</t>
  </si>
  <si>
    <t>TRANSFERENCIA DE EDUCACIÓN FINANCIERA A MUJERES PNIS NÚCLEO PLATANILLO - SAN JOSÉ DE FRAGUA, PROGRAMA PAZ DIVERSA DE GIZ.</t>
  </si>
  <si>
    <t>SOCIALIZACIÓN MUJERES PNIS NÚCLEO PLATANILLO - SAN JOSÉ DE FRAGUA, PROGRAMA PAZ DIVERSA DE GIZ.</t>
  </si>
  <si>
    <t>FENAPAZ</t>
  </si>
  <si>
    <t>UNIDAD SOLIDARIA</t>
  </si>
  <si>
    <t>BANCO AGRARIO DE COLOMBIA</t>
  </si>
  <si>
    <t>ASOCIACIÓN DE PRODUCTORES PROVINCIA Y PAZ-ASOPROVIPAZ</t>
  </si>
  <si>
    <t>REUNIÓN CON LA ASOCIACIÓN DE CAMPESINOS  DE TRABAJADORES DEL  CARARE -ATTC- ASOCARARE DEL CORREGIMIENTO DE LA INDIA, ASOCIACIÓN DE PEQUEÑOS PRODUCTORES Y SE SOCIALIZÓ EL PORTAFOLIO DE SERVICIOS  ASOCIATIVO  Y LAS LÍNEAS DE CRÉDITO.  ESTE CORREGIMIENTO DE LA INDIA EN EL MUNICIPIO DE LANDÁZURI Y DE 36 VEREDAS MÁS DENTRO DE LOS 5 MUNICIPIOS DE INFLUENCIA DE LA ASOCIACIÓN -ATCC-: CIMITARRA, SUCRE, BOLÍVAR, PEÑÓN. LA ATCC ES UNA ORGANIZACIÓN AFRO Y CAMPESINA DE SANTANDER, PRIMERA EN EL PAÍS EN GANAR UN PREMIO NOBEL ALTERNATIVO DE PAZ  Y GRANDES PRODUCTORES DE LA REGIÓN.</t>
  </si>
  <si>
    <t>ASOCARARE- ASOCIACIÓN DE TRABAJADORES CAMPESINOS DEL CARARE</t>
  </si>
  <si>
    <t>ALCALDÍAS</t>
  </si>
  <si>
    <t xml:space="preserve">PARTICIPACIÓN DE 38 PERSONAS QUE REPRESENTAN A MÁS DE 30 ASOCIACIONES DEL SECTOR AGROPECUARIO. ASOCIACIÓN DE VICTIMAS CAMINOS DE PAZ, ASOCIACIÓN DE AGRICULTORES A CHUZO,  ASOCIACIÓN DE AGRICULTORES UNIDOS POR EL DESARROLLO, ASOCIACIÓN DE VICTIMAS ASVICP, ASOCIACIÓN AVANZANDO EN EL CAMPO, ASOCIACIÓN DE AGRICULTORES DE CAUCASIA- ASGRICAUCA, ASOCIACIÓN DE CAMPESINOS AGRICULTORES DEL MUNICIPIO, ASOCIACIÓN DE CAMPESINOS PARA VOLVER AL CAMPO, ASOCIACIÓN DE COMUNIDADES NEGRAS Y DESPLAZADAS DE CAUCASIA, ASOCIACIÓN DE AGRICULTORES UNIDOS POR EL DESARROLLO RURAL DE CAUCASIA, ASOCIACIÓN DE CAMPESINOS AGRICULTORES DEL MUNICIPIO DE CAUCASIA BRAZOS ABIERTOS, CORPORACIÓN DE IMPULSADORES DEL AGRO COLOMBIANO, ASOCIACIÓN RECICLADORA AMBIENTAL RANCHO VERDE, ASOCIACIÓN DE LIDERES COMUNITARIOS, ASOCIACIÓN  DE LIDERES COMUNITARIO - ASOLICOM, ASOCIACIÓN DE TRABAJADORES VICTIMAS Y CAMPESINOS, COMITÉ DE PESCADORES ARTESANALES DE PALOMAR, ASOCIACIÓN CAMPESINA PANTAGORAS, ASOCIACIÓN AMBIENTAL IMPULSADORES PARA EL PROGRESO, ASOCIACIÓN DE PISCICULTORES DE CAUCASIA, ASOCIACIÓN DE MUJERES EMPRENDEDORAS AGROPECUARIAS ASOCIACIÓN DE AGRICULTORES DE RAÍCES CAUCASIANA, ASOCIACIÓN DE VICTIMAS VULNERABLES POR LA PAZ, ASOCIACIÓN POR LA EQUIDAD Y LA PAZ DE NUESTRA REGIÓN, ASOCIACIÓN RECONCILIADORA DE FAMILIA, ASOCIACIÓN DE VICTIMAS VULNERABLES POR LA PAZ, ASOCIACIÓN AGROPECUARIA Y AMBIENTAL CAMPESINA DE MATIGUJA. </t>
  </si>
  <si>
    <t>FEDERACIÓN DE CAFETEROS</t>
  </si>
  <si>
    <t>CUBARA - BOYACÁ</t>
  </si>
  <si>
    <t>SAN JOSE DEL FRAGUA - CAQUETÁ</t>
  </si>
  <si>
    <t>AGENCIA PARA LA REINCORPORACIÓN Y LA NORMALIZACIÓN</t>
  </si>
  <si>
    <t>CHIGORODÓ - ANTIOQUIA</t>
  </si>
  <si>
    <t>AGUSTÍN CODAZZI - CESAR</t>
  </si>
  <si>
    <t>EL DONCELLO - CAQUETÁ</t>
  </si>
  <si>
    <t>INSTITUTO GEOGRÁFICO AGUSTÍN CODAZI</t>
  </si>
  <si>
    <t>POBLACIÓN GENERAL</t>
  </si>
  <si>
    <t>JORNADA CON LA COOPERATIVA MANUEL MARULANDA - FIRMANTES DE PAZ - REVISIÓN ESTRATEGIAS DE ACCESO A FINANCIAMIENTO Y EDUCACIÓN FINANCIERA - ETCR PRIORIZADO POR LA ANT - ENTREGA DE TIERRAS.</t>
  </si>
  <si>
    <t>JAMUNDÍ - VALLE_DEL_CAUCA</t>
  </si>
  <si>
    <t>SE CONTÓ CON LA PRESENCIA DEL ASESOR PARA LA PAZ DR. JAVIER TRIANA DELEGADO POR LA GOBERNACIÓN DE ARAUCA, LA DRA. EDELMIRA JAIMES EN REPRESENTACIÓN DEL BANCO AGRARIO, DELEGADOS POR PARTE DEL DESARROLLO SOCIAL. ESTA INICIATIVA QUE CONTEMPLA LA TASA COMPENSADA Y MICROCRÉDITOS, HA SIDO DE GRAN EXPECTATIVA Y CON MUY BUENA RECEPTIVIDAD PARA LOS PRODUCTORES AGRÍCOLAS Y PECUARIOS DEL CAMPO Y EMPRENDEDORES.</t>
  </si>
  <si>
    <t>MESA DE TRABAJO CON EL GREMIO DE LA FEDERACIÓN NACIONAL DE CAFETEROS  EN MEDIA LUNA CORREGIMIENTO DE LA PAZ CESAR.</t>
  </si>
  <si>
    <t>POR INVITACIÓN DE LA ASOCIACIÓN ASEPROPAZ, ANTE LA ASAMBLEA  GENERAL SE LLEVÓ A CABO LA SOCIALIZACIÓN DEL PORTAFOLIO DE PRODUCTOS Y SERVICIOS CON ÉNFASIS EN ICGR, IIGRA, FAG, LEY DE ALIVIOS  TASA DE INTERÉS Y LOS INTERMEDIARIOS FINANCIEROS QUE  REDESCUENTAN CON FINAGRO.
DE IGUAL FORMA SE LLEVÓ A CABO EL TALLER DE EDUCACIÓN FINANCIERA CON ENTREGA DE MATERIAL DE TRABAJO Y CERTIFICADOS DE ASISTENCIA.
ACTIVIDAD HECHA ANTE MÁS DE 150 PRODUCTORES, DE LOS CUALES MÁS DEL 80% SON POBLACIÓN VÍCTIMA DEL CONFLICTO. 
ACTIVIDAD REALIZADA EN EL  CASCO URBANO DEL MUNICIPIO DE PLANADAS (PDET).</t>
  </si>
  <si>
    <t>POR INVITACIÓN DE LA ASOCIACIÓN ASEPROPAZ, ANTE LA ASAMBLEA  GENERAL SE LLEVÓ A CABO LA SOCIALIZACIÓN DEL PORTAFOLIO DE PRODUCTOS Y SERVICIOS CON ÉNFASIS EN ICGR, IIGRA, FAG, LEY DE ALIVIOS  TASA DE INTERÉS Y LOS INTERMEDIARIOS FINANCIEROS QUE  REDESCUENTAN CON FINAGRO.
ACTIVIDAD HECHA ANTE MÁS DE 150 PRODUCTORES, DE LOS CUALES MÁS DEL 80% SON POBLACIÓN VÍCTIMA DEL CONFLICTO. 
ACTIVIDAD REALIZADA EN EL  CASCO URBANO DEL MUNICIPIO DE PLANADAS (PEDT). 
DE IGUAL FORMA SE CONTÓ CON LA PARTICIPACIÓN  DEL BANCO AGRARIO Y DE LA COOPERATIVA FINCOMERCIO, QUIENES OFERTARON SU PORTAFOLIO DE SERVICIOS COMPLETO.</t>
  </si>
  <si>
    <t>REUNIÓN CON 60 ASOCIADOS PRODUCTORES DE CACAO, PERTENECIENTES A LA ASOCIACIÓN DE CACAOTEROS DEL MUNICIPIO DE CUBARÁ – BOYACÁ PAZ Y PROGRESO: ASOCAB, DONDE SE SOCIALIZÓ EL PORTAFOLIO DE SERVICIOS FINAGRO CON ÉNFASIS EN IIGRA. SE CONTÓ CON EL APOYO DE UN ASESOR DEL BAC, QUIEN AYUDÓ A DESPEJAR LAS INQUIETUDES PARA EL ACCESO AL CRÉDITO.</t>
  </si>
  <si>
    <t>POR INVITACIÓN DE LA  ASOCIACIÓN DE CACAOTEROS DEL MUNICIPIO DE CUBARÁ-BOYACÁ PAZ Y PROGRESO ASOCAB, FINAGRO PARTICIPN EN LA FERIA CAMPESINA Y CACAOTERA EN EL MUNICIPIO DE CUBARÁ, DONDE SE SOCIALIZÓ EL PORTAFOLIO DE SERVICIOS VIGENTE 2025 (IIGRA, ISA, ICGR, ICR, LEC), ALLÍ LOS PRODUCTORES Y TRANSFORMADORES  RECIBIERON INFORMACIÓN PARA ACCESO AL CRÉDITO CON SUS DIFERENTES INCENTIVOS.</t>
  </si>
  <si>
    <t>MUJERES PNIS VEREDA ZABALETA - SAN JOSÉ DE FRAGUA, PROGRAMA PAZ DIVERSA DE GIZ.</t>
  </si>
  <si>
    <t>#CONSTRUYENDOPAZ PARTICIPACIÓN EN LA  RENDICIÓN DE CUENTAS SOBRE LOS COMPROMISOS Y OBLIGACIONES QUE SE TIENE EN EL ACUERDO DE PAZ Y SU PLAN MARCO DE IMPLEMENTACIÓN, CON METAS CLARAS Y MEDIBLES. FINAGRO ACOMPAÑÓ LA AUDIENCIA PÚBLICA EN MARÍA LA BAJA, BOLÍVAR EL VIERNES 11 DE JULIO</t>
  </si>
  <si>
    <t>REUNIÓN EN LA VEREDA LA PROVINCIA CORREGIMIENTO ZUNGO EMBARCADERO DEL MUNICIPIO DE CAREPA CON LA ASOCIACIÓN ASOPROVIPAZ CULTIVADORES PRINCIPALMENTE DE CACAO Y LIMÓN TAHITÍ, DONDE LES SE SOCIALIZÓ LA OFERTA DE SERVICIOS, LOS INCENTIVOS ICGR, IIGRA, ISA, LEC REACTIVACIÓN Y DESARROLLO, ADEMÁS DE LA TRANSFERENCIA DE TALLER DE EDUCACIÓN FINANCIERA.
PARTICIPARON 8 MUJERES Y 5 HOMBRES.</t>
  </si>
  <si>
    <t>REUNIÓN VIRTUAL CON EL EQUIPO DE SOSTENIBILIDAD DE LA AGENCIA DE REINCORPORACIÓN Y NORMALIZACIÓN (DIRLEY SINISTERRA Y MARINA PÉREZ), QUIENES LIDERAN UN GRUPO DE COMUNIDADES NARP FIRMANTES DE PAZ EN EL MUNICIPIO DE TIMBIQUÍ, A LOS CUALES SE LES HA APOYADO EN SUS PROYECTOS PRODUCTIVOS DE PESCA Y CULTIVO Y TRANSFORMACIÓN DE PALMA DE COCO Y ACEITE Y SE LES SOCIALIZÓ EL PORTAFOLIO DE SERVICIOS, HACIENDO ÉNFASIS EN LOS RECURSOS DISPONIBLES PARA LEC COMUNIDADES NARP Y LOS BENEFICIOS QUE TIENEN COMO USUARIOS ESPECIALES REINCORPORADOS.</t>
  </si>
  <si>
    <t>PARTICIPACIÓN EN EL DÍA DEL CAMPO DE LAS MUJERES VINCULADAS AL PROGRAMA PAZ DIVERZA DE GIZ, POBLACIÓN PNIS.</t>
  </si>
  <si>
    <t xml:space="preserve">PARTICIPACIÓN EN EL ENCUENTRO CON ASOCIACIONES Y/O PEQUEÑOS PRODUCTORES CAMPESINOS DEL MUNICIPIO DE LA PAZ.  SOCIALIZACIÓN DEL PORTAFOLIO DE SERVICIOS FINAGRO.
LUGAR:  LA PAZ CESAR </t>
  </si>
  <si>
    <t>PARTICIPACIÓN EN LA BRIGADA COMERCIAL DE CRÉDITO AGROPECUARIO DE BANCO AGRARIO EN EL MUNICIPIO DE PAZ DE ARIPORO, DONDE SE SOCIALIZÓ EL PORTAFOLIO DE INSTRUMENTOS FINANCIEROS, CON ÉNFASIS EN LA LÍNEA DE TRANSFORMACIÓN PRODUCTIVA Y SOSTENIBLE, DIRIGIDO A PEQUEÑOS Y MEDIANOS PRODUCTORES DEL GREMIO GANADERO. SE CONTÓ CON EL ACOMPAÑAMIENTO DE FEDEGAN.</t>
  </si>
  <si>
    <t>PARTICIPACIÓN EN LA JORNADA DE CAPACITACIÓN DE EDUCACIÓN FINANCIERA PARA FIRMANTES DE PAZ Y COMUNIDAD ALEDAÑA EN EL ANTIGUO ESPACIO TRANSITORIO DE CAPACITACIÓN Y REINCORPORACIÓN AETCR: CHIGORODÓ, AUDITORIO ANTIGUA CÁRCEL.</t>
  </si>
  <si>
    <t>PARTICIPACIÓN EN LA JORNADA CON LOS FIRMANTES DE PAZ EN EL MUNICIPIO DE APARTADÓ, ORGANIZADA POR LA ARN-AGENCIA DE REINCORPORACIÓN Y LA NORMALIZACIÓN, DANDO CUMPLIMIENTO AL COMPROMISO-ACCIÓN PRI 2.1.1.1.4, DONDE SE REALIZÓ ACOMPAÑAMIENTO Y PRESENTACIÓN DEL PORTAFOLIO DE SERVICIOS Y CAPACITACIÓN DE EDUCACIÓN FINANCIERA.</t>
  </si>
  <si>
    <t>SOCIALIZACIÓN DE PORTAFOLIO A FIRMANTES DE PAZ Y ASOCIACIONES DE TUMACO, ARTICULACIÓN CON ARN Y FAO.</t>
  </si>
  <si>
    <t>SE BRINDA EDUCACIÓN FINANCIERA TALLER 1 A FIRMANTES DE PAZ Y LíDERES DE ASOCIACIONES EN TUMACO, EN ARTICULACIÓN CON FAO Y ARN.</t>
  </si>
  <si>
    <t>PARTICIPACIÓN EN LA CAPACITACIÓN DE LA ARN EN ATENCIÓN A LA POBLACIÓN FIRMANTE DE PAZ EN EL MUNICIPIO DE YALI, DONDE PARTICIPARON 60 ENTIDADES DE ORDEN NACIONAL Y REGIONAL EN PREPARACIÓN DEL EVENTO “ENTIDADES ALCONPAZ EN YALI”.</t>
  </si>
  <si>
    <t>PARTICIPACIÓN EN LA TERCERA VERSIÓN DE “ALCOMPAZ DE LO PÚBLICO “ DE LA ARN, DONDE ASISTIERON MÁS DE 500 VÍCTIMAS Y FIRMANTES DEL NOMBRAMIENTO DESTE DE ANTIOQUIA, PERTENECIENTES A LOS MUNICIPIOS DE YALÍ, VEGACHI, REMEDIOS Y SEGOVIA. SE SOCIALIZÓ EL PORTAFOLIO DE SERVICIOS, HACIENDO ÉNFASIS EN IIGRA, ICGR, CRÉDITO ASOCIATIVO Y DE FOMENTO.</t>
  </si>
  <si>
    <t>MESA DE DIÁLOGO CAMPESINO  INTEGRACIÓN FENAPAZ  FEDERACIÓN NACIONAL AGROPECUARIA DE PAZ. 60 ASOCIACIONES CAMPESINAS  INTEGRADOS. POBLACIÓN VÍCTIMA , REINSERTADOS, REINCORPORADOS, PDET , FIRMANTES DE PAZ, INTERESADOS EN CRÉDITOS DE LÍNEA FINAGRO. SE SOCIALIZÓ EL PORTAFOLIO DE  SERVICIOS. 
VILLA PETRO CORREGIMIENTO AGUATIN CODAZZI CESAR</t>
  </si>
  <si>
    <t>PARTICIPAMOS DE JORNADA CON 29 FIRMANTES DE PAZ EN LA AETCR DE LA VEREDA BECUARNADO DEL MUNICIPIO DE MUTATA , DONDE SE SOCIALIZÓ LA OFERTA DE SERVICIOS Y SE REALIZÓ LA TRANSFERENCIA DE LA METODOLOGÍA DE EDUCACIÓN FINANCIERA, DANDO CUMPLIMIENTO AL COMPROMISO-ACCIÓN PRI 2.1.1.1.4.1,: 1.</t>
  </si>
  <si>
    <t>PARTICIPACIÓN EN LA TRANSMISIÓN DEL TALLER DE EDUCACIÓN FINANCIERA #1 MANEJO DEL CRÉDITO AGROPECUARIO A GRUPO DE FIRMANTES DE PAZ REINCORPORADOS, EN LA ETCR BRISAS-CARACOLÍ DEL MUNICIPIO DEL CARMEN DEL DARIÉN CHOCO; CON EL ACOMPAÑAMIENTO DE LA ARN-AGENCIA PARA LA REINCORPORACIÓN Y LA NORMALIZACIÓN; A LA VEZ SE SOCIALIZÓ EL PORTAFOLIO DE SERVICIOS INCLUIDO EL ICGR, ARTESANÍAS, MEJORAMIENTO DE VIVIENDA CAMPESINA, ASÍ COMO LA BOLSA PARA LOS NARP Y ARROZ.</t>
  </si>
  <si>
    <t>JORNADA DE CRÉDITOS JUNTO CON EL BAC, A LA POBLACIÓN FIRMANTES DE PAZ CON LA COOPERATIVA COOPAZYARY.</t>
  </si>
  <si>
    <t xml:space="preserve">EVENTO EN EL MARCO DE CIERRE DEL MES POR LA PAZ, DONDE PARTICIPARON ENTIDADES DEL ORDEN REGIONAL, QUE APORTAN AL CUMPLIMIENTO DEL ACUERDO DE PAZ Y DE LA REFORMA RURAL INTEGRAL. </t>
  </si>
  <si>
    <t>PARTICIPACIÓN EN LA PRIMERA FERIA Y PRESENTACIÓN DE OFERTAS INSTITUCIONALES REALIZADA EN EL MUNICIPIO DE PAZ DE ARIPORO, EVENTO QUE CONTÓ CON LA PRESENCIA DE DIVERSAS ORGANIZACIONES Y DE LA COMUNIDAD EN GENERAL. DURANTE LA JORNADA SE SOCIALIZÓ EL PORTAFOLIO E INSTRUMENTOS FINANCIEROS DE FINAGRO, SE ATENDIERON SOLICITUDES E INQUIETUDES PLANTEADAS POR LOS ASISTENTES.</t>
  </si>
  <si>
    <t>FINAGRO EN LA VEREDA VILLA LA PAZ DEL MUNICIPIO DE UNGUIA CHOCO, DE ACUERDO A LA PROGRAMACIÓN DEL MADR PARA SOCIALIZAR LOS BENEFICIOS PARA LAS COMUNIDADES NARP, ASÍ COMO TAMBIÉN LA OFERTA DE SERVICIOS Y LOS INCENTIVOS ICGR, IIGRA, ASÍ COMO LOS BENEFICIOS PARA LAS VICTIMAS DESPLAZADOS, VIVIENDA RURAL Y  ECOTURISMO. SE COMPARTIÓ EL ENLACE PARA REGISTRARSE ANTE EL MINISTERIO DEL INTERIOR, ASÍ COMO EL AUTORRECONOCIMIENTO PARA LOGRAR LA CERTIFICACIÓN Y ACCEDER A LOS BENEFICIOS. HUBO ACOMPAÑAMIENTO POR PARTE DEL BANCO AGRARIO.
PARTICIPARON 23 PERSONAS: 15 HOMBRES Y 8 MUJERES.</t>
  </si>
  <si>
    <t>26-27/11/2025</t>
  </si>
  <si>
    <t>MUNICIPIO DEL CARMEN DEL DARIÉN-CHOCO: PARTICIPACIÓN EN LA ACTIVIDAD CON POBLACIÓN FIRMANTES DE PAZ REINCORPORADOS, QUE POSEEN PROYECTOS PRODUCTIVOS EN TIERRAS ENTREGADAS POR LA ANT ARTICULADOS CON LA ARN-AGENCIA PARA LA REINCORPORACIÓN Y LA NORMALIZACIÓN, A FIN DE DAR CUMPLIMIENTO A LA ACCIÓN 2.1.1.1.4.1 DEL PROCESO DE PAZ, ACTIVIDAD REALIZADA EN EL CORREGIMIENTO  NUEVA ESPERANZA MUNICIPIO DEL MUNICIPIO DE CARMEN DEL DARIÉN CHOCO, DONDE SE SOCIALIZÓ EL PORTAFOLIO DE SERVICIOS INCLUIDO EL ICGR, ARTESANÍAS, MEJORAMIENTO DE VIVIENDA CAMPESINA, ASÍ COMO LA BOLSA PARA LOS NARP Y ARROZ. 
ASISTIERON 24 PERSONAS: 18 HOMBRES Y 6 MUJERES.</t>
  </si>
  <si>
    <t xml:space="preserve">SOCIALIZACIÓN DE LOS RESULTADOS DEL PLAN PREDIAL POR PARTE DE LA ARN, DONDE SE PUDO IDENTIFICAR LA PROBLEMÁTICA QUE PRESENTAN LOS FIRMANTES DE PAZ EN LOS PREDIOS ADJUDICADOS Y LA DIFICULTAD PARA EL ACCESO A LA BANCA, ENCONTRANDO UNA GRAN OPORTUNIDAD DE NEGOCIOS CON ASOCIACIONES, A PARTIR DE LO CUAL SE REALIZARÁN REUNIONES, CON EL FIN DE ACOMPAÑAR Y ASESORAR EN PROYECTOS PRODUCTIVOS, BUSCANDO LA FINANCIACIÓN A TRAVÉS DE IIGRA Y EL APOYO DE ENTES TERRITORIALES A TRAVÉS DE AGROTERRITORIAL Y CONVENIOS O CONTRATOS INTERADMINISTRATIVOS PARA ISA, LEC O ICR. </t>
  </si>
  <si>
    <t>RELACIONAMIENTO ANT, ARN, ADR, Y FIRMANTES DE PAZ - REVISIÓN Y AGENDA PARA ACCESO A FINANCIAMIENTO. ETCR CARLOS MONDRAGÓN.</t>
  </si>
  <si>
    <t xml:space="preserve">EN JAMUNDÍ, CORREGIMIENTO DE QUINAMAYÓ, CON EL OBJETIVO DE PROMOVER UN ESPACIO DE DIÁLOGO Y ARTICULACIÓN ENTRE EL MINISTERIO Y LAS ORGANIZACIONES CAMPESINAS DEL VALLE DEL CAUCA, QUE TRASCIENDA LA SIMPLE SOCIALIZACIÓN DE LA OFERTA INSTITUCIONAL, PARA CONVERTIRSE EN UN ESCENARIO DE CONSTRUCCIÓN COLECTIVA DONDE SE ESCUCHEN Y VALOREN LAS VOCES DEL TERRITORIO, SE RECOJAN LAS PROPUESTAS Y NECESIDADES REALES Y SE ESTABLEZCAN COMPROMISOS CONCRETOS QUE FORTALEZCAN LA PRODUCCIÓN CAMPESINA, CONSOLIDEN SUS PROCESOS ORGANIZATIVOS Y RECONOZCAN SU PAPEL ESENCIAL EN LA SOBERANÍA ALIMENTARIA, LA PAZ TERRITORIAL Y EL DESARROLLO INTEGRAL, SE REALIZÓ LA ASAMBLEA CAMPESINA POR LA TIERRA CON LA PRESENCIA DE LA MINISTRA MARTA CARVAJALINO, ASISTIERON ALREDEDOR DE 150 CAMPESINOS Y PRODUCTORES QUIENES FUERON ATENDIDOS EN EL STAND DE FINAGRO. </t>
  </si>
  <si>
    <t>EN COMPAÑÍA DE LA ARN Y BANCO AGRARIO, SE PARTICIPÓ EN LA MESA TERRITORIAL DE REINCORPORACIÓN PAR LA PAZ VALLE DEL CAUCA ORGANIZADA POR LA GOBERNACIÓN DEPARTAMENTAL, EN LA CUAL SE SOCIALIZÓ EL PORTAFOLIO DE SERVICIOS,  DESTACANDO IIGRA, LEC Y ICGR.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</si>
</sst>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 #,##0.00_-;\-&quot;$&quot;\ * #,##0.00_-;_-&quot;$&quot;\ * &quot;-&quot;??_-;_-@_-"/>
    <numFmt numFmtId="43" formatCode="_-* #,##0.00_-;\-* #,##0.00_-;_-* &quot;-&quot;??_-;_-@_-"/>
    <numFmt numFmtId="164" formatCode="#,##0;&quot;-&quot;#,##0"/>
    <numFmt numFmtId="165" formatCode="[$$-240A]#,##0;\([$$-240A]#,##0\)"/>
    <numFmt numFmtId="166" formatCode="#0"/>
    <numFmt numFmtId="167" formatCode="_-* #,##0.0_-;\-* #,##0.0_-;_-* &quot;-&quot;??_-;_-@_-"/>
    <numFmt numFmtId="168" formatCode="_-&quot;$&quot;\ * #,##0_-;\-&quot;$&quot;\ * #,##0_-;_-&quot;$&quot;\ * &quot;-&quot;??_-;_-@_-"/>
    <numFmt numFmtId="169" formatCode="_-* #,##0_-;\-* #,##0_-;_-* &quot;-&quot;??_-;_-@_-"/>
    <numFmt numFmtId="170" formatCode="_-* #,##0.00\ _€_-;\-* #,##0.00\ _€_-;_-* &quot;-&quot;??\ _€_-;_-@_-"/>
    <numFmt numFmtId="171" formatCode="_-* #,##0\ _€_-;\-* #,##0\ _€_-;_-* &quot;-&quot;??\ _€_-;_-@_-"/>
    <numFmt numFmtId="172" formatCode="0.0%"/>
    <numFmt numFmtId="173" formatCode="#,##0.0"/>
    <numFmt numFmtId="174" formatCode="hh:mm:ss"/>
    <numFmt numFmtId="175" formatCode="dd\-mmm\-yy"/>
    <numFmt numFmtId="176" formatCode="#,##0.########"/>
  </numFmts>
  <fonts count="34" x14ac:knownFonts="1">
    <font>
      <sz val="10"/>
      <color theme="1"/>
      <name val="Tahoma"/>
      <family val="2"/>
    </font>
    <font>
      <sz val="11"/>
      <color theme="1"/>
      <name val="Calibri"/>
      <family val="2"/>
      <scheme val="minor"/>
    </font>
    <font>
      <sz val="11"/>
      <color theme="1"/>
      <name val="Calibri"/>
      <family val="2"/>
      <scheme val="minor"/>
    </font>
    <font>
      <sz val="10"/>
      <color theme="1"/>
      <name val="Arial"/>
      <family val="2"/>
    </font>
    <font>
      <sz val="10"/>
      <color theme="1"/>
      <name val="Tahoma"/>
      <family val="2"/>
    </font>
    <font>
      <b/>
      <sz val="10"/>
      <color theme="1"/>
      <name val="Arial"/>
      <family val="2"/>
    </font>
    <font>
      <b/>
      <sz val="10"/>
      <color theme="0"/>
      <name val="Arial"/>
      <family val="2"/>
    </font>
    <font>
      <b/>
      <sz val="10"/>
      <color rgb="FF333333"/>
      <name val="Arial"/>
      <family val="2"/>
    </font>
    <font>
      <b/>
      <sz val="11"/>
      <color theme="1"/>
      <name val="Arial"/>
      <family val="2"/>
    </font>
    <font>
      <b/>
      <sz val="8"/>
      <color theme="1"/>
      <name val="Arial"/>
      <family val="2"/>
    </font>
    <font>
      <sz val="10"/>
      <color rgb="FF454545"/>
      <name val="Arial"/>
      <family val="2"/>
    </font>
    <font>
      <sz val="10"/>
      <color rgb="FF333333"/>
      <name val="Arial"/>
      <family val="2"/>
    </font>
    <font>
      <b/>
      <sz val="10"/>
      <name val="Arial"/>
      <family val="2"/>
    </font>
    <font>
      <sz val="11"/>
      <color theme="1"/>
      <name val="Arial"/>
      <family val="2"/>
    </font>
    <font>
      <sz val="11"/>
      <name val="Arial"/>
      <family val="2"/>
    </font>
    <font>
      <sz val="12"/>
      <color theme="1"/>
      <name val="Calibri"/>
      <family val="2"/>
      <scheme val="minor"/>
    </font>
    <font>
      <b/>
      <sz val="12"/>
      <color theme="1"/>
      <name val="Calibri"/>
      <family val="2"/>
      <scheme val="minor"/>
    </font>
    <font>
      <sz val="10"/>
      <name val="Arial"/>
      <family val="2"/>
    </font>
    <font>
      <b/>
      <sz val="10"/>
      <color rgb="FF444444"/>
      <name val="Arial"/>
      <family val="2"/>
    </font>
    <font>
      <b/>
      <sz val="12"/>
      <color theme="1"/>
      <name val="Arial"/>
      <family val="2"/>
    </font>
    <font>
      <u/>
      <sz val="11"/>
      <color theme="10"/>
      <name val="Calibri"/>
      <family val="2"/>
      <scheme val="minor"/>
    </font>
    <font>
      <sz val="10"/>
      <color rgb="FF000000"/>
      <name val="Arial"/>
      <family val="2"/>
    </font>
    <font>
      <b/>
      <sz val="10"/>
      <color rgb="FF31455E"/>
      <name val="Arial"/>
      <family val="2"/>
    </font>
    <font>
      <b/>
      <sz val="10"/>
      <color rgb="FF222222"/>
      <name val="Arial"/>
      <family val="2"/>
    </font>
    <font>
      <b/>
      <sz val="10"/>
      <color rgb="FFFFFFFF"/>
      <name val="Arial"/>
      <family val="2"/>
    </font>
    <font>
      <b/>
      <sz val="8"/>
      <color theme="0"/>
      <name val="Arial"/>
      <family val="2"/>
    </font>
    <font>
      <sz val="10"/>
      <color theme="0"/>
      <name val="Tahoma"/>
      <family val="2"/>
    </font>
    <font>
      <b/>
      <sz val="10"/>
      <color rgb="FF454545"/>
      <name val="Arial"/>
      <family val="2"/>
    </font>
    <font>
      <i/>
      <sz val="10"/>
      <color rgb="FF454545"/>
      <name val="Arial"/>
      <family val="2"/>
    </font>
    <font>
      <b/>
      <i/>
      <sz val="10"/>
      <color rgb="FF222222"/>
      <name val="Arial"/>
      <family val="2"/>
    </font>
    <font>
      <b/>
      <i/>
      <sz val="10"/>
      <color theme="0"/>
      <name val="Arial"/>
      <family val="2"/>
    </font>
    <font>
      <sz val="10"/>
      <color theme="0"/>
      <name val="Arial"/>
      <family val="2"/>
    </font>
    <font>
      <b/>
      <sz val="12"/>
      <name val="Arial"/>
      <family val="2"/>
    </font>
    <font>
      <b/>
      <u/>
      <sz val="10"/>
      <color theme="0"/>
      <name val="Arial"/>
      <family val="2"/>
    </font>
  </fonts>
  <fills count="12">
    <fill>
      <patternFill patternType="none"/>
    </fill>
    <fill>
      <patternFill patternType="gray125"/>
    </fill>
    <fill>
      <patternFill patternType="solid">
        <fgColor rgb="FFE7E5E5"/>
      </patternFill>
    </fill>
    <fill>
      <patternFill patternType="solid">
        <fgColor rgb="FFCCCC99"/>
      </patternFill>
    </fill>
    <fill>
      <patternFill patternType="solid">
        <fgColor rgb="FF99CC99"/>
      </patternFill>
    </fill>
    <fill>
      <patternFill patternType="solid">
        <fgColor rgb="FFEFF3F7"/>
      </patternFill>
    </fill>
    <fill>
      <patternFill patternType="solid">
        <fgColor rgb="FFDEE6F2"/>
      </patternFill>
    </fill>
    <fill>
      <patternFill patternType="solid">
        <fgColor theme="0"/>
        <bgColor indexed="64"/>
      </patternFill>
    </fill>
    <fill>
      <patternFill patternType="solid">
        <fgColor rgb="FF92D050"/>
        <bgColor indexed="64"/>
      </patternFill>
    </fill>
    <fill>
      <patternFill patternType="solid">
        <fgColor rgb="FFFFFFFF"/>
        <bgColor indexed="64"/>
      </patternFill>
    </fill>
    <fill>
      <patternFill patternType="solid">
        <fgColor theme="6" tint="0.79998168889431442"/>
        <bgColor indexed="64"/>
      </patternFill>
    </fill>
    <fill>
      <patternFill patternType="solid">
        <fgColor theme="6" tint="0.39997558519241921"/>
        <bgColor indexed="64"/>
      </patternFill>
    </fill>
  </fills>
  <borders count="11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top/>
      <bottom style="medium">
        <color auto="1"/>
      </bottom>
      <diagonal/>
    </border>
    <border>
      <left style="medium">
        <color rgb="FFC0C0C0"/>
      </left>
      <right style="medium">
        <color rgb="FFC0C0C0"/>
      </right>
      <top/>
      <bottom style="medium">
        <color rgb="FFC0C0C0"/>
      </bottom>
      <diagonal/>
    </border>
    <border>
      <left/>
      <right style="medium">
        <color auto="1"/>
      </right>
      <top/>
      <bottom style="medium">
        <color rgb="FF93B1CD"/>
      </bottom>
      <diagonal/>
    </border>
    <border>
      <left style="medium">
        <color rgb="FF93B1CD"/>
      </left>
      <right style="medium">
        <color rgb="FF93B1CD"/>
      </right>
      <top/>
      <bottom style="medium">
        <color rgb="FF93B1CD"/>
      </bottom>
      <diagonal/>
    </border>
    <border>
      <left style="medium">
        <color rgb="FFC0C0C0"/>
      </left>
      <right style="medium">
        <color auto="1"/>
      </right>
      <top/>
      <bottom style="medium">
        <color rgb="FFC0C0C0"/>
      </bottom>
      <diagonal/>
    </border>
    <border>
      <left style="medium">
        <color auto="1"/>
      </left>
      <right style="medium">
        <color rgb="FFC0C0C0"/>
      </right>
      <top/>
      <bottom style="medium">
        <color rgb="FFC0C0C0"/>
      </bottom>
      <diagonal/>
    </border>
    <border>
      <left style="medium">
        <color auto="1"/>
      </left>
      <right style="medium">
        <color rgb="FFC0C0C0"/>
      </right>
      <top style="medium">
        <color rgb="FFC0C0C0"/>
      </top>
      <bottom style="medium">
        <color rgb="FFC0C0C0"/>
      </bottom>
      <diagonal/>
    </border>
    <border>
      <left style="medium">
        <color rgb="FF93B1CD"/>
      </left>
      <right style="medium">
        <color rgb="FF93B1CD"/>
      </right>
      <top style="medium">
        <color rgb="FF93B1CD"/>
      </top>
      <bottom style="medium">
        <color rgb="FF93B1CD"/>
      </bottom>
      <diagonal/>
    </border>
    <border>
      <left style="medium">
        <color rgb="FFE1E6EC"/>
      </left>
      <right style="medium">
        <color rgb="FFE1E6EC"/>
      </right>
      <top/>
      <bottom style="medium">
        <color rgb="FFE1E6EC"/>
      </bottom>
      <diagonal/>
    </border>
    <border>
      <left style="medium">
        <color rgb="FFE1E6EC"/>
      </left>
      <right style="medium">
        <color auto="1"/>
      </right>
      <top/>
      <bottom style="medium">
        <color rgb="FFE1E6EC"/>
      </bottom>
      <diagonal/>
    </border>
    <border>
      <left style="medium">
        <color rgb="FFEFEFEF"/>
      </left>
      <right style="medium">
        <color rgb="FFEFEFEF"/>
      </right>
      <top/>
      <bottom style="medium">
        <color rgb="FFEFEFEF"/>
      </bottom>
      <diagonal/>
    </border>
    <border>
      <left style="medium">
        <color auto="1"/>
      </left>
      <right style="medium">
        <color rgb="FFC0C0C0"/>
      </right>
      <top/>
      <bottom/>
      <diagonal/>
    </border>
    <border>
      <left style="medium">
        <color rgb="FFEFEFEF"/>
      </left>
      <right style="medium">
        <color rgb="FFEFEFEF"/>
      </right>
      <top/>
      <bottom/>
      <diagonal/>
    </border>
    <border>
      <left/>
      <right/>
      <top style="medium">
        <color auto="1"/>
      </top>
      <bottom style="medium">
        <color auto="1"/>
      </bottom>
      <diagonal/>
    </border>
    <border>
      <left style="medium">
        <color auto="1"/>
      </left>
      <right style="medium">
        <color rgb="FF93B1CD"/>
      </right>
      <top style="medium">
        <color auto="1"/>
      </top>
      <bottom style="medium">
        <color auto="1"/>
      </bottom>
      <diagonal/>
    </border>
    <border>
      <left style="medium">
        <color rgb="FFD5D5D5"/>
      </left>
      <right style="medium">
        <color rgb="FFD5D5D5"/>
      </right>
      <top style="medium">
        <color auto="1"/>
      </top>
      <bottom style="medium">
        <color auto="1"/>
      </bottom>
      <diagonal/>
    </border>
    <border>
      <left style="medium">
        <color rgb="FFD5D5D5"/>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auto="1"/>
      </right>
      <top/>
      <bottom style="medium">
        <color auto="1"/>
      </bottom>
      <diagonal/>
    </border>
    <border>
      <left style="medium">
        <color indexed="64"/>
      </left>
      <right style="medium">
        <color indexed="64"/>
      </right>
      <top style="medium">
        <color indexed="64"/>
      </top>
      <bottom style="medium">
        <color indexed="64"/>
      </bottom>
      <diagonal/>
    </border>
    <border>
      <left style="medium">
        <color rgb="FFE1E6EC"/>
      </left>
      <right/>
      <top/>
      <bottom style="medium">
        <color rgb="FFE1E6EC"/>
      </bottom>
      <diagonal/>
    </border>
    <border>
      <left style="medium">
        <color rgb="FFEFEFEF"/>
      </left>
      <right/>
      <top/>
      <bottom style="medium">
        <color rgb="FFEFEFEF"/>
      </bottom>
      <diagonal/>
    </border>
    <border>
      <left style="medium">
        <color rgb="FFD5D5D5"/>
      </left>
      <right/>
      <top style="medium">
        <color auto="1"/>
      </top>
      <bottom style="medium">
        <color auto="1"/>
      </bottom>
      <diagonal/>
    </border>
    <border>
      <left/>
      <right style="medium">
        <color rgb="FFE1E6EC"/>
      </right>
      <top/>
      <bottom style="medium">
        <color rgb="FFE1E6EC"/>
      </bottom>
      <diagonal/>
    </border>
    <border>
      <left/>
      <right style="medium">
        <color rgb="FFEFEFEF"/>
      </right>
      <top/>
      <bottom style="medium">
        <color rgb="FFEFEFEF"/>
      </bottom>
      <diagonal/>
    </border>
    <border>
      <left/>
      <right style="medium">
        <color rgb="FFD5D5D5"/>
      </right>
      <top style="medium">
        <color auto="1"/>
      </top>
      <bottom style="medium">
        <color auto="1"/>
      </bottom>
      <diagonal/>
    </border>
    <border>
      <left/>
      <right style="medium">
        <color indexed="64"/>
      </right>
      <top style="medium">
        <color rgb="FF93B1CD"/>
      </top>
      <bottom style="medium">
        <color rgb="FF93B1CD"/>
      </bottom>
      <diagonal/>
    </border>
    <border>
      <left/>
      <right style="medium">
        <color indexed="64"/>
      </right>
      <top style="medium">
        <color auto="1"/>
      </top>
      <bottom style="medium">
        <color indexed="64"/>
      </bottom>
      <diagonal/>
    </border>
    <border>
      <left style="medium">
        <color indexed="64"/>
      </left>
      <right style="medium">
        <color rgb="FFE1E6EC"/>
      </right>
      <top/>
      <bottom style="medium">
        <color rgb="FFE1E6EC"/>
      </bottom>
      <diagonal/>
    </border>
    <border>
      <left style="medium">
        <color indexed="64"/>
      </left>
      <right style="medium">
        <color rgb="FFEFEFEF"/>
      </right>
      <top/>
      <bottom style="medium">
        <color rgb="FFEFEFEF"/>
      </bottom>
      <diagonal/>
    </border>
    <border>
      <left style="medium">
        <color rgb="FFEFEFEF"/>
      </left>
      <right style="medium">
        <color indexed="64"/>
      </right>
      <top/>
      <bottom style="medium">
        <color rgb="FFEFEFEF"/>
      </bottom>
      <diagonal/>
    </border>
    <border>
      <left style="medium">
        <color rgb="FFEFEFEF"/>
      </left>
      <right style="medium">
        <color indexed="64"/>
      </right>
      <top/>
      <bottom/>
      <diagonal/>
    </border>
    <border>
      <left style="medium">
        <color indexed="64"/>
      </left>
      <right style="medium">
        <color rgb="FFD5D5D5"/>
      </right>
      <top style="medium">
        <color auto="1"/>
      </top>
      <bottom style="medium">
        <color indexed="64"/>
      </bottom>
      <diagonal/>
    </border>
    <border>
      <left/>
      <right style="medium">
        <color auto="1"/>
      </right>
      <top/>
      <bottom/>
      <diagonal/>
    </border>
    <border>
      <left style="medium">
        <color auto="1"/>
      </left>
      <right/>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rgb="FFE1E6EC"/>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E2E2E2"/>
      </left>
      <right style="medium">
        <color rgb="FFE2E2E2"/>
      </right>
      <top/>
      <bottom style="medium">
        <color rgb="FFE2E2E2"/>
      </bottom>
      <diagonal/>
    </border>
    <border>
      <left/>
      <right style="medium">
        <color rgb="FFC0C0C0"/>
      </right>
      <top style="medium">
        <color auto="1"/>
      </top>
      <bottom style="medium">
        <color rgb="FFC0C0C0"/>
      </bottom>
      <diagonal/>
    </border>
    <border>
      <left/>
      <right/>
      <top style="medium">
        <color auto="1"/>
      </top>
      <bottom style="medium">
        <color rgb="FFC0C0C0"/>
      </bottom>
      <diagonal/>
    </border>
    <border>
      <left style="medium">
        <color rgb="FFD5D5D5"/>
      </left>
      <right style="medium">
        <color auto="1"/>
      </right>
      <top/>
      <bottom style="medium">
        <color rgb="FFD5D5D5"/>
      </bottom>
      <diagonal/>
    </border>
    <border>
      <left style="medium">
        <color rgb="FFD5D5D5"/>
      </left>
      <right style="medium">
        <color rgb="FFD5D5D5"/>
      </right>
      <top/>
      <bottom style="medium">
        <color rgb="FFD5D5D5"/>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auto="1"/>
      </left>
      <right style="medium">
        <color auto="1"/>
      </right>
      <top/>
      <bottom style="medium">
        <color auto="1"/>
      </bottom>
      <diagonal/>
    </border>
    <border>
      <left/>
      <right style="medium">
        <color auto="1"/>
      </right>
      <top style="medium">
        <color auto="1"/>
      </top>
      <bottom style="medium">
        <color rgb="FFC0C0C0"/>
      </bottom>
      <diagonal/>
    </border>
    <border>
      <left style="medium">
        <color rgb="FFE2E2E2"/>
      </left>
      <right style="medium">
        <color auto="1"/>
      </right>
      <top/>
      <bottom style="medium">
        <color rgb="FFE2E2E2"/>
      </bottom>
      <diagonal/>
    </border>
    <border>
      <left style="medium">
        <color indexed="64"/>
      </left>
      <right style="medium">
        <color indexed="64"/>
      </right>
      <top/>
      <bottom style="medium">
        <color rgb="FFC0C0C0"/>
      </bottom>
      <diagonal/>
    </border>
    <border>
      <left style="medium">
        <color indexed="64"/>
      </left>
      <right style="medium">
        <color rgb="FFC0C0C0"/>
      </right>
      <top style="medium">
        <color indexed="64"/>
      </top>
      <bottom style="medium">
        <color rgb="FFC0C0C0"/>
      </bottom>
      <diagonal/>
    </border>
    <border>
      <left style="medium">
        <color rgb="FFEFEFEF"/>
      </left>
      <right/>
      <top/>
      <bottom/>
      <diagonal/>
    </border>
    <border>
      <left style="medium">
        <color indexed="64"/>
      </left>
      <right style="medium">
        <color rgb="FFD5D5D5"/>
      </right>
      <top/>
      <bottom style="medium">
        <color rgb="FFD5D5D5"/>
      </bottom>
      <diagonal/>
    </border>
    <border>
      <left style="thin">
        <color indexed="64"/>
      </left>
      <right/>
      <top style="medium">
        <color auto="1"/>
      </top>
      <bottom style="medium">
        <color auto="1"/>
      </bottom>
      <diagonal/>
    </border>
    <border>
      <left style="thin">
        <color indexed="64"/>
      </left>
      <right style="medium">
        <color rgb="FFC0C0C0"/>
      </right>
      <top style="medium">
        <color auto="1"/>
      </top>
      <bottom style="medium">
        <color rgb="FFC0C0C0"/>
      </bottom>
      <diagonal/>
    </border>
    <border>
      <left style="thin">
        <color indexed="64"/>
      </left>
      <right style="medium">
        <color rgb="FFEFEFEF"/>
      </right>
      <top/>
      <bottom style="medium">
        <color rgb="FFEFEFEF"/>
      </bottom>
      <diagonal/>
    </border>
    <border>
      <left style="thin">
        <color indexed="64"/>
      </left>
      <right style="medium">
        <color rgb="FFD5D5D5"/>
      </right>
      <top style="medium">
        <color auto="1"/>
      </top>
      <bottom style="medium">
        <color auto="1"/>
      </bottom>
      <diagonal/>
    </border>
    <border>
      <left/>
      <right style="medium">
        <color rgb="FFEFEFEF"/>
      </right>
      <top/>
      <bottom/>
      <diagonal/>
    </border>
    <border>
      <left/>
      <right style="thin">
        <color indexed="64"/>
      </right>
      <top style="medium">
        <color auto="1"/>
      </top>
      <bottom style="medium">
        <color rgb="FFC0C0C0"/>
      </bottom>
      <diagonal/>
    </border>
    <border>
      <left style="medium">
        <color rgb="FFEFEFEF"/>
      </left>
      <right style="thin">
        <color indexed="64"/>
      </right>
      <top/>
      <bottom style="medium">
        <color rgb="FFEFEFEF"/>
      </bottom>
      <diagonal/>
    </border>
    <border>
      <left style="medium">
        <color rgb="FFD5D5D5"/>
      </left>
      <right style="thin">
        <color indexed="64"/>
      </right>
      <top style="medium">
        <color auto="1"/>
      </top>
      <bottom style="medium">
        <color auto="1"/>
      </bottom>
      <diagonal/>
    </border>
    <border>
      <left style="medium">
        <color rgb="FFC0C0C0"/>
      </left>
      <right style="medium">
        <color rgb="FFC0C0C0"/>
      </right>
      <top/>
      <bottom style="medium">
        <color indexed="64"/>
      </bottom>
      <diagonal/>
    </border>
    <border>
      <left style="medium">
        <color rgb="FFC0C0C0"/>
      </left>
      <right/>
      <top/>
      <bottom style="medium">
        <color indexed="64"/>
      </bottom>
      <diagonal/>
    </border>
    <border>
      <left style="medium">
        <color rgb="FFC0C0C0"/>
      </left>
      <right style="thin">
        <color indexed="64"/>
      </right>
      <top/>
      <bottom style="medium">
        <color indexed="64"/>
      </bottom>
      <diagonal/>
    </border>
    <border>
      <left style="medium">
        <color rgb="FFC0C0C0"/>
      </left>
      <right style="medium">
        <color auto="1"/>
      </right>
      <top/>
      <bottom style="medium">
        <color indexed="64"/>
      </bottom>
      <diagonal/>
    </border>
    <border>
      <left style="medium">
        <color indexed="64"/>
      </left>
      <right style="medium">
        <color rgb="FFC0C0C0"/>
      </right>
      <top/>
      <bottom style="medium">
        <color indexed="64"/>
      </bottom>
      <diagonal/>
    </border>
    <border>
      <left/>
      <right style="medium">
        <color rgb="FFC0C0C0"/>
      </right>
      <top/>
      <bottom style="medium">
        <color indexed="64"/>
      </bottom>
      <diagonal/>
    </border>
    <border>
      <left style="medium">
        <color indexed="64"/>
      </left>
      <right style="medium">
        <color rgb="FFE1E6EC"/>
      </right>
      <top style="medium">
        <color indexed="64"/>
      </top>
      <bottom style="medium">
        <color rgb="FFE1E6EC"/>
      </bottom>
      <diagonal/>
    </border>
    <border>
      <left style="medium">
        <color rgb="FFE1E6EC"/>
      </left>
      <right style="medium">
        <color rgb="FFE1E6EC"/>
      </right>
      <top style="medium">
        <color indexed="64"/>
      </top>
      <bottom style="medium">
        <color rgb="FFE1E6EC"/>
      </bottom>
      <diagonal/>
    </border>
    <border>
      <left style="medium">
        <color rgb="FFE1E6EC"/>
      </left>
      <right style="medium">
        <color indexed="64"/>
      </right>
      <top style="medium">
        <color indexed="64"/>
      </top>
      <bottom style="medium">
        <color rgb="FFE1E6EC"/>
      </bottom>
      <diagonal/>
    </border>
    <border>
      <left/>
      <right style="thin">
        <color indexed="64"/>
      </right>
      <top style="medium">
        <color auto="1"/>
      </top>
      <bottom style="medium">
        <color auto="1"/>
      </bottom>
      <diagonal/>
    </border>
    <border>
      <left style="thin">
        <color indexed="64"/>
      </left>
      <right style="medium">
        <color rgb="FFC0C0C0"/>
      </right>
      <top/>
      <bottom style="medium">
        <color indexed="64"/>
      </bottom>
      <diagonal/>
    </border>
    <border>
      <left style="medium">
        <color auto="1"/>
      </left>
      <right/>
      <top style="medium">
        <color rgb="FFC0C0C0"/>
      </top>
      <bottom style="medium">
        <color rgb="FFC0C0C0"/>
      </bottom>
      <diagonal/>
    </border>
    <border>
      <left style="medium">
        <color auto="1"/>
      </left>
      <right/>
      <top/>
      <bottom style="medium">
        <color rgb="FFC0C0C0"/>
      </bottom>
      <diagonal/>
    </border>
    <border>
      <left style="medium">
        <color rgb="FFE2E2E2"/>
      </left>
      <right/>
      <top/>
      <bottom style="medium">
        <color rgb="FFE2E2E2"/>
      </bottom>
      <diagonal/>
    </border>
    <border>
      <left style="medium">
        <color rgb="FFE2E2E2"/>
      </left>
      <right style="thin">
        <color indexed="64"/>
      </right>
      <top/>
      <bottom style="medium">
        <color rgb="FFE2E2E2"/>
      </bottom>
      <diagonal/>
    </border>
    <border>
      <left style="medium">
        <color rgb="FFC0C0C0"/>
      </left>
      <right style="thin">
        <color indexed="64"/>
      </right>
      <top style="medium">
        <color rgb="FFC0C0C0"/>
      </top>
      <bottom style="medium">
        <color indexed="64"/>
      </bottom>
      <diagonal/>
    </border>
    <border>
      <left style="medium">
        <color rgb="FFC0C0C0"/>
      </left>
      <right style="medium">
        <color rgb="FFC0C0C0"/>
      </right>
      <top style="medium">
        <color rgb="FFC0C0C0"/>
      </top>
      <bottom style="medium">
        <color indexed="64"/>
      </bottom>
      <diagonal/>
    </border>
    <border>
      <left style="thin">
        <color indexed="64"/>
      </left>
      <right style="thin">
        <color indexed="64"/>
      </right>
      <top style="medium">
        <color rgb="FFC0C0C0"/>
      </top>
      <bottom style="medium">
        <color indexed="64"/>
      </bottom>
      <diagonal/>
    </border>
    <border>
      <left style="thin">
        <color indexed="64"/>
      </left>
      <right style="medium">
        <color rgb="FFC0C0C0"/>
      </right>
      <top style="medium">
        <color rgb="FFC0C0C0"/>
      </top>
      <bottom style="medium">
        <color indexed="64"/>
      </bottom>
      <diagonal/>
    </border>
    <border>
      <left style="medium">
        <color rgb="FF93B1CD"/>
      </left>
      <right style="medium">
        <color indexed="64"/>
      </right>
      <top style="medium">
        <color indexed="64"/>
      </top>
      <bottom style="medium">
        <color rgb="FF93B1CD"/>
      </bottom>
      <diagonal/>
    </border>
    <border>
      <left style="medium">
        <color rgb="FF93B1CD"/>
      </left>
      <right style="medium">
        <color indexed="64"/>
      </right>
      <top/>
      <bottom style="medium">
        <color rgb="FF93B1CD"/>
      </bottom>
      <diagonal/>
    </border>
    <border>
      <left style="medium">
        <color rgb="FFE1E6EC"/>
      </left>
      <right style="thin">
        <color indexed="64"/>
      </right>
      <top/>
      <bottom style="medium">
        <color rgb="FFE1E6EC"/>
      </bottom>
      <diagonal/>
    </border>
    <border>
      <left style="medium">
        <color rgb="FFE2E2E2"/>
      </left>
      <right/>
      <top/>
      <bottom/>
      <diagonal/>
    </border>
    <border>
      <left style="thin">
        <color indexed="64"/>
      </left>
      <right style="medium">
        <color rgb="FFE1E6EC"/>
      </right>
      <top/>
      <bottom style="medium">
        <color rgb="FFE1E6EC"/>
      </bottom>
      <diagonal/>
    </border>
    <border>
      <left style="medium">
        <color indexed="64"/>
      </left>
      <right style="medium">
        <color rgb="FFEFEFEF"/>
      </right>
      <top/>
      <bottom/>
      <diagonal/>
    </border>
    <border>
      <left style="medium">
        <color rgb="FFE2E2E2"/>
      </left>
      <right style="medium">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s>
  <cellStyleXfs count="1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15" fillId="0" borderId="0"/>
    <xf numFmtId="170"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4" fillId="0" borderId="0"/>
    <xf numFmtId="44" fontId="15" fillId="0" borderId="0" applyFont="0" applyFill="0" applyBorder="0" applyAlignment="0" applyProtection="0"/>
    <xf numFmtId="0" fontId="1" fillId="0" borderId="0"/>
    <xf numFmtId="0" fontId="20" fillId="0" borderId="0" applyNumberFormat="0" applyFill="0" applyBorder="0" applyAlignment="0" applyProtection="0"/>
  </cellStyleXfs>
  <cellXfs count="575">
    <xf numFmtId="0" fontId="0" fillId="0" borderId="0" xfId="0"/>
    <xf numFmtId="0" fontId="0" fillId="7" borderId="0" xfId="0" applyFill="1"/>
    <xf numFmtId="0" fontId="3" fillId="7" borderId="0" xfId="0" applyFont="1" applyFill="1" applyAlignment="1">
      <alignment vertical="center" wrapText="1"/>
    </xf>
    <xf numFmtId="0" fontId="9" fillId="7" borderId="0" xfId="0" applyFont="1" applyFill="1" applyAlignment="1">
      <alignment horizontal="center" vertical="center" wrapText="1"/>
    </xf>
    <xf numFmtId="168" fontId="9" fillId="7" borderId="0" xfId="2" applyNumberFormat="1" applyFont="1" applyFill="1" applyAlignment="1">
      <alignment horizontal="center" vertical="center" wrapText="1"/>
    </xf>
    <xf numFmtId="169" fontId="9" fillId="7" borderId="0" xfId="1" applyNumberFormat="1" applyFont="1" applyFill="1" applyAlignment="1">
      <alignment horizontal="center" vertical="center" wrapText="1"/>
    </xf>
    <xf numFmtId="168" fontId="3" fillId="7" borderId="0" xfId="2" applyNumberFormat="1" applyFont="1" applyFill="1" applyAlignment="1">
      <alignment vertical="center" wrapText="1"/>
    </xf>
    <xf numFmtId="168" fontId="3" fillId="7" borderId="0" xfId="2" applyNumberFormat="1" applyFont="1" applyFill="1" applyAlignment="1">
      <alignment horizontal="center" vertical="center" wrapText="1"/>
    </xf>
    <xf numFmtId="0" fontId="0" fillId="7" borderId="0" xfId="0" applyFill="1" applyAlignment="1">
      <alignment vertical="center"/>
    </xf>
    <xf numFmtId="164" fontId="10" fillId="0" borderId="24" xfId="0" applyNumberFormat="1" applyFont="1" applyBorder="1" applyAlignment="1">
      <alignment horizontal="center" vertical="center" wrapText="1"/>
    </xf>
    <xf numFmtId="0" fontId="0" fillId="0" borderId="0" xfId="0" applyAlignment="1">
      <alignment vertical="center"/>
    </xf>
    <xf numFmtId="164" fontId="10" fillId="0" borderId="56" xfId="0" applyNumberFormat="1" applyFont="1" applyBorder="1" applyAlignment="1">
      <alignment horizontal="center" vertical="center" wrapText="1"/>
    </xf>
    <xf numFmtId="0" fontId="0" fillId="7" borderId="0" xfId="0" applyFill="1" applyAlignment="1">
      <alignment horizontal="center" vertical="center"/>
    </xf>
    <xf numFmtId="0" fontId="9" fillId="7" borderId="0" xfId="0" applyFont="1" applyFill="1" applyAlignment="1">
      <alignment horizontal="center" vertical="center"/>
    </xf>
    <xf numFmtId="0" fontId="0" fillId="7" borderId="0" xfId="0" applyFill="1" applyAlignment="1">
      <alignment horizontal="center"/>
    </xf>
    <xf numFmtId="0" fontId="3" fillId="7" borderId="0" xfId="0" applyFont="1" applyFill="1" applyAlignment="1">
      <alignment horizontal="center"/>
    </xf>
    <xf numFmtId="0" fontId="5" fillId="7" borderId="0" xfId="0" applyFont="1" applyFill="1" applyAlignment="1">
      <alignment horizontal="center" vertical="center"/>
    </xf>
    <xf numFmtId="0" fontId="3" fillId="7" borderId="0" xfId="0" applyFont="1" applyFill="1"/>
    <xf numFmtId="0" fontId="11" fillId="7" borderId="0" xfId="0" applyFont="1" applyFill="1" applyAlignment="1">
      <alignment vertical="top" wrapText="1"/>
    </xf>
    <xf numFmtId="164" fontId="11" fillId="7" borderId="0" xfId="0" applyNumberFormat="1" applyFont="1" applyFill="1" applyAlignment="1">
      <alignment vertical="top" wrapText="1"/>
    </xf>
    <xf numFmtId="164" fontId="10" fillId="0" borderId="56" xfId="0" applyNumberFormat="1" applyFont="1" applyBorder="1" applyAlignment="1">
      <alignment horizontal="center" vertical="center"/>
    </xf>
    <xf numFmtId="164" fontId="10" fillId="0" borderId="24" xfId="0" applyNumberFormat="1" applyFont="1" applyBorder="1" applyAlignment="1">
      <alignment horizontal="center" vertical="center"/>
    </xf>
    <xf numFmtId="168" fontId="9" fillId="7" borderId="0" xfId="2" applyNumberFormat="1" applyFont="1" applyFill="1" applyAlignment="1">
      <alignment horizontal="center" vertical="center"/>
    </xf>
    <xf numFmtId="169" fontId="9" fillId="7" borderId="0" xfId="1" applyNumberFormat="1" applyFont="1" applyFill="1" applyAlignment="1">
      <alignment horizontal="center" vertical="center"/>
    </xf>
    <xf numFmtId="0" fontId="12" fillId="10" borderId="63" xfId="4" applyFont="1" applyFill="1" applyBorder="1" applyAlignment="1">
      <alignment horizontal="left" vertical="center" wrapText="1"/>
    </xf>
    <xf numFmtId="4" fontId="12" fillId="10" borderId="63" xfId="4" applyNumberFormat="1" applyFont="1" applyFill="1" applyBorder="1" applyAlignment="1" applyProtection="1">
      <alignment horizontal="center" vertical="center" wrapText="1"/>
      <protection locked="0"/>
    </xf>
    <xf numFmtId="0" fontId="13" fillId="7" borderId="0" xfId="4" applyFont="1" applyFill="1"/>
    <xf numFmtId="0" fontId="13" fillId="7" borderId="0" xfId="4" applyFont="1" applyFill="1" applyAlignment="1">
      <alignment horizontal="center"/>
    </xf>
    <xf numFmtId="0" fontId="13" fillId="0" borderId="0" xfId="4" applyFont="1"/>
    <xf numFmtId="0" fontId="14" fillId="7" borderId="0" xfId="4" applyFont="1" applyFill="1" applyProtection="1">
      <protection locked="0"/>
    </xf>
    <xf numFmtId="0" fontId="14" fillId="0" borderId="0" xfId="4" applyFont="1" applyProtection="1">
      <protection locked="0"/>
    </xf>
    <xf numFmtId="0" fontId="13" fillId="7" borderId="0" xfId="4" applyFont="1" applyFill="1" applyProtection="1">
      <protection locked="0"/>
    </xf>
    <xf numFmtId="4" fontId="3" fillId="11" borderId="55" xfId="5" applyNumberFormat="1" applyFont="1" applyFill="1" applyBorder="1" applyAlignment="1" applyProtection="1">
      <alignment wrapText="1"/>
      <protection locked="0"/>
    </xf>
    <xf numFmtId="0" fontId="13" fillId="0" borderId="0" xfId="4" applyFont="1" applyProtection="1">
      <protection locked="0"/>
    </xf>
    <xf numFmtId="39" fontId="3" fillId="7" borderId="55" xfId="5" applyNumberFormat="1" applyFont="1" applyFill="1" applyBorder="1" applyAlignment="1" applyProtection="1">
      <alignment wrapText="1"/>
      <protection locked="0"/>
    </xf>
    <xf numFmtId="0" fontId="15" fillId="0" borderId="0" xfId="7"/>
    <xf numFmtId="171" fontId="0" fillId="0" borderId="0" xfId="8" applyNumberFormat="1" applyFont="1"/>
    <xf numFmtId="0" fontId="15" fillId="0" borderId="0" xfId="7" applyAlignment="1">
      <alignment horizontal="right"/>
    </xf>
    <xf numFmtId="171" fontId="0" fillId="0" borderId="0" xfId="8" applyNumberFormat="1" applyFont="1" applyAlignment="1">
      <alignment horizontal="right"/>
    </xf>
    <xf numFmtId="170" fontId="0" fillId="0" borderId="0" xfId="8" applyFont="1"/>
    <xf numFmtId="43" fontId="15" fillId="0" borderId="0" xfId="7" applyNumberFormat="1" applyAlignment="1">
      <alignment horizontal="right"/>
    </xf>
    <xf numFmtId="43" fontId="16" fillId="0" borderId="0" xfId="7" applyNumberFormat="1" applyFont="1" applyAlignment="1">
      <alignment horizontal="right"/>
    </xf>
    <xf numFmtId="43" fontId="15" fillId="0" borderId="0" xfId="7" applyNumberFormat="1"/>
    <xf numFmtId="170" fontId="13" fillId="0" borderId="0" xfId="8" applyFont="1" applyFill="1" applyBorder="1"/>
    <xf numFmtId="0" fontId="13" fillId="7" borderId="0" xfId="7" applyFont="1" applyFill="1" applyAlignment="1">
      <alignment horizontal="center" vertical="center" wrapText="1"/>
    </xf>
    <xf numFmtId="0" fontId="13" fillId="7" borderId="0" xfId="7" applyFont="1" applyFill="1" applyAlignment="1">
      <alignment horizontal="center" vertical="center"/>
    </xf>
    <xf numFmtId="171" fontId="13" fillId="7" borderId="0" xfId="8" applyNumberFormat="1" applyFont="1" applyFill="1" applyAlignment="1">
      <alignment horizontal="center" vertical="center" wrapText="1"/>
    </xf>
    <xf numFmtId="43" fontId="13" fillId="7" borderId="0" xfId="7" applyNumberFormat="1" applyFont="1" applyFill="1" applyAlignment="1">
      <alignment horizontal="center" vertical="center" wrapText="1"/>
    </xf>
    <xf numFmtId="173" fontId="13" fillId="7" borderId="0" xfId="7" applyNumberFormat="1" applyFont="1" applyFill="1" applyAlignment="1">
      <alignment horizontal="center" vertical="center" wrapText="1"/>
    </xf>
    <xf numFmtId="0" fontId="13" fillId="0" borderId="0" xfId="7" applyFont="1" applyAlignment="1">
      <alignment horizontal="center" vertical="center" wrapText="1"/>
    </xf>
    <xf numFmtId="169" fontId="13" fillId="0" borderId="0" xfId="7" applyNumberFormat="1" applyFont="1" applyAlignment="1">
      <alignment horizontal="center" vertical="center" wrapText="1"/>
    </xf>
    <xf numFmtId="0" fontId="14" fillId="0" borderId="0" xfId="7" applyFont="1" applyAlignment="1">
      <alignment horizontal="center" vertical="center" wrapText="1"/>
    </xf>
    <xf numFmtId="169" fontId="13" fillId="0" borderId="0" xfId="10" applyNumberFormat="1" applyFont="1" applyFill="1" applyAlignment="1">
      <alignment horizontal="center" vertical="center" wrapText="1"/>
    </xf>
    <xf numFmtId="0" fontId="8" fillId="7" borderId="0" xfId="7" applyFont="1" applyFill="1" applyAlignment="1">
      <alignment horizontal="center" vertical="center" wrapText="1"/>
    </xf>
    <xf numFmtId="14" fontId="13" fillId="7" borderId="0" xfId="7" applyNumberFormat="1" applyFont="1" applyFill="1" applyAlignment="1">
      <alignment horizontal="center" vertical="center" wrapText="1"/>
    </xf>
    <xf numFmtId="0" fontId="4" fillId="0" borderId="0" xfId="11"/>
    <xf numFmtId="0" fontId="15" fillId="7" borderId="0" xfId="7" applyFill="1"/>
    <xf numFmtId="0" fontId="4" fillId="7" borderId="0" xfId="11" applyFill="1"/>
    <xf numFmtId="3" fontId="3" fillId="7" borderId="0" xfId="11" applyNumberFormat="1" applyFont="1" applyFill="1" applyAlignment="1">
      <alignment vertical="top"/>
    </xf>
    <xf numFmtId="44" fontId="4" fillId="7" borderId="0" xfId="12" applyFont="1" applyFill="1"/>
    <xf numFmtId="0" fontId="4" fillId="7" borderId="0" xfId="11" applyFill="1" applyAlignment="1">
      <alignment vertical="center"/>
    </xf>
    <xf numFmtId="0" fontId="4" fillId="0" borderId="0" xfId="11" applyAlignment="1">
      <alignment vertical="center"/>
    </xf>
    <xf numFmtId="0" fontId="12" fillId="10" borderId="63" xfId="4" applyFont="1" applyFill="1" applyBorder="1" applyAlignment="1">
      <alignment horizontal="center" vertical="center" wrapText="1"/>
    </xf>
    <xf numFmtId="0" fontId="13" fillId="0" borderId="0" xfId="4" applyFont="1" applyAlignment="1">
      <alignment horizontal="center"/>
    </xf>
    <xf numFmtId="0" fontId="13" fillId="7" borderId="35" xfId="4" applyFont="1" applyFill="1" applyBorder="1"/>
    <xf numFmtId="0" fontId="12" fillId="10" borderId="51" xfId="4" applyFont="1" applyFill="1" applyBorder="1" applyAlignment="1">
      <alignment horizontal="center" vertical="center" wrapText="1"/>
    </xf>
    <xf numFmtId="0" fontId="12" fillId="10" borderId="52" xfId="4" applyFont="1" applyFill="1" applyBorder="1" applyAlignment="1">
      <alignment horizontal="left" vertical="center" wrapText="1"/>
    </xf>
    <xf numFmtId="4" fontId="12" fillId="10" borderId="52" xfId="4" applyNumberFormat="1" applyFont="1" applyFill="1" applyBorder="1" applyAlignment="1" applyProtection="1">
      <alignment horizontal="center" vertical="center" wrapText="1"/>
      <protection locked="0"/>
    </xf>
    <xf numFmtId="4" fontId="12" fillId="10" borderId="53" xfId="4" applyNumberFormat="1" applyFont="1" applyFill="1" applyBorder="1" applyAlignment="1" applyProtection="1">
      <alignment horizontal="center" vertical="center" wrapText="1"/>
      <protection locked="0"/>
    </xf>
    <xf numFmtId="4" fontId="3" fillId="11" borderId="26" xfId="5" applyNumberFormat="1" applyFont="1" applyFill="1" applyBorder="1" applyAlignment="1" applyProtection="1">
      <alignment wrapText="1"/>
      <protection locked="0"/>
    </xf>
    <xf numFmtId="4" fontId="3" fillId="11" borderId="24" xfId="5" applyNumberFormat="1" applyFont="1" applyFill="1" applyBorder="1" applyAlignment="1" applyProtection="1">
      <alignment wrapText="1"/>
      <protection locked="0"/>
    </xf>
    <xf numFmtId="39" fontId="3" fillId="7" borderId="56" xfId="5" applyNumberFormat="1" applyFont="1" applyFill="1" applyBorder="1" applyAlignment="1" applyProtection="1">
      <alignment wrapText="1"/>
      <protection locked="0"/>
    </xf>
    <xf numFmtId="4" fontId="3" fillId="11" borderId="56" xfId="5" applyNumberFormat="1" applyFont="1" applyFill="1" applyBorder="1" applyAlignment="1" applyProtection="1">
      <alignment wrapText="1"/>
      <protection locked="0"/>
    </xf>
    <xf numFmtId="39" fontId="3" fillId="7" borderId="32" xfId="5" applyNumberFormat="1" applyFont="1" applyFill="1" applyBorder="1" applyAlignment="1" applyProtection="1">
      <alignment wrapText="1"/>
      <protection locked="0"/>
    </xf>
    <xf numFmtId="39" fontId="3" fillId="7" borderId="30" xfId="5" applyNumberFormat="1" applyFont="1" applyFill="1" applyBorder="1" applyAlignment="1" applyProtection="1">
      <alignment wrapText="1"/>
      <protection locked="0"/>
    </xf>
    <xf numFmtId="43" fontId="3" fillId="0" borderId="55" xfId="10" applyFont="1" applyBorder="1" applyAlignment="1">
      <alignment horizontal="right"/>
    </xf>
    <xf numFmtId="0" fontId="3" fillId="0" borderId="55" xfId="7" applyFont="1" applyBorder="1" applyAlignment="1">
      <alignment horizontal="left" vertical="center"/>
    </xf>
    <xf numFmtId="0" fontId="5" fillId="0" borderId="55" xfId="7" applyFont="1" applyBorder="1"/>
    <xf numFmtId="0" fontId="3" fillId="0" borderId="55" xfId="7" applyFont="1" applyBorder="1" applyAlignment="1">
      <alignment horizontal="right"/>
    </xf>
    <xf numFmtId="0" fontId="3" fillId="0" borderId="55" xfId="7" applyFont="1" applyBorder="1" applyAlignment="1">
      <alignment horizontal="right" vertical="center" wrapText="1"/>
    </xf>
    <xf numFmtId="0" fontId="17" fillId="0" borderId="55" xfId="7" applyFont="1" applyBorder="1" applyAlignment="1">
      <alignment horizontal="left" vertical="center"/>
    </xf>
    <xf numFmtId="0" fontId="17" fillId="0" borderId="55" xfId="7" applyFont="1" applyBorder="1" applyAlignment="1">
      <alignment horizontal="right" vertical="center" wrapText="1"/>
    </xf>
    <xf numFmtId="0" fontId="3" fillId="0" borderId="63" xfId="7" applyFont="1" applyBorder="1" applyAlignment="1">
      <alignment horizontal="left" vertical="center"/>
    </xf>
    <xf numFmtId="0" fontId="3" fillId="0" borderId="63" xfId="7" applyFont="1" applyBorder="1" applyAlignment="1">
      <alignment horizontal="right" vertical="center" wrapText="1"/>
    </xf>
    <xf numFmtId="0" fontId="3" fillId="0" borderId="55" xfId="7" applyFont="1" applyBorder="1"/>
    <xf numFmtId="171" fontId="17" fillId="7" borderId="55" xfId="8" applyNumberFormat="1" applyFont="1" applyFill="1" applyBorder="1" applyAlignment="1">
      <alignment horizontal="right" vertical="center" wrapText="1"/>
    </xf>
    <xf numFmtId="0" fontId="21" fillId="11" borderId="22" xfId="4" applyFont="1" applyFill="1" applyBorder="1" applyAlignment="1">
      <alignment horizontal="center" vertical="center" wrapText="1"/>
    </xf>
    <xf numFmtId="0" fontId="21" fillId="11" borderId="26" xfId="4" applyFont="1" applyFill="1" applyBorder="1" applyAlignment="1">
      <alignment horizontal="left" vertical="center" wrapText="1"/>
    </xf>
    <xf numFmtId="0" fontId="21" fillId="9" borderId="54" xfId="4" applyFont="1" applyFill="1" applyBorder="1" applyAlignment="1">
      <alignment horizontal="center" vertical="center" wrapText="1"/>
    </xf>
    <xf numFmtId="0" fontId="21" fillId="9" borderId="55" xfId="4" applyFont="1" applyFill="1" applyBorder="1" applyAlignment="1">
      <alignment horizontal="center" vertical="center" wrapText="1"/>
    </xf>
    <xf numFmtId="0" fontId="21" fillId="11" borderId="54" xfId="4" applyFont="1" applyFill="1" applyBorder="1" applyAlignment="1">
      <alignment horizontal="center" vertical="center" wrapText="1"/>
    </xf>
    <xf numFmtId="0" fontId="21" fillId="11" borderId="55" xfId="4" applyFont="1" applyFill="1" applyBorder="1" applyAlignment="1">
      <alignment horizontal="left" vertical="center" wrapText="1"/>
    </xf>
    <xf numFmtId="0" fontId="21" fillId="9" borderId="28" xfId="4" applyFont="1" applyFill="1" applyBorder="1" applyAlignment="1">
      <alignment horizontal="center" vertical="center" wrapText="1"/>
    </xf>
    <xf numFmtId="0" fontId="21" fillId="9" borderId="32" xfId="4" applyFont="1" applyFill="1" applyBorder="1" applyAlignment="1">
      <alignment horizontal="center" vertical="center" wrapText="1"/>
    </xf>
    <xf numFmtId="0" fontId="21" fillId="11" borderId="55" xfId="4" applyFont="1" applyFill="1" applyBorder="1" applyAlignment="1">
      <alignment horizontal="center" vertical="center" wrapText="1"/>
    </xf>
    <xf numFmtId="0" fontId="5" fillId="0" borderId="112" xfId="7" applyFont="1" applyBorder="1"/>
    <xf numFmtId="0" fontId="3" fillId="0" borderId="112" xfId="7" applyFont="1" applyBorder="1"/>
    <xf numFmtId="171" fontId="17" fillId="7" borderId="112" xfId="8" applyNumberFormat="1" applyFont="1" applyFill="1" applyBorder="1" applyAlignment="1">
      <alignment horizontal="right" vertical="center" wrapText="1"/>
    </xf>
    <xf numFmtId="0" fontId="6" fillId="8" borderId="28" xfId="0" applyFont="1" applyFill="1" applyBorder="1" applyAlignment="1">
      <alignment horizontal="center" vertical="center" wrapText="1"/>
    </xf>
    <xf numFmtId="0" fontId="6" fillId="8" borderId="32" xfId="0" applyFont="1" applyFill="1" applyBorder="1" applyAlignment="1">
      <alignment horizontal="center" vertical="center" wrapText="1"/>
    </xf>
    <xf numFmtId="0" fontId="6" fillId="8" borderId="30" xfId="0" applyFont="1" applyFill="1" applyBorder="1" applyAlignment="1">
      <alignment horizontal="center" vertical="center" wrapText="1"/>
    </xf>
    <xf numFmtId="171" fontId="3" fillId="0" borderId="113" xfId="8" applyNumberFormat="1" applyFont="1" applyBorder="1" applyAlignment="1">
      <alignment horizontal="right"/>
    </xf>
    <xf numFmtId="171" fontId="3" fillId="0" borderId="62" xfId="8" applyNumberFormat="1" applyFont="1" applyBorder="1" applyAlignment="1">
      <alignment horizontal="right"/>
    </xf>
    <xf numFmtId="0" fontId="5" fillId="0" borderId="114" xfId="7" applyFont="1" applyBorder="1" applyAlignment="1">
      <alignment horizontal="right"/>
    </xf>
    <xf numFmtId="0" fontId="3" fillId="0" borderId="115" xfId="7" applyFont="1" applyBorder="1"/>
    <xf numFmtId="0" fontId="5" fillId="0" borderId="54" xfId="7" applyFont="1" applyBorder="1" applyAlignment="1">
      <alignment horizontal="right"/>
    </xf>
    <xf numFmtId="0" fontId="3" fillId="0" borderId="56" xfId="7" applyFont="1" applyBorder="1"/>
    <xf numFmtId="2" fontId="6" fillId="8" borderId="31" xfId="0" applyNumberFormat="1" applyFont="1" applyFill="1" applyBorder="1" applyAlignment="1">
      <alignment horizontal="center" vertical="center" wrapText="1"/>
    </xf>
    <xf numFmtId="171" fontId="3" fillId="7" borderId="113" xfId="8" applyNumberFormat="1" applyFont="1" applyFill="1" applyBorder="1" applyAlignment="1">
      <alignment horizontal="right" vertical="center" wrapText="1"/>
    </xf>
    <xf numFmtId="171" fontId="3" fillId="7" borderId="62" xfId="8" applyNumberFormat="1" applyFont="1" applyFill="1" applyBorder="1" applyAlignment="1">
      <alignment horizontal="right" vertical="center" wrapText="1"/>
    </xf>
    <xf numFmtId="172" fontId="12" fillId="7" borderId="115" xfId="9" applyNumberFormat="1" applyFont="1" applyFill="1" applyBorder="1" applyAlignment="1">
      <alignment horizontal="right" vertical="center" wrapText="1"/>
    </xf>
    <xf numFmtId="172" fontId="12" fillId="7" borderId="56" xfId="9" applyNumberFormat="1" applyFont="1" applyFill="1" applyBorder="1" applyAlignment="1">
      <alignment horizontal="right" vertical="center" wrapText="1"/>
    </xf>
    <xf numFmtId="171" fontId="3" fillId="7" borderId="115" xfId="8" applyNumberFormat="1" applyFont="1" applyFill="1" applyBorder="1" applyAlignment="1">
      <alignment horizontal="right" vertical="center" wrapText="1"/>
    </xf>
    <xf numFmtId="171" fontId="3" fillId="7" borderId="56" xfId="8" applyNumberFormat="1" applyFont="1" applyFill="1" applyBorder="1" applyAlignment="1">
      <alignment horizontal="right" vertical="center" wrapText="1"/>
    </xf>
    <xf numFmtId="0" fontId="5" fillId="0" borderId="116" xfId="7" applyFont="1" applyBorder="1" applyAlignment="1">
      <alignment horizontal="right"/>
    </xf>
    <xf numFmtId="0" fontId="5" fillId="0" borderId="63" xfId="7" applyFont="1" applyBorder="1"/>
    <xf numFmtId="0" fontId="3" fillId="0" borderId="63" xfId="7" applyFont="1" applyBorder="1"/>
    <xf numFmtId="0" fontId="3" fillId="0" borderId="117" xfId="7" applyFont="1" applyBorder="1"/>
    <xf numFmtId="171" fontId="3" fillId="0" borderId="118" xfId="8" applyNumberFormat="1" applyFont="1" applyBorder="1" applyAlignment="1">
      <alignment horizontal="right"/>
    </xf>
    <xf numFmtId="171" fontId="17" fillId="7" borderId="63" xfId="8" applyNumberFormat="1" applyFont="1" applyFill="1" applyBorder="1" applyAlignment="1">
      <alignment horizontal="right" vertical="center" wrapText="1"/>
    </xf>
    <xf numFmtId="172" fontId="12" fillId="7" borderId="117" xfId="9" applyNumberFormat="1" applyFont="1" applyFill="1" applyBorder="1" applyAlignment="1">
      <alignment horizontal="right" vertical="center" wrapText="1"/>
    </xf>
    <xf numFmtId="171" fontId="3" fillId="7" borderId="118" xfId="8" applyNumberFormat="1" applyFont="1" applyFill="1" applyBorder="1" applyAlignment="1">
      <alignment horizontal="right" vertical="center" wrapText="1"/>
    </xf>
    <xf numFmtId="171" fontId="3" fillId="7" borderId="117" xfId="8" applyNumberFormat="1" applyFont="1" applyFill="1" applyBorder="1" applyAlignment="1">
      <alignment horizontal="right" vertical="center" wrapText="1"/>
    </xf>
    <xf numFmtId="170" fontId="6" fillId="8" borderId="95" xfId="8" applyFont="1" applyFill="1" applyBorder="1" applyAlignment="1">
      <alignment horizontal="right"/>
    </xf>
    <xf numFmtId="170" fontId="6" fillId="8" borderId="52" xfId="8" applyFont="1" applyFill="1" applyBorder="1" applyAlignment="1">
      <alignment horizontal="right"/>
    </xf>
    <xf numFmtId="10" fontId="6" fillId="8" borderId="53" xfId="9" applyNumberFormat="1" applyFont="1" applyFill="1" applyBorder="1" applyAlignment="1">
      <alignment horizontal="right" vertical="center" wrapText="1"/>
    </xf>
    <xf numFmtId="170" fontId="6" fillId="8" borderId="53" xfId="8" applyFont="1" applyFill="1" applyBorder="1" applyAlignment="1">
      <alignment horizontal="right"/>
    </xf>
    <xf numFmtId="0" fontId="6" fillId="8" borderId="31" xfId="0" applyFont="1" applyFill="1" applyBorder="1" applyAlignment="1">
      <alignment horizontal="center" vertical="center" wrapText="1"/>
    </xf>
    <xf numFmtId="0" fontId="3" fillId="0" borderId="112" xfId="7" applyFont="1" applyBorder="1" applyAlignment="1">
      <alignment horizontal="left" vertical="center"/>
    </xf>
    <xf numFmtId="0" fontId="3" fillId="0" borderId="112" xfId="7" applyFont="1" applyBorder="1" applyAlignment="1">
      <alignment horizontal="right"/>
    </xf>
    <xf numFmtId="43" fontId="3" fillId="0" borderId="112" xfId="10" applyFont="1" applyBorder="1" applyAlignment="1">
      <alignment horizontal="right"/>
    </xf>
    <xf numFmtId="0" fontId="6" fillId="8" borderId="30" xfId="7" applyFont="1" applyFill="1" applyBorder="1" applyAlignment="1">
      <alignment horizontal="center" vertical="center" wrapText="1"/>
    </xf>
    <xf numFmtId="43" fontId="3" fillId="0" borderId="113" xfId="10" applyFont="1" applyBorder="1" applyAlignment="1">
      <alignment horizontal="right"/>
    </xf>
    <xf numFmtId="43" fontId="3" fillId="0" borderId="62" xfId="10" applyFont="1" applyBorder="1" applyAlignment="1">
      <alignment horizontal="right"/>
    </xf>
    <xf numFmtId="0" fontId="3" fillId="0" borderId="114" xfId="7" applyFont="1" applyBorder="1" applyAlignment="1">
      <alignment horizontal="center" vertical="center" wrapText="1"/>
    </xf>
    <xf numFmtId="0" fontId="3" fillId="0" borderId="115" xfId="7" applyFont="1" applyBorder="1" applyAlignment="1">
      <alignment horizontal="left"/>
    </xf>
    <xf numFmtId="0" fontId="3" fillId="0" borderId="54" xfId="7" applyFont="1" applyBorder="1" applyAlignment="1">
      <alignment horizontal="center" vertical="center" wrapText="1"/>
    </xf>
    <xf numFmtId="0" fontId="3" fillId="0" borderId="56" xfId="7" applyFont="1" applyBorder="1" applyAlignment="1">
      <alignment horizontal="left"/>
    </xf>
    <xf numFmtId="0" fontId="3" fillId="0" borderId="56" xfId="7" applyFont="1" applyBorder="1" applyAlignment="1">
      <alignment horizontal="left" vertical="center"/>
    </xf>
    <xf numFmtId="0" fontId="17" fillId="0" borderId="54" xfId="7" applyFont="1" applyBorder="1" applyAlignment="1">
      <alignment horizontal="center" vertical="center" wrapText="1"/>
    </xf>
    <xf numFmtId="0" fontId="17" fillId="0" borderId="56" xfId="7" applyFont="1" applyBorder="1" applyAlignment="1">
      <alignment horizontal="left" vertical="center"/>
    </xf>
    <xf numFmtId="0" fontId="3" fillId="0" borderId="116" xfId="7" applyFont="1" applyBorder="1" applyAlignment="1">
      <alignment horizontal="center" vertical="center" wrapText="1"/>
    </xf>
    <xf numFmtId="0" fontId="3" fillId="0" borderId="117" xfId="7" applyFont="1" applyBorder="1" applyAlignment="1">
      <alignment horizontal="left" vertical="center"/>
    </xf>
    <xf numFmtId="0" fontId="6" fillId="8" borderId="31" xfId="7" applyFont="1" applyFill="1" applyBorder="1" applyAlignment="1">
      <alignment horizontal="center" vertical="center" wrapText="1"/>
    </xf>
    <xf numFmtId="43" fontId="3" fillId="0" borderId="113" xfId="10" applyFont="1" applyFill="1" applyBorder="1" applyAlignment="1">
      <alignment horizontal="right" vertical="center" wrapText="1"/>
    </xf>
    <xf numFmtId="43" fontId="3" fillId="0" borderId="62" xfId="10" applyFont="1" applyFill="1" applyBorder="1" applyAlignment="1">
      <alignment horizontal="right" vertical="center" wrapText="1"/>
    </xf>
    <xf numFmtId="10" fontId="5" fillId="0" borderId="115" xfId="9" applyNumberFormat="1" applyFont="1" applyFill="1" applyBorder="1" applyAlignment="1">
      <alignment horizontal="right" vertical="center" wrapText="1"/>
    </xf>
    <xf numFmtId="10" fontId="5" fillId="0" borderId="56" xfId="9" applyNumberFormat="1" applyFont="1" applyFill="1" applyBorder="1" applyAlignment="1">
      <alignment horizontal="right" vertical="center" wrapText="1"/>
    </xf>
    <xf numFmtId="10" fontId="12" fillId="0" borderId="56" xfId="9" applyNumberFormat="1" applyFont="1" applyFill="1" applyBorder="1" applyAlignment="1">
      <alignment horizontal="right" vertical="center" wrapText="1"/>
    </xf>
    <xf numFmtId="169" fontId="3" fillId="0" borderId="115" xfId="10" applyNumberFormat="1" applyFont="1" applyFill="1" applyBorder="1" applyAlignment="1">
      <alignment horizontal="right" vertical="center" wrapText="1"/>
    </xf>
    <xf numFmtId="169" fontId="3" fillId="0" borderId="56" xfId="10" applyNumberFormat="1" applyFont="1" applyFill="1" applyBorder="1" applyAlignment="1">
      <alignment horizontal="right" vertical="center" wrapText="1"/>
    </xf>
    <xf numFmtId="43" fontId="3" fillId="0" borderId="118" xfId="10" applyFont="1" applyBorder="1" applyAlignment="1">
      <alignment horizontal="right"/>
    </xf>
    <xf numFmtId="43" fontId="3" fillId="0" borderId="63" xfId="10" applyFont="1" applyBorder="1" applyAlignment="1">
      <alignment horizontal="right"/>
    </xf>
    <xf numFmtId="10" fontId="5" fillId="0" borderId="117" xfId="9" applyNumberFormat="1" applyFont="1" applyFill="1" applyBorder="1" applyAlignment="1">
      <alignment horizontal="right" vertical="center" wrapText="1"/>
    </xf>
    <xf numFmtId="43" fontId="3" fillId="0" borderId="118" xfId="10" applyFont="1" applyFill="1" applyBorder="1" applyAlignment="1">
      <alignment horizontal="right" vertical="center" wrapText="1"/>
    </xf>
    <xf numFmtId="169" fontId="3" fillId="0" borderId="117" xfId="10" applyNumberFormat="1" applyFont="1" applyFill="1" applyBorder="1" applyAlignment="1">
      <alignment horizontal="right" vertical="center" wrapText="1"/>
    </xf>
    <xf numFmtId="10" fontId="6" fillId="8" borderId="30" xfId="3" applyNumberFormat="1" applyFont="1" applyFill="1" applyBorder="1" applyAlignment="1">
      <alignment horizontal="center" vertical="center" wrapText="1"/>
    </xf>
    <xf numFmtId="10" fontId="6" fillId="8" borderId="35" xfId="3" applyNumberFormat="1" applyFont="1" applyFill="1" applyBorder="1" applyAlignment="1">
      <alignment horizontal="right" vertical="center"/>
    </xf>
    <xf numFmtId="164" fontId="23" fillId="5" borderId="39" xfId="0" applyNumberFormat="1" applyFont="1" applyFill="1" applyBorder="1" applyAlignment="1">
      <alignment horizontal="right" vertical="top"/>
    </xf>
    <xf numFmtId="165" fontId="23" fillId="5" borderId="13" xfId="0" applyNumberFormat="1" applyFont="1" applyFill="1" applyBorder="1" applyAlignment="1">
      <alignment horizontal="right" vertical="top"/>
    </xf>
    <xf numFmtId="165" fontId="23" fillId="5" borderId="36" xfId="0" applyNumberFormat="1" applyFont="1" applyFill="1" applyBorder="1" applyAlignment="1">
      <alignment horizontal="right" vertical="top"/>
    </xf>
    <xf numFmtId="0" fontId="23" fillId="5" borderId="44" xfId="0" applyFont="1" applyFill="1" applyBorder="1" applyAlignment="1">
      <alignment horizontal="right" vertical="top"/>
    </xf>
    <xf numFmtId="166" fontId="11" fillId="2" borderId="9" xfId="0" applyNumberFormat="1" applyFont="1" applyFill="1" applyBorder="1" applyAlignment="1">
      <alignment horizontal="left" vertical="center"/>
    </xf>
    <xf numFmtId="164" fontId="10" fillId="0" borderId="40" xfId="0" applyNumberFormat="1" applyFont="1" applyBorder="1" applyAlignment="1">
      <alignment horizontal="right" vertical="top"/>
    </xf>
    <xf numFmtId="165" fontId="10" fillId="0" borderId="15" xfId="0" applyNumberFormat="1" applyFont="1" applyBorder="1" applyAlignment="1">
      <alignment horizontal="right" vertical="top"/>
    </xf>
    <xf numFmtId="165" fontId="10" fillId="0" borderId="37" xfId="0" applyNumberFormat="1" applyFont="1" applyBorder="1" applyAlignment="1">
      <alignment horizontal="right" vertical="top"/>
    </xf>
    <xf numFmtId="0" fontId="10" fillId="0" borderId="45" xfId="0" applyFont="1" applyBorder="1" applyAlignment="1">
      <alignment horizontal="right" vertical="top"/>
    </xf>
    <xf numFmtId="0" fontId="23" fillId="5" borderId="39" xfId="0" applyFont="1" applyFill="1" applyBorder="1" applyAlignment="1">
      <alignment horizontal="right" vertical="top"/>
    </xf>
    <xf numFmtId="164" fontId="23" fillId="5" borderId="44" xfId="0" applyNumberFormat="1" applyFont="1" applyFill="1" applyBorder="1" applyAlignment="1">
      <alignment horizontal="right" vertical="top"/>
    </xf>
    <xf numFmtId="165" fontId="23" fillId="5" borderId="14" xfId="0" applyNumberFormat="1" applyFont="1" applyFill="1" applyBorder="1" applyAlignment="1">
      <alignment horizontal="right" vertical="top"/>
    </xf>
    <xf numFmtId="0" fontId="11" fillId="2" borderId="6" xfId="0" applyFont="1" applyFill="1" applyBorder="1" applyAlignment="1">
      <alignment horizontal="left" vertical="top"/>
    </xf>
    <xf numFmtId="0" fontId="10" fillId="0" borderId="40" xfId="0" applyFont="1" applyBorder="1" applyAlignment="1">
      <alignment horizontal="right" vertical="top"/>
    </xf>
    <xf numFmtId="164" fontId="10" fillId="0" borderId="45" xfId="0" applyNumberFormat="1" applyFont="1" applyBorder="1" applyAlignment="1">
      <alignment horizontal="right" vertical="top"/>
    </xf>
    <xf numFmtId="165" fontId="10" fillId="0" borderId="46" xfId="0" applyNumberFormat="1" applyFont="1" applyBorder="1" applyAlignment="1">
      <alignment horizontal="right" vertical="top"/>
    </xf>
    <xf numFmtId="0" fontId="3" fillId="5" borderId="13" xfId="0" applyFont="1" applyFill="1" applyBorder="1"/>
    <xf numFmtId="0" fontId="3" fillId="5" borderId="14" xfId="0" applyFont="1" applyFill="1" applyBorder="1"/>
    <xf numFmtId="0" fontId="3" fillId="0" borderId="15" xfId="0" applyFont="1" applyBorder="1"/>
    <xf numFmtId="0" fontId="3" fillId="0" borderId="46" xfId="0" applyFont="1" applyBorder="1"/>
    <xf numFmtId="0" fontId="3" fillId="5" borderId="36" xfId="0" applyFont="1" applyFill="1" applyBorder="1"/>
    <xf numFmtId="0" fontId="3" fillId="0" borderId="37" xfId="0" applyFont="1" applyBorder="1"/>
    <xf numFmtId="0" fontId="3" fillId="0" borderId="17" xfId="0" applyFont="1" applyBorder="1"/>
    <xf numFmtId="0" fontId="3" fillId="0" borderId="47" xfId="0" applyFont="1" applyBorder="1"/>
    <xf numFmtId="164" fontId="18" fillId="8" borderId="41" xfId="0" applyNumberFormat="1" applyFont="1" applyFill="1" applyBorder="1" applyAlignment="1">
      <alignment horizontal="right" vertical="top"/>
    </xf>
    <xf numFmtId="165" fontId="18" fillId="8" borderId="20" xfId="0" applyNumberFormat="1" applyFont="1" applyFill="1" applyBorder="1" applyAlignment="1">
      <alignment horizontal="right" vertical="top"/>
    </xf>
    <xf numFmtId="165" fontId="18" fillId="8" borderId="38" xfId="0" applyNumberFormat="1" applyFont="1" applyFill="1" applyBorder="1" applyAlignment="1">
      <alignment horizontal="right" vertical="top"/>
    </xf>
    <xf numFmtId="164" fontId="18" fillId="8" borderId="48" xfId="0" applyNumberFormat="1" applyFont="1" applyFill="1" applyBorder="1" applyAlignment="1">
      <alignment horizontal="right" vertical="top"/>
    </xf>
    <xf numFmtId="165" fontId="18" fillId="8" borderId="21" xfId="0" applyNumberFormat="1" applyFont="1" applyFill="1" applyBorder="1" applyAlignment="1">
      <alignment horizontal="right" vertical="top"/>
    </xf>
    <xf numFmtId="0" fontId="6" fillId="8" borderId="33" xfId="0" applyFont="1" applyFill="1" applyBorder="1" applyAlignment="1">
      <alignment horizontal="center" vertical="center" wrapText="1"/>
    </xf>
    <xf numFmtId="10" fontId="6" fillId="8" borderId="30" xfId="3" applyNumberFormat="1" applyFont="1" applyFill="1" applyBorder="1" applyAlignment="1">
      <alignment horizontal="center" vertical="center"/>
    </xf>
    <xf numFmtId="0" fontId="6" fillId="8" borderId="28" xfId="0" applyFont="1" applyFill="1" applyBorder="1" applyAlignment="1">
      <alignment horizontal="center" vertical="top"/>
    </xf>
    <xf numFmtId="168" fontId="6" fillId="8" borderId="30" xfId="2" applyNumberFormat="1" applyFont="1" applyFill="1" applyBorder="1" applyAlignment="1">
      <alignment horizontal="center" vertical="top"/>
    </xf>
    <xf numFmtId="169" fontId="6" fillId="8" borderId="31" xfId="1" applyNumberFormat="1" applyFont="1" applyFill="1" applyBorder="1" applyAlignment="1">
      <alignment horizontal="center" vertical="top"/>
    </xf>
    <xf numFmtId="10" fontId="6" fillId="8" borderId="43" xfId="3" applyNumberFormat="1" applyFont="1" applyFill="1" applyBorder="1" applyAlignment="1">
      <alignment horizontal="right" vertical="top"/>
    </xf>
    <xf numFmtId="164" fontId="25" fillId="8" borderId="48" xfId="0" applyNumberFormat="1" applyFont="1" applyFill="1" applyBorder="1" applyAlignment="1">
      <alignment horizontal="right" vertical="top"/>
    </xf>
    <xf numFmtId="168" fontId="25" fillId="8" borderId="21" xfId="2" applyNumberFormat="1" applyFont="1" applyFill="1" applyBorder="1" applyAlignment="1">
      <alignment horizontal="right" vertical="top"/>
    </xf>
    <xf numFmtId="164" fontId="25" fillId="8" borderId="41" xfId="0" applyNumberFormat="1" applyFont="1" applyFill="1" applyBorder="1" applyAlignment="1">
      <alignment horizontal="right" vertical="top"/>
    </xf>
    <xf numFmtId="10" fontId="23" fillId="5" borderId="14" xfId="3" applyNumberFormat="1" applyFont="1" applyFill="1" applyBorder="1" applyAlignment="1">
      <alignment horizontal="right" vertical="top"/>
    </xf>
    <xf numFmtId="10" fontId="5" fillId="5" borderId="14" xfId="3" applyNumberFormat="1" applyFont="1" applyFill="1" applyBorder="1"/>
    <xf numFmtId="10" fontId="5" fillId="0" borderId="46" xfId="3" applyNumberFormat="1" applyFont="1" applyBorder="1"/>
    <xf numFmtId="10" fontId="27" fillId="0" borderId="46" xfId="3" applyNumberFormat="1" applyFont="1" applyBorder="1" applyAlignment="1">
      <alignment horizontal="right" vertical="top"/>
    </xf>
    <xf numFmtId="10" fontId="5" fillId="0" borderId="47" xfId="3" applyNumberFormat="1" applyFont="1" applyBorder="1"/>
    <xf numFmtId="164" fontId="23" fillId="7" borderId="44" xfId="0" applyNumberFormat="1" applyFont="1" applyFill="1" applyBorder="1" applyAlignment="1">
      <alignment horizontal="right" vertical="top"/>
    </xf>
    <xf numFmtId="165" fontId="23" fillId="7" borderId="14" xfId="0" applyNumberFormat="1" applyFont="1" applyFill="1" applyBorder="1" applyAlignment="1">
      <alignment horizontal="right" vertical="top"/>
    </xf>
    <xf numFmtId="164" fontId="23" fillId="7" borderId="39" xfId="0" applyNumberFormat="1" applyFont="1" applyFill="1" applyBorder="1" applyAlignment="1">
      <alignment horizontal="right" vertical="top"/>
    </xf>
    <xf numFmtId="10" fontId="23" fillId="7" borderId="57" xfId="3" applyNumberFormat="1" applyFont="1" applyFill="1" applyBorder="1" applyAlignment="1">
      <alignment horizontal="right" vertical="top"/>
    </xf>
    <xf numFmtId="166" fontId="11" fillId="2" borderId="6" xfId="0" applyNumberFormat="1" applyFont="1" applyFill="1" applyBorder="1" applyAlignment="1">
      <alignment horizontal="left" vertical="top"/>
    </xf>
    <xf numFmtId="0" fontId="11" fillId="2" borderId="9" xfId="0" applyFont="1" applyFill="1" applyBorder="1" applyAlignment="1">
      <alignment horizontal="left" vertical="top"/>
    </xf>
    <xf numFmtId="0" fontId="23" fillId="7" borderId="39" xfId="0" applyFont="1" applyFill="1" applyBorder="1" applyAlignment="1">
      <alignment horizontal="right" vertical="top"/>
    </xf>
    <xf numFmtId="0" fontId="3" fillId="7" borderId="14" xfId="0" applyFont="1" applyFill="1" applyBorder="1"/>
    <xf numFmtId="0" fontId="6" fillId="8" borderId="51" xfId="4" applyFont="1" applyFill="1" applyBorder="1" applyAlignment="1">
      <alignment horizontal="center" vertical="center" wrapText="1"/>
    </xf>
    <xf numFmtId="0" fontId="6" fillId="8" borderId="52" xfId="4" applyFont="1" applyFill="1" applyBorder="1" applyAlignment="1">
      <alignment horizontal="center" vertical="center" wrapText="1"/>
    </xf>
    <xf numFmtId="0" fontId="6" fillId="8" borderId="78" xfId="4" applyFont="1" applyFill="1" applyBorder="1" applyAlignment="1">
      <alignment horizontal="center" vertical="center" wrapText="1"/>
    </xf>
    <xf numFmtId="0" fontId="6" fillId="8" borderId="53" xfId="4" applyFont="1" applyFill="1" applyBorder="1" applyAlignment="1">
      <alignment horizontal="center" vertical="center" wrapText="1"/>
    </xf>
    <xf numFmtId="0" fontId="6" fillId="8" borderId="63" xfId="4" applyFont="1" applyFill="1" applyBorder="1" applyAlignment="1">
      <alignment horizontal="center" vertical="center" wrapText="1"/>
    </xf>
    <xf numFmtId="0" fontId="6" fillId="8" borderId="55" xfId="4" applyFont="1" applyFill="1" applyBorder="1" applyAlignment="1">
      <alignment horizontal="center" vertical="center" wrapText="1"/>
    </xf>
    <xf numFmtId="171" fontId="17" fillId="7" borderId="55" xfId="8" applyNumberFormat="1" applyFont="1" applyFill="1" applyBorder="1" applyAlignment="1">
      <alignment horizontal="center" vertical="center" wrapText="1"/>
    </xf>
    <xf numFmtId="0" fontId="6" fillId="8" borderId="90" xfId="7" applyFont="1" applyFill="1" applyBorder="1" applyAlignment="1">
      <alignment horizontal="center" vertical="center" wrapText="1"/>
    </xf>
    <xf numFmtId="0" fontId="6" fillId="8" borderId="86" xfId="7" applyFont="1" applyFill="1" applyBorder="1" applyAlignment="1">
      <alignment horizontal="center" vertical="center" wrapText="1"/>
    </xf>
    <xf numFmtId="0" fontId="6" fillId="8" borderId="87" xfId="7" applyFont="1" applyFill="1" applyBorder="1" applyAlignment="1">
      <alignment horizontal="center" vertical="center" wrapText="1"/>
    </xf>
    <xf numFmtId="0" fontId="6" fillId="8" borderId="96" xfId="7" applyFont="1" applyFill="1" applyBorder="1" applyAlignment="1">
      <alignment horizontal="center" vertical="center" wrapText="1"/>
    </xf>
    <xf numFmtId="0" fontId="6" fillId="8" borderId="88" xfId="7" applyFont="1" applyFill="1" applyBorder="1" applyAlignment="1">
      <alignment horizontal="center" vertical="center" wrapText="1"/>
    </xf>
    <xf numFmtId="0" fontId="6" fillId="8" borderId="91" xfId="7" applyFont="1" applyFill="1" applyBorder="1" applyAlignment="1">
      <alignment horizontal="center" vertical="center" wrapText="1"/>
    </xf>
    <xf numFmtId="0" fontId="6" fillId="8" borderId="89" xfId="7" applyFont="1" applyFill="1" applyBorder="1" applyAlignment="1">
      <alignment horizontal="center" vertical="center" wrapText="1"/>
    </xf>
    <xf numFmtId="0" fontId="11" fillId="2" borderId="74" xfId="7" applyFont="1" applyFill="1" applyBorder="1" applyAlignment="1">
      <alignment horizontal="left" vertical="top"/>
    </xf>
    <xf numFmtId="3" fontId="10" fillId="0" borderId="45" xfId="7" applyNumberFormat="1" applyFont="1" applyBorder="1" applyAlignment="1">
      <alignment horizontal="right" vertical="top"/>
    </xf>
    <xf numFmtId="3" fontId="10" fillId="0" borderId="15" xfId="7" applyNumberFormat="1" applyFont="1" applyBorder="1" applyAlignment="1">
      <alignment horizontal="right" vertical="top"/>
    </xf>
    <xf numFmtId="164" fontId="28" fillId="0" borderId="64" xfId="7" applyNumberFormat="1" applyFont="1" applyBorder="1" applyAlignment="1">
      <alignment horizontal="right" vertical="top"/>
    </xf>
    <xf numFmtId="165" fontId="28" fillId="0" borderId="99" xfId="7" applyNumberFormat="1" applyFont="1" applyBorder="1" applyAlignment="1">
      <alignment horizontal="right" vertical="top"/>
    </xf>
    <xf numFmtId="3" fontId="10" fillId="0" borderId="80" xfId="7" applyNumberFormat="1" applyFont="1" applyBorder="1" applyAlignment="1">
      <alignment horizontal="right" vertical="top"/>
    </xf>
    <xf numFmtId="165" fontId="28" fillId="0" borderId="100" xfId="7" applyNumberFormat="1" applyFont="1" applyBorder="1" applyAlignment="1">
      <alignment horizontal="right" vertical="top"/>
    </xf>
    <xf numFmtId="3" fontId="10" fillId="0" borderId="40" xfId="7" applyNumberFormat="1" applyFont="1" applyBorder="1" applyAlignment="1">
      <alignment horizontal="right" vertical="top"/>
    </xf>
    <xf numFmtId="165" fontId="28" fillId="0" borderId="73" xfId="7" applyNumberFormat="1" applyFont="1" applyBorder="1" applyAlignment="1">
      <alignment horizontal="right" vertical="top"/>
    </xf>
    <xf numFmtId="3" fontId="23" fillId="5" borderId="44" xfId="7" applyNumberFormat="1" applyFont="1" applyFill="1" applyBorder="1" applyAlignment="1">
      <alignment horizontal="right" vertical="top"/>
    </xf>
    <xf numFmtId="3" fontId="23" fillId="5" borderId="13" xfId="7" applyNumberFormat="1" applyFont="1" applyFill="1" applyBorder="1" applyAlignment="1">
      <alignment horizontal="right" vertical="top"/>
    </xf>
    <xf numFmtId="164" fontId="29" fillId="5" borderId="64" xfId="7" applyNumberFormat="1" applyFont="1" applyFill="1" applyBorder="1" applyAlignment="1">
      <alignment horizontal="right" vertical="top"/>
    </xf>
    <xf numFmtId="165" fontId="29" fillId="5" borderId="73" xfId="7" applyNumberFormat="1" applyFont="1" applyFill="1" applyBorder="1" applyAlignment="1">
      <alignment horizontal="right" vertical="top"/>
    </xf>
    <xf numFmtId="0" fontId="3" fillId="0" borderId="40" xfId="7" applyFont="1" applyBorder="1"/>
    <xf numFmtId="0" fontId="3" fillId="0" borderId="15" xfId="7" applyFont="1" applyBorder="1"/>
    <xf numFmtId="0" fontId="28" fillId="0" borderId="64" xfId="7" applyFont="1" applyBorder="1" applyAlignment="1">
      <alignment horizontal="right" vertical="top"/>
    </xf>
    <xf numFmtId="0" fontId="3" fillId="0" borderId="73" xfId="7" applyFont="1" applyBorder="1"/>
    <xf numFmtId="0" fontId="6" fillId="8" borderId="35" xfId="7" applyFont="1" applyFill="1" applyBorder="1" applyAlignment="1">
      <alignment horizontal="center" vertical="top"/>
    </xf>
    <xf numFmtId="3" fontId="6" fillId="8" borderId="48" xfId="7" applyNumberFormat="1" applyFont="1" applyFill="1" applyBorder="1" applyAlignment="1">
      <alignment horizontal="right" vertical="top"/>
    </xf>
    <xf numFmtId="3" fontId="6" fillId="8" borderId="20" xfId="7" applyNumberFormat="1" applyFont="1" applyFill="1" applyBorder="1" applyAlignment="1">
      <alignment horizontal="right" vertical="top"/>
    </xf>
    <xf numFmtId="164" fontId="30" fillId="8" borderId="20" xfId="7" applyNumberFormat="1" applyFont="1" applyFill="1" applyBorder="1" applyAlignment="1">
      <alignment horizontal="right" vertical="top"/>
    </xf>
    <xf numFmtId="165" fontId="30" fillId="8" borderId="38" xfId="7" applyNumberFormat="1" applyFont="1" applyFill="1" applyBorder="1" applyAlignment="1">
      <alignment horizontal="right" vertical="top"/>
    </xf>
    <xf numFmtId="3" fontId="6" fillId="8" borderId="81" xfId="7" applyNumberFormat="1" applyFont="1" applyFill="1" applyBorder="1" applyAlignment="1">
      <alignment horizontal="right" vertical="top"/>
    </xf>
    <xf numFmtId="165" fontId="30" fillId="8" borderId="85" xfId="7" applyNumberFormat="1" applyFont="1" applyFill="1" applyBorder="1" applyAlignment="1">
      <alignment horizontal="right" vertical="top"/>
    </xf>
    <xf numFmtId="3" fontId="6" fillId="8" borderId="41" xfId="7" applyNumberFormat="1" applyFont="1" applyFill="1" applyBorder="1" applyAlignment="1">
      <alignment horizontal="right" vertical="top"/>
    </xf>
    <xf numFmtId="165" fontId="30" fillId="8" borderId="21" xfId="7" applyNumberFormat="1" applyFont="1" applyFill="1" applyBorder="1" applyAlignment="1">
      <alignment horizontal="right" vertical="top"/>
    </xf>
    <xf numFmtId="164" fontId="10" fillId="0" borderId="15" xfId="7" applyNumberFormat="1" applyFont="1" applyBorder="1" applyAlignment="1">
      <alignment horizontal="right" vertical="top"/>
    </xf>
    <xf numFmtId="165" fontId="10" fillId="0" borderId="15" xfId="7" applyNumberFormat="1" applyFont="1" applyBorder="1" applyAlignment="1">
      <alignment horizontal="right" vertical="top"/>
    </xf>
    <xf numFmtId="165" fontId="10" fillId="0" borderId="37" xfId="7" applyNumberFormat="1" applyFont="1" applyBorder="1" applyAlignment="1">
      <alignment horizontal="right" vertical="top"/>
    </xf>
    <xf numFmtId="165" fontId="10" fillId="0" borderId="84" xfId="7" applyNumberFormat="1" applyFont="1" applyBorder="1" applyAlignment="1">
      <alignment horizontal="right" vertical="top"/>
    </xf>
    <xf numFmtId="165" fontId="10" fillId="0" borderId="46" xfId="7" applyNumberFormat="1" applyFont="1" applyBorder="1" applyAlignment="1">
      <alignment horizontal="right" vertical="top"/>
    </xf>
    <xf numFmtId="3" fontId="18" fillId="6" borderId="77" xfId="7" applyNumberFormat="1" applyFont="1" applyFill="1" applyBorder="1" applyAlignment="1">
      <alignment horizontal="right" vertical="top"/>
    </xf>
    <xf numFmtId="3" fontId="18" fillId="6" borderId="68" xfId="7" applyNumberFormat="1" applyFont="1" applyFill="1" applyBorder="1" applyAlignment="1">
      <alignment horizontal="right" vertical="top"/>
    </xf>
    <xf numFmtId="164" fontId="18" fillId="6" borderId="68" xfId="7" applyNumberFormat="1" applyFont="1" applyFill="1" applyBorder="1" applyAlignment="1">
      <alignment horizontal="right" vertical="top"/>
    </xf>
    <xf numFmtId="165" fontId="18" fillId="6" borderId="68" xfId="7" applyNumberFormat="1" applyFont="1" applyFill="1" applyBorder="1" applyAlignment="1">
      <alignment horizontal="right" vertical="top"/>
    </xf>
    <xf numFmtId="165" fontId="18" fillId="6" borderId="67" xfId="7" applyNumberFormat="1" applyFont="1" applyFill="1" applyBorder="1" applyAlignment="1">
      <alignment horizontal="right" vertical="top"/>
    </xf>
    <xf numFmtId="0" fontId="10" fillId="0" borderId="15" xfId="7" applyFont="1" applyBorder="1" applyAlignment="1">
      <alignment horizontal="right" vertical="top"/>
    </xf>
    <xf numFmtId="0" fontId="3" fillId="0" borderId="46" xfId="7" applyFont="1" applyBorder="1"/>
    <xf numFmtId="0" fontId="3" fillId="0" borderId="82" xfId="7" applyFont="1" applyBorder="1"/>
    <xf numFmtId="0" fontId="3" fillId="0" borderId="17" xfId="7" applyFont="1" applyBorder="1"/>
    <xf numFmtId="0" fontId="3" fillId="0" borderId="47" xfId="7" applyFont="1" applyBorder="1"/>
    <xf numFmtId="0" fontId="6" fillId="8" borderId="32" xfId="11" applyFont="1" applyFill="1" applyBorder="1" applyAlignment="1">
      <alignment horizontal="center" vertical="center" wrapText="1"/>
    </xf>
    <xf numFmtId="0" fontId="6" fillId="8" borderId="104" xfId="7" applyFont="1" applyFill="1" applyBorder="1" applyAlignment="1">
      <alignment horizontal="center" vertical="center" wrapText="1"/>
    </xf>
    <xf numFmtId="0" fontId="6" fillId="8" borderId="102" xfId="7" applyFont="1" applyFill="1" applyBorder="1" applyAlignment="1">
      <alignment horizontal="center" vertical="center" wrapText="1"/>
    </xf>
    <xf numFmtId="0" fontId="6" fillId="8" borderId="103" xfId="11" applyFont="1" applyFill="1" applyBorder="1" applyAlignment="1">
      <alignment horizontal="center" vertical="center" wrapText="1"/>
    </xf>
    <xf numFmtId="0" fontId="6" fillId="8" borderId="101" xfId="7" applyFont="1" applyFill="1" applyBorder="1" applyAlignment="1">
      <alignment horizontal="center" vertical="center" wrapText="1"/>
    </xf>
    <xf numFmtId="164" fontId="6" fillId="8" borderId="20" xfId="7" applyNumberFormat="1" applyFont="1" applyFill="1" applyBorder="1" applyAlignment="1">
      <alignment horizontal="right" vertical="top"/>
    </xf>
    <xf numFmtId="165" fontId="6" fillId="8" borderId="20" xfId="7" applyNumberFormat="1" applyFont="1" applyFill="1" applyBorder="1" applyAlignment="1">
      <alignment horizontal="right" vertical="top"/>
    </xf>
    <xf numFmtId="165" fontId="6" fillId="8" borderId="38" xfId="7" applyNumberFormat="1" applyFont="1" applyFill="1" applyBorder="1" applyAlignment="1">
      <alignment horizontal="right" vertical="top"/>
    </xf>
    <xf numFmtId="165" fontId="6" fillId="8" borderId="85" xfId="7" applyNumberFormat="1" applyFont="1" applyFill="1" applyBorder="1" applyAlignment="1">
      <alignment horizontal="right" vertical="top"/>
    </xf>
    <xf numFmtId="165" fontId="6" fillId="8" borderId="21" xfId="7" applyNumberFormat="1" applyFont="1" applyFill="1" applyBorder="1" applyAlignment="1">
      <alignment horizontal="right" vertical="top"/>
    </xf>
    <xf numFmtId="0" fontId="6" fillId="8" borderId="90" xfId="11" applyFont="1" applyFill="1" applyBorder="1" applyAlignment="1">
      <alignment horizontal="center" vertical="center" wrapText="1"/>
    </xf>
    <xf numFmtId="0" fontId="6" fillId="8" borderId="86" xfId="11" applyFont="1" applyFill="1" applyBorder="1" applyAlignment="1">
      <alignment horizontal="center" vertical="center" wrapText="1"/>
    </xf>
    <xf numFmtId="0" fontId="6" fillId="8" borderId="87" xfId="11" applyFont="1" applyFill="1" applyBorder="1" applyAlignment="1">
      <alignment horizontal="center" vertical="center" wrapText="1"/>
    </xf>
    <xf numFmtId="0" fontId="6" fillId="8" borderId="96" xfId="11" applyFont="1" applyFill="1" applyBorder="1" applyAlignment="1">
      <alignment horizontal="center" vertical="center" wrapText="1"/>
    </xf>
    <xf numFmtId="0" fontId="6" fillId="8" borderId="88" xfId="11" applyFont="1" applyFill="1" applyBorder="1" applyAlignment="1">
      <alignment horizontal="center" vertical="center" wrapText="1"/>
    </xf>
    <xf numFmtId="0" fontId="6" fillId="8" borderId="91" xfId="11" applyFont="1" applyFill="1" applyBorder="1" applyAlignment="1">
      <alignment horizontal="center" vertical="center" wrapText="1"/>
    </xf>
    <xf numFmtId="0" fontId="6" fillId="8" borderId="89" xfId="11" applyFont="1" applyFill="1" applyBorder="1" applyAlignment="1">
      <alignment horizontal="center" vertical="center" wrapText="1"/>
    </xf>
    <xf numFmtId="0" fontId="11" fillId="2" borderId="97" xfId="11" applyFont="1" applyFill="1" applyBorder="1" applyAlignment="1">
      <alignment horizontal="left" vertical="top"/>
    </xf>
    <xf numFmtId="164" fontId="10" fillId="0" borderId="45" xfId="11" applyNumberFormat="1" applyFont="1" applyBorder="1" applyAlignment="1">
      <alignment horizontal="right" vertical="top"/>
    </xf>
    <xf numFmtId="165" fontId="10" fillId="0" borderId="15" xfId="11" applyNumberFormat="1" applyFont="1" applyBorder="1" applyAlignment="1">
      <alignment horizontal="right" vertical="top"/>
    </xf>
    <xf numFmtId="165" fontId="10" fillId="0" borderId="37" xfId="11" applyNumberFormat="1" applyFont="1" applyBorder="1" applyAlignment="1">
      <alignment horizontal="right" vertical="top"/>
    </xf>
    <xf numFmtId="164" fontId="10" fillId="0" borderId="80" xfId="11" applyNumberFormat="1" applyFont="1" applyBorder="1" applyAlignment="1">
      <alignment horizontal="right" vertical="top"/>
    </xf>
    <xf numFmtId="165" fontId="10" fillId="0" borderId="84" xfId="11" applyNumberFormat="1" applyFont="1" applyBorder="1" applyAlignment="1">
      <alignment horizontal="right" vertical="top"/>
    </xf>
    <xf numFmtId="164" fontId="10" fillId="0" borderId="40" xfId="11" applyNumberFormat="1" applyFont="1" applyBorder="1" applyAlignment="1">
      <alignment horizontal="right" vertical="top"/>
    </xf>
    <xf numFmtId="165" fontId="10" fillId="0" borderId="46" xfId="11" applyNumberFormat="1" applyFont="1" applyBorder="1" applyAlignment="1">
      <alignment horizontal="right" vertical="top"/>
    </xf>
    <xf numFmtId="164" fontId="23" fillId="5" borderId="39" xfId="11" applyNumberFormat="1" applyFont="1" applyFill="1" applyBorder="1" applyAlignment="1">
      <alignment horizontal="right" vertical="top"/>
    </xf>
    <xf numFmtId="165" fontId="23" fillId="5" borderId="13" xfId="11" applyNumberFormat="1" applyFont="1" applyFill="1" applyBorder="1" applyAlignment="1">
      <alignment horizontal="right" vertical="top"/>
    </xf>
    <xf numFmtId="165" fontId="23" fillId="5" borderId="14" xfId="11" applyNumberFormat="1" applyFont="1" applyFill="1" applyBorder="1" applyAlignment="1">
      <alignment horizontal="right" vertical="top"/>
    </xf>
    <xf numFmtId="0" fontId="11" fillId="2" borderId="98" xfId="11" applyFont="1" applyFill="1" applyBorder="1" applyAlignment="1">
      <alignment horizontal="left" vertical="top"/>
    </xf>
    <xf numFmtId="0" fontId="10" fillId="0" borderId="40" xfId="11" applyFont="1" applyBorder="1" applyAlignment="1">
      <alignment horizontal="right" vertical="top"/>
    </xf>
    <xf numFmtId="0" fontId="10" fillId="0" borderId="45" xfId="11" applyFont="1" applyBorder="1" applyAlignment="1">
      <alignment horizontal="right" vertical="top"/>
    </xf>
    <xf numFmtId="0" fontId="6" fillId="8" borderId="61" xfId="11" applyFont="1" applyFill="1" applyBorder="1" applyAlignment="1">
      <alignment horizontal="center" vertical="top"/>
    </xf>
    <xf numFmtId="164" fontId="6" fillId="8" borderId="48" xfId="11" applyNumberFormat="1" applyFont="1" applyFill="1" applyBorder="1" applyAlignment="1">
      <alignment horizontal="right" vertical="top"/>
    </xf>
    <xf numFmtId="165" fontId="6" fillId="8" borderId="20" xfId="11" applyNumberFormat="1" applyFont="1" applyFill="1" applyBorder="1" applyAlignment="1">
      <alignment horizontal="right" vertical="top"/>
    </xf>
    <xf numFmtId="165" fontId="6" fillId="8" borderId="38" xfId="11" applyNumberFormat="1" applyFont="1" applyFill="1" applyBorder="1" applyAlignment="1">
      <alignment horizontal="right" vertical="top"/>
    </xf>
    <xf numFmtId="164" fontId="6" fillId="8" borderId="81" xfId="11" applyNumberFormat="1" applyFont="1" applyFill="1" applyBorder="1" applyAlignment="1">
      <alignment horizontal="right" vertical="top"/>
    </xf>
    <xf numFmtId="165" fontId="6" fillId="8" borderId="85" xfId="11" applyNumberFormat="1" applyFont="1" applyFill="1" applyBorder="1" applyAlignment="1">
      <alignment horizontal="right" vertical="top"/>
    </xf>
    <xf numFmtId="164" fontId="6" fillId="8" borderId="41" xfId="11" applyNumberFormat="1" applyFont="1" applyFill="1" applyBorder="1" applyAlignment="1">
      <alignment horizontal="right" vertical="top"/>
    </xf>
    <xf numFmtId="165" fontId="6" fillId="8" borderId="21" xfId="11" applyNumberFormat="1" applyFont="1" applyFill="1" applyBorder="1" applyAlignment="1">
      <alignment horizontal="right" vertical="top"/>
    </xf>
    <xf numFmtId="0" fontId="3" fillId="0" borderId="15" xfId="11" applyFont="1" applyBorder="1"/>
    <xf numFmtId="0" fontId="3" fillId="0" borderId="46" xfId="11" applyFont="1" applyBorder="1"/>
    <xf numFmtId="0" fontId="3" fillId="0" borderId="17" xfId="11" applyFont="1" applyBorder="1"/>
    <xf numFmtId="0" fontId="3" fillId="0" borderId="76" xfId="11" applyFont="1" applyBorder="1"/>
    <xf numFmtId="0" fontId="3" fillId="0" borderId="47" xfId="11" applyFont="1" applyBorder="1"/>
    <xf numFmtId="0" fontId="22" fillId="3" borderId="105" xfId="11" applyFont="1" applyFill="1" applyBorder="1" applyAlignment="1">
      <alignment horizontal="left" vertical="top"/>
    </xf>
    <xf numFmtId="3" fontId="23" fillId="5" borderId="44" xfId="11" applyNumberFormat="1" applyFont="1" applyFill="1" applyBorder="1" applyAlignment="1">
      <alignment horizontal="right" vertical="top"/>
    </xf>
    <xf numFmtId="3" fontId="23" fillId="5" borderId="13" xfId="11" applyNumberFormat="1" applyFont="1" applyFill="1" applyBorder="1" applyAlignment="1">
      <alignment horizontal="right" vertical="top"/>
    </xf>
    <xf numFmtId="165" fontId="23" fillId="5" borderId="36" xfId="11" applyNumberFormat="1" applyFont="1" applyFill="1" applyBorder="1" applyAlignment="1">
      <alignment horizontal="right" vertical="top"/>
    </xf>
    <xf numFmtId="3" fontId="23" fillId="5" borderId="109" xfId="11" applyNumberFormat="1" applyFont="1" applyFill="1" applyBorder="1" applyAlignment="1">
      <alignment horizontal="right" vertical="top"/>
    </xf>
    <xf numFmtId="165" fontId="23" fillId="5" borderId="107" xfId="11" applyNumberFormat="1" applyFont="1" applyFill="1" applyBorder="1" applyAlignment="1">
      <alignment horizontal="right" vertical="top"/>
    </xf>
    <xf numFmtId="3" fontId="23" fillId="5" borderId="39" xfId="11" applyNumberFormat="1" applyFont="1" applyFill="1" applyBorder="1" applyAlignment="1">
      <alignment horizontal="right" vertical="top"/>
    </xf>
    <xf numFmtId="0" fontId="11" fillId="2" borderId="9" xfId="11" applyFont="1" applyFill="1" applyBorder="1" applyAlignment="1">
      <alignment horizontal="left" vertical="top"/>
    </xf>
    <xf numFmtId="3" fontId="10" fillId="0" borderId="45" xfId="11" applyNumberFormat="1" applyFont="1" applyBorder="1" applyAlignment="1">
      <alignment horizontal="right" vertical="top"/>
    </xf>
    <xf numFmtId="3" fontId="10" fillId="0" borderId="15" xfId="11" applyNumberFormat="1" applyFont="1" applyBorder="1" applyAlignment="1">
      <alignment horizontal="right" vertical="top"/>
    </xf>
    <xf numFmtId="165" fontId="10" fillId="0" borderId="99" xfId="11" applyNumberFormat="1" applyFont="1" applyBorder="1" applyAlignment="1">
      <alignment horizontal="right" vertical="top"/>
    </xf>
    <xf numFmtId="3" fontId="10" fillId="0" borderId="80" xfId="11" applyNumberFormat="1" applyFont="1" applyBorder="1" applyAlignment="1">
      <alignment horizontal="right" vertical="top"/>
    </xf>
    <xf numFmtId="165" fontId="10" fillId="0" borderId="100" xfId="11" applyNumberFormat="1" applyFont="1" applyBorder="1" applyAlignment="1">
      <alignment horizontal="right" vertical="top"/>
    </xf>
    <xf numFmtId="3" fontId="10" fillId="0" borderId="40" xfId="11" applyNumberFormat="1" applyFont="1" applyBorder="1" applyAlignment="1">
      <alignment horizontal="right" vertical="top"/>
    </xf>
    <xf numFmtId="165" fontId="10" fillId="0" borderId="73" xfId="11" applyNumberFormat="1" applyFont="1" applyBorder="1" applyAlignment="1">
      <alignment horizontal="right" vertical="top"/>
    </xf>
    <xf numFmtId="165" fontId="23" fillId="5" borderId="73" xfId="11" applyNumberFormat="1" applyFont="1" applyFill="1" applyBorder="1" applyAlignment="1">
      <alignment horizontal="right" vertical="top"/>
    </xf>
    <xf numFmtId="0" fontId="22" fillId="3" borderId="106" xfId="11" applyFont="1" applyFill="1" applyBorder="1" applyAlignment="1">
      <alignment horizontal="left" vertical="top"/>
    </xf>
    <xf numFmtId="176" fontId="23" fillId="5" borderId="13" xfId="11" applyNumberFormat="1" applyFont="1" applyFill="1" applyBorder="1" applyAlignment="1">
      <alignment horizontal="right" vertical="top"/>
    </xf>
    <xf numFmtId="3" fontId="18" fillId="6" borderId="48" xfId="11" applyNumberFormat="1" applyFont="1" applyFill="1" applyBorder="1" applyAlignment="1">
      <alignment horizontal="right" vertical="top"/>
    </xf>
    <xf numFmtId="3" fontId="18" fillId="6" borderId="20" xfId="11" applyNumberFormat="1" applyFont="1" applyFill="1" applyBorder="1" applyAlignment="1">
      <alignment horizontal="right" vertical="top"/>
    </xf>
    <xf numFmtId="165" fontId="18" fillId="6" borderId="20" xfId="11" applyNumberFormat="1" applyFont="1" applyFill="1" applyBorder="1" applyAlignment="1">
      <alignment horizontal="right" vertical="top"/>
    </xf>
    <xf numFmtId="165" fontId="18" fillId="6" borderId="38" xfId="11" applyNumberFormat="1" applyFont="1" applyFill="1" applyBorder="1" applyAlignment="1">
      <alignment horizontal="right" vertical="top"/>
    </xf>
    <xf numFmtId="3" fontId="18" fillId="6" borderId="81" xfId="11" applyNumberFormat="1" applyFont="1" applyFill="1" applyBorder="1" applyAlignment="1">
      <alignment horizontal="right" vertical="top"/>
    </xf>
    <xf numFmtId="165" fontId="18" fillId="6" borderId="85" xfId="11" applyNumberFormat="1" applyFont="1" applyFill="1" applyBorder="1" applyAlignment="1">
      <alignment horizontal="right" vertical="top"/>
    </xf>
    <xf numFmtId="3" fontId="18" fillId="6" borderId="41" xfId="11" applyNumberFormat="1" applyFont="1" applyFill="1" applyBorder="1" applyAlignment="1">
      <alignment horizontal="right" vertical="top"/>
    </xf>
    <xf numFmtId="165" fontId="18" fillId="6" borderId="21" xfId="11" applyNumberFormat="1" applyFont="1" applyFill="1" applyBorder="1" applyAlignment="1">
      <alignment horizontal="right" vertical="top"/>
    </xf>
    <xf numFmtId="176" fontId="18" fillId="6" borderId="20" xfId="11" applyNumberFormat="1" applyFont="1" applyFill="1" applyBorder="1" applyAlignment="1">
      <alignment horizontal="right" vertical="top"/>
    </xf>
    <xf numFmtId="0" fontId="3" fillId="0" borderId="45" xfId="11" applyFont="1" applyBorder="1"/>
    <xf numFmtId="0" fontId="3" fillId="0" borderId="99" xfId="11" applyFont="1" applyBorder="1"/>
    <xf numFmtId="0" fontId="3" fillId="0" borderId="40" xfId="11" applyFont="1" applyBorder="1"/>
    <xf numFmtId="0" fontId="3" fillId="0" borderId="73" xfId="11" applyFont="1" applyBorder="1"/>
    <xf numFmtId="0" fontId="3" fillId="0" borderId="80" xfId="11" applyFont="1" applyBorder="1"/>
    <xf numFmtId="0" fontId="3" fillId="0" borderId="100" xfId="11" applyFont="1" applyBorder="1"/>
    <xf numFmtId="0" fontId="3" fillId="5" borderId="39" xfId="11" applyFont="1" applyFill="1" applyBorder="1"/>
    <xf numFmtId="0" fontId="3" fillId="5" borderId="13" xfId="11" applyFont="1" applyFill="1" applyBorder="1"/>
    <xf numFmtId="0" fontId="3" fillId="5" borderId="14" xfId="11" applyFont="1" applyFill="1" applyBorder="1"/>
    <xf numFmtId="0" fontId="3" fillId="0" borderId="110" xfId="11" applyFont="1" applyBorder="1"/>
    <xf numFmtId="0" fontId="3" fillId="0" borderId="108" xfId="11" applyFont="1" applyBorder="1"/>
    <xf numFmtId="0" fontId="3" fillId="0" borderId="82" xfId="11" applyFont="1" applyBorder="1"/>
    <xf numFmtId="0" fontId="3" fillId="0" borderId="111" xfId="11" applyFont="1" applyBorder="1"/>
    <xf numFmtId="0" fontId="17" fillId="7" borderId="0" xfId="13" applyFont="1" applyFill="1" applyAlignment="1">
      <alignment vertical="center" wrapText="1"/>
    </xf>
    <xf numFmtId="0" fontId="17" fillId="7" borderId="0" xfId="13" applyFont="1" applyFill="1" applyAlignment="1">
      <alignment horizontal="center" vertical="center" wrapText="1"/>
    </xf>
    <xf numFmtId="0" fontId="19" fillId="7" borderId="0" xfId="4" applyFont="1" applyFill="1" applyAlignment="1">
      <alignment horizontal="center" vertical="center" wrapText="1"/>
    </xf>
    <xf numFmtId="0" fontId="11" fillId="2" borderId="74" xfId="11" applyFont="1" applyFill="1" applyBorder="1" applyAlignment="1">
      <alignment horizontal="left" vertical="top"/>
    </xf>
    <xf numFmtId="164" fontId="10" fillId="0" borderId="15" xfId="11" applyNumberFormat="1" applyFont="1" applyBorder="1" applyAlignment="1">
      <alignment horizontal="right" vertical="top"/>
    </xf>
    <xf numFmtId="3" fontId="23" fillId="5" borderId="92" xfId="11" applyNumberFormat="1" applyFont="1" applyFill="1" applyBorder="1" applyAlignment="1">
      <alignment horizontal="right" vertical="top"/>
    </xf>
    <xf numFmtId="3" fontId="23" fillId="5" borderId="93" xfId="11" applyNumberFormat="1" applyFont="1" applyFill="1" applyBorder="1" applyAlignment="1">
      <alignment horizontal="right" vertical="top"/>
    </xf>
    <xf numFmtId="164" fontId="23" fillId="5" borderId="93" xfId="11" applyNumberFormat="1" applyFont="1" applyFill="1" applyBorder="1" applyAlignment="1">
      <alignment horizontal="right" vertical="top"/>
    </xf>
    <xf numFmtId="165" fontId="23" fillId="5" borderId="93" xfId="11" applyNumberFormat="1" applyFont="1" applyFill="1" applyBorder="1" applyAlignment="1">
      <alignment horizontal="right" vertical="top"/>
    </xf>
    <xf numFmtId="165" fontId="23" fillId="5" borderId="94" xfId="11" applyNumberFormat="1" applyFont="1" applyFill="1" applyBorder="1" applyAlignment="1">
      <alignment horizontal="right" vertical="top"/>
    </xf>
    <xf numFmtId="164" fontId="23" fillId="5" borderId="13" xfId="11" applyNumberFormat="1" applyFont="1" applyFill="1" applyBorder="1" applyAlignment="1">
      <alignment horizontal="right" vertical="top"/>
    </xf>
    <xf numFmtId="0" fontId="6" fillId="8" borderId="35" xfId="11" applyFont="1" applyFill="1" applyBorder="1" applyAlignment="1">
      <alignment horizontal="center" vertical="top"/>
    </xf>
    <xf numFmtId="3" fontId="6" fillId="8" borderId="48" xfId="11" applyNumberFormat="1" applyFont="1" applyFill="1" applyBorder="1" applyAlignment="1">
      <alignment horizontal="right" vertical="top"/>
    </xf>
    <xf numFmtId="3" fontId="6" fillId="8" borderId="20" xfId="11" applyNumberFormat="1" applyFont="1" applyFill="1" applyBorder="1" applyAlignment="1">
      <alignment horizontal="right" vertical="top"/>
    </xf>
    <xf numFmtId="164" fontId="6" fillId="8" borderId="20" xfId="11" applyNumberFormat="1" applyFont="1" applyFill="1" applyBorder="1" applyAlignment="1">
      <alignment horizontal="right" vertical="top"/>
    </xf>
    <xf numFmtId="3" fontId="6" fillId="8" borderId="81" xfId="11" applyNumberFormat="1" applyFont="1" applyFill="1" applyBorder="1" applyAlignment="1">
      <alignment horizontal="right" vertical="top"/>
    </xf>
    <xf numFmtId="3" fontId="6" fillId="8" borderId="41" xfId="11" applyNumberFormat="1" applyFont="1" applyFill="1" applyBorder="1" applyAlignment="1">
      <alignment horizontal="right" vertical="top"/>
    </xf>
    <xf numFmtId="2" fontId="4" fillId="7" borderId="0" xfId="11" applyNumberFormat="1" applyFill="1"/>
    <xf numFmtId="0" fontId="6" fillId="8" borderId="55" xfId="13" applyFont="1" applyFill="1" applyBorder="1" applyAlignment="1">
      <alignment horizontal="center" vertical="center" wrapText="1"/>
    </xf>
    <xf numFmtId="0" fontId="33" fillId="8" borderId="55" xfId="13" applyFont="1" applyFill="1" applyBorder="1" applyAlignment="1">
      <alignment horizontal="center" vertical="center" wrapText="1"/>
    </xf>
    <xf numFmtId="0" fontId="17" fillId="7" borderId="55" xfId="14" applyFont="1" applyFill="1" applyBorder="1" applyAlignment="1">
      <alignment horizontal="justify" vertical="center" wrapText="1"/>
    </xf>
    <xf numFmtId="0" fontId="17" fillId="7" borderId="55" xfId="13" applyFont="1" applyFill="1" applyBorder="1" applyAlignment="1">
      <alignment horizontal="justify" vertical="center" wrapText="1"/>
    </xf>
    <xf numFmtId="0" fontId="17" fillId="7" borderId="55" xfId="13" applyFont="1" applyFill="1" applyBorder="1" applyAlignment="1">
      <alignment horizontal="center" vertical="center" wrapText="1"/>
    </xf>
    <xf numFmtId="14" fontId="17" fillId="7" borderId="55" xfId="13" applyNumberFormat="1" applyFont="1" applyFill="1" applyBorder="1" applyAlignment="1">
      <alignment horizontal="center" vertical="center" wrapText="1"/>
    </xf>
    <xf numFmtId="0" fontId="19" fillId="7" borderId="51" xfId="0" applyFont="1" applyFill="1" applyBorder="1" applyAlignment="1">
      <alignment horizontal="center" vertical="center" wrapText="1"/>
    </xf>
    <xf numFmtId="0" fontId="19" fillId="7" borderId="52" xfId="0" applyFont="1" applyFill="1" applyBorder="1" applyAlignment="1">
      <alignment horizontal="center" vertical="center" wrapText="1"/>
    </xf>
    <xf numFmtId="0" fontId="19" fillId="7" borderId="53" xfId="0" applyFont="1" applyFill="1" applyBorder="1" applyAlignment="1">
      <alignment horizontal="center" vertical="center" wrapText="1"/>
    </xf>
    <xf numFmtId="0" fontId="0" fillId="7" borderId="4" xfId="0" applyFill="1" applyBorder="1" applyAlignment="1">
      <alignment horizontal="center" vertical="center" wrapText="1"/>
    </xf>
    <xf numFmtId="0" fontId="0" fillId="7" borderId="0" xfId="0" applyFill="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0" fillId="7" borderId="5" xfId="0" applyFill="1" applyBorder="1" applyAlignment="1">
      <alignment horizontal="center" vertical="center" wrapText="1"/>
    </xf>
    <xf numFmtId="0" fontId="0" fillId="7" borderId="34" xfId="0" applyFill="1" applyBorder="1" applyAlignment="1">
      <alignment horizontal="center" vertical="center" wrapText="1"/>
    </xf>
    <xf numFmtId="167" fontId="12" fillId="7" borderId="4" xfId="1" applyNumberFormat="1" applyFont="1" applyFill="1" applyBorder="1" applyAlignment="1">
      <alignment horizontal="center" vertical="center" wrapText="1"/>
    </xf>
    <xf numFmtId="0" fontId="12" fillId="7" borderId="0" xfId="0" applyFont="1" applyFill="1" applyAlignment="1">
      <alignment horizontal="center" vertical="center" wrapText="1"/>
    </xf>
    <xf numFmtId="0" fontId="12" fillId="7" borderId="49" xfId="0" applyFont="1" applyFill="1" applyBorder="1" applyAlignment="1">
      <alignment horizontal="center" vertical="center" wrapText="1"/>
    </xf>
    <xf numFmtId="167" fontId="5" fillId="7" borderId="50" xfId="1" applyNumberFormat="1"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34" xfId="0" applyFont="1" applyFill="1" applyBorder="1" applyAlignment="1">
      <alignment horizontal="center" vertical="center" wrapText="1"/>
    </xf>
    <xf numFmtId="0" fontId="6" fillId="8" borderId="25" xfId="0" applyFont="1" applyFill="1" applyBorder="1" applyAlignment="1">
      <alignment horizontal="center" vertical="center"/>
    </xf>
    <xf numFmtId="0" fontId="6" fillId="8" borderId="26" xfId="0" applyFont="1" applyFill="1" applyBorder="1" applyAlignment="1">
      <alignment horizontal="center" vertical="center"/>
    </xf>
    <xf numFmtId="0" fontId="6" fillId="8" borderId="27" xfId="0" applyFont="1" applyFill="1" applyBorder="1" applyAlignment="1">
      <alignment horizontal="center" vertical="center"/>
    </xf>
    <xf numFmtId="0" fontId="6" fillId="8" borderId="22" xfId="0" applyFont="1" applyFill="1" applyBorder="1" applyAlignment="1">
      <alignment horizontal="center" vertical="center"/>
    </xf>
    <xf numFmtId="0" fontId="6" fillId="8" borderId="24" xfId="0" applyFont="1" applyFill="1" applyBorder="1" applyAlignment="1">
      <alignment horizontal="center" vertical="center"/>
    </xf>
    <xf numFmtId="0" fontId="6" fillId="8" borderId="23" xfId="0" applyFont="1" applyFill="1" applyBorder="1" applyAlignment="1">
      <alignment horizontal="center" vertical="center"/>
    </xf>
    <xf numFmtId="0" fontId="6" fillId="8" borderId="28" xfId="0" applyFont="1" applyFill="1" applyBorder="1" applyAlignment="1">
      <alignment horizontal="center" vertical="center"/>
    </xf>
    <xf numFmtId="0" fontId="6" fillId="8" borderId="29" xfId="0" applyFont="1" applyFill="1" applyBorder="1" applyAlignment="1">
      <alignment horizontal="center" vertical="center"/>
    </xf>
    <xf numFmtId="0" fontId="6" fillId="8" borderId="30" xfId="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34"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9" fillId="7" borderId="0" xfId="0" applyFont="1" applyFill="1" applyAlignment="1">
      <alignment horizontal="center" vertical="center"/>
    </xf>
    <xf numFmtId="0" fontId="11" fillId="2" borderId="11" xfId="0" applyFont="1" applyFill="1" applyBorder="1" applyAlignment="1">
      <alignment horizontal="left" vertical="top"/>
    </xf>
    <xf numFmtId="0" fontId="3" fillId="0" borderId="10" xfId="0" applyFont="1" applyBorder="1"/>
    <xf numFmtId="0" fontId="22" fillId="3" borderId="12" xfId="0" applyFont="1" applyFill="1" applyBorder="1" applyAlignment="1">
      <alignment horizontal="left" vertical="top"/>
    </xf>
    <xf numFmtId="0" fontId="3" fillId="3" borderId="42" xfId="0" applyFont="1" applyFill="1" applyBorder="1"/>
    <xf numFmtId="0" fontId="11" fillId="2" borderId="10" xfId="0" applyFont="1" applyFill="1" applyBorder="1" applyAlignment="1">
      <alignment horizontal="left" vertical="top"/>
    </xf>
    <xf numFmtId="0" fontId="3" fillId="0" borderId="16" xfId="0" applyFont="1" applyBorder="1"/>
    <xf numFmtId="0" fontId="22" fillId="3" borderId="8" xfId="0" applyFont="1" applyFill="1" applyBorder="1" applyAlignment="1">
      <alignment horizontal="left" vertical="top"/>
    </xf>
    <xf numFmtId="0" fontId="3" fillId="3" borderId="7" xfId="0" applyFont="1" applyFill="1" applyBorder="1"/>
    <xf numFmtId="0" fontId="24" fillId="8" borderId="19" xfId="0" applyFont="1" applyFill="1" applyBorder="1" applyAlignment="1">
      <alignment horizontal="left" vertical="top"/>
    </xf>
    <xf numFmtId="0" fontId="3" fillId="8" borderId="18" xfId="0" applyFont="1" applyFill="1" applyBorder="1"/>
    <xf numFmtId="0" fontId="3" fillId="8" borderId="43" xfId="0" applyFont="1" applyFill="1" applyBorder="1"/>
    <xf numFmtId="0" fontId="6" fillId="8" borderId="59" xfId="0" applyFont="1" applyFill="1" applyBorder="1" applyAlignment="1">
      <alignment horizontal="center" vertical="center" wrapText="1"/>
    </xf>
    <xf numFmtId="0" fontId="6" fillId="8" borderId="58" xfId="0" applyFont="1" applyFill="1" applyBorder="1" applyAlignment="1">
      <alignment horizontal="center" vertical="center" wrapText="1"/>
    </xf>
    <xf numFmtId="0" fontId="19" fillId="7" borderId="61" xfId="0" applyFont="1" applyFill="1" applyBorder="1" applyAlignment="1">
      <alignment horizontal="center" vertical="center" wrapText="1"/>
    </xf>
    <xf numFmtId="0" fontId="19" fillId="7" borderId="18" xfId="0" applyFont="1" applyFill="1" applyBorder="1" applyAlignment="1">
      <alignment horizontal="center" vertical="center" wrapText="1"/>
    </xf>
    <xf numFmtId="0" fontId="19" fillId="7" borderId="43" xfId="0"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49" xfId="0" applyBorder="1" applyAlignment="1">
      <alignment horizontal="center"/>
    </xf>
    <xf numFmtId="0" fontId="0" fillId="0" borderId="50" xfId="0" applyBorder="1" applyAlignment="1">
      <alignment horizontal="center"/>
    </xf>
    <xf numFmtId="0" fontId="0" fillId="0" borderId="5" xfId="0" applyBorder="1" applyAlignment="1">
      <alignment horizontal="center"/>
    </xf>
    <xf numFmtId="0" fontId="0" fillId="0" borderId="34" xfId="0" applyBorder="1" applyAlignment="1">
      <alignment horizontal="center"/>
    </xf>
    <xf numFmtId="0" fontId="12" fillId="7" borderId="1" xfId="0" applyFont="1" applyFill="1" applyBorder="1" applyAlignment="1">
      <alignment horizontal="center" vertical="top" wrapText="1"/>
    </xf>
    <xf numFmtId="0" fontId="12" fillId="7" borderId="2" xfId="0" applyFont="1" applyFill="1" applyBorder="1" applyAlignment="1">
      <alignment horizontal="center" vertical="top" wrapText="1"/>
    </xf>
    <xf numFmtId="0" fontId="12" fillId="7" borderId="3" xfId="0" applyFont="1" applyFill="1" applyBorder="1" applyAlignment="1">
      <alignment horizontal="center" vertical="top" wrapText="1"/>
    </xf>
    <xf numFmtId="0" fontId="12" fillId="7" borderId="4" xfId="0" applyFont="1" applyFill="1" applyBorder="1" applyAlignment="1">
      <alignment horizontal="center" vertical="top" wrapText="1"/>
    </xf>
    <xf numFmtId="0" fontId="12" fillId="7" borderId="0" xfId="0" applyFont="1" applyFill="1" applyAlignment="1">
      <alignment horizontal="center" vertical="top" wrapText="1"/>
    </xf>
    <xf numFmtId="0" fontId="12" fillId="7" borderId="49" xfId="0" applyFont="1" applyFill="1" applyBorder="1" applyAlignment="1">
      <alignment horizontal="center" vertical="top" wrapText="1"/>
    </xf>
    <xf numFmtId="0" fontId="9" fillId="7" borderId="50" xfId="0" applyFont="1" applyFill="1" applyBorder="1" applyAlignment="1">
      <alignment horizontal="center" vertical="center"/>
    </xf>
    <xf numFmtId="0" fontId="9" fillId="7" borderId="5" xfId="0" applyFont="1" applyFill="1" applyBorder="1" applyAlignment="1">
      <alignment horizontal="center" vertical="center"/>
    </xf>
    <xf numFmtId="0" fontId="9" fillId="7" borderId="34" xfId="0" applyFont="1" applyFill="1" applyBorder="1" applyAlignment="1">
      <alignment horizontal="center" vertical="center"/>
    </xf>
    <xf numFmtId="0" fontId="5" fillId="7" borderId="0" xfId="0" applyFont="1" applyFill="1" applyAlignment="1">
      <alignment horizontal="left" vertical="center"/>
    </xf>
    <xf numFmtId="0" fontId="5" fillId="7" borderId="5" xfId="0" applyFont="1" applyFill="1" applyBorder="1" applyAlignment="1">
      <alignment horizontal="left" vertical="center"/>
    </xf>
    <xf numFmtId="0" fontId="6" fillId="8" borderId="1"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50"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34" xfId="0" applyFont="1" applyFill="1" applyBorder="1" applyAlignment="1">
      <alignment horizontal="center" vertical="center"/>
    </xf>
    <xf numFmtId="0" fontId="6" fillId="8" borderId="60" xfId="0" applyFont="1" applyFill="1" applyBorder="1" applyAlignment="1">
      <alignment horizontal="center" vertical="top"/>
    </xf>
    <xf numFmtId="0" fontId="6" fillId="8" borderId="59" xfId="0" applyFont="1" applyFill="1" applyBorder="1" applyAlignment="1">
      <alignment horizontal="center" vertical="top"/>
    </xf>
    <xf numFmtId="0" fontId="6" fillId="8" borderId="23" xfId="0" applyFont="1" applyFill="1" applyBorder="1" applyAlignment="1">
      <alignment horizontal="center" vertical="top"/>
    </xf>
    <xf numFmtId="0" fontId="25" fillId="8" borderId="19" xfId="0" applyFont="1" applyFill="1" applyBorder="1" applyAlignment="1">
      <alignment horizontal="left" vertical="top"/>
    </xf>
    <xf numFmtId="0" fontId="26" fillId="8" borderId="18" xfId="0" applyFont="1" applyFill="1" applyBorder="1"/>
    <xf numFmtId="0" fontId="19" fillId="7" borderId="61" xfId="4" applyFont="1" applyFill="1" applyBorder="1" applyAlignment="1">
      <alignment horizontal="center" vertical="center" wrapText="1"/>
    </xf>
    <xf numFmtId="0" fontId="19" fillId="7" borderId="18" xfId="4" applyFont="1" applyFill="1" applyBorder="1" applyAlignment="1">
      <alignment horizontal="center" vertical="center" wrapText="1"/>
    </xf>
    <xf numFmtId="0" fontId="19" fillId="7" borderId="43" xfId="4" applyFont="1" applyFill="1" applyBorder="1" applyAlignment="1">
      <alignment horizontal="center" vertical="center" wrapText="1"/>
    </xf>
    <xf numFmtId="171" fontId="5" fillId="7" borderId="0" xfId="8" applyNumberFormat="1" applyFont="1" applyFill="1" applyBorder="1" applyAlignment="1">
      <alignment horizontal="left" vertical="center" wrapText="1"/>
    </xf>
    <xf numFmtId="0" fontId="6" fillId="8" borderId="61" xfId="7" applyFont="1" applyFill="1" applyBorder="1" applyAlignment="1">
      <alignment horizontal="center"/>
    </xf>
    <xf numFmtId="0" fontId="6" fillId="8" borderId="18" xfId="7" applyFont="1" applyFill="1" applyBorder="1" applyAlignment="1">
      <alignment horizontal="center"/>
    </xf>
    <xf numFmtId="0" fontId="6" fillId="8" borderId="43" xfId="7" applyFont="1" applyFill="1" applyBorder="1" applyAlignment="1">
      <alignment horizontal="center"/>
    </xf>
    <xf numFmtId="0" fontId="6" fillId="8" borderId="24"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32"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6" fillId="8" borderId="28" xfId="0" applyFont="1" applyFill="1" applyBorder="1" applyAlignment="1">
      <alignment horizontal="center" vertical="center" wrapText="1"/>
    </xf>
    <xf numFmtId="0" fontId="6" fillId="8" borderId="25" xfId="7" applyFont="1" applyFill="1" applyBorder="1" applyAlignment="1">
      <alignment horizontal="center" vertical="center" wrapText="1"/>
    </xf>
    <xf numFmtId="0" fontId="6" fillId="8" borderId="24" xfId="7" applyFont="1" applyFill="1" applyBorder="1" applyAlignment="1">
      <alignment horizontal="center" vertical="center" wrapText="1"/>
    </xf>
    <xf numFmtId="0" fontId="8" fillId="7" borderId="61" xfId="7" applyFont="1" applyFill="1" applyBorder="1" applyAlignment="1">
      <alignment horizontal="center" vertical="center" wrapText="1"/>
    </xf>
    <xf numFmtId="0" fontId="8" fillId="7" borderId="43" xfId="7" applyFont="1" applyFill="1" applyBorder="1" applyAlignment="1">
      <alignment horizontal="center" vertical="center" wrapText="1"/>
    </xf>
    <xf numFmtId="0" fontId="19" fillId="7" borderId="18" xfId="7" applyFont="1" applyFill="1" applyBorder="1" applyAlignment="1">
      <alignment horizontal="center" vertical="center" wrapText="1"/>
    </xf>
    <xf numFmtId="0" fontId="19" fillId="7" borderId="43" xfId="7" applyFont="1" applyFill="1" applyBorder="1" applyAlignment="1">
      <alignment horizontal="center" vertical="center" wrapText="1"/>
    </xf>
    <xf numFmtId="0" fontId="17" fillId="7" borderId="0" xfId="7" applyFont="1" applyFill="1" applyAlignment="1">
      <alignment horizontal="left" vertical="center" wrapText="1"/>
    </xf>
    <xf numFmtId="0" fontId="3" fillId="7" borderId="0" xfId="7" applyFont="1" applyFill="1" applyAlignment="1">
      <alignment horizontal="left" vertical="center" wrapText="1"/>
    </xf>
    <xf numFmtId="0" fontId="19" fillId="7" borderId="61" xfId="7" applyFont="1" applyFill="1" applyBorder="1" applyAlignment="1">
      <alignment horizontal="center" vertical="center" wrapText="1"/>
    </xf>
    <xf numFmtId="0" fontId="6" fillId="8" borderId="30" xfId="7" applyFont="1" applyFill="1" applyBorder="1" applyAlignment="1">
      <alignment horizontal="center" vertical="center" wrapText="1"/>
    </xf>
    <xf numFmtId="0" fontId="6" fillId="8" borderId="26" xfId="7" applyFont="1" applyFill="1" applyBorder="1" applyAlignment="1">
      <alignment horizontal="center" vertical="center" wrapText="1"/>
    </xf>
    <xf numFmtId="0" fontId="6" fillId="8" borderId="32" xfId="7" applyFont="1" applyFill="1" applyBorder="1" applyAlignment="1">
      <alignment horizontal="center" vertical="center" wrapText="1"/>
    </xf>
    <xf numFmtId="0" fontId="6" fillId="8" borderId="22" xfId="7" applyFont="1" applyFill="1" applyBorder="1" applyAlignment="1">
      <alignment horizontal="center" vertical="center" wrapText="1"/>
    </xf>
    <xf numFmtId="0" fontId="6" fillId="8" borderId="28" xfId="7" applyFont="1" applyFill="1" applyBorder="1" applyAlignment="1">
      <alignment horizontal="center" vertical="center" wrapText="1"/>
    </xf>
    <xf numFmtId="0" fontId="6" fillId="8" borderId="75" xfId="7" applyFont="1" applyFill="1" applyBorder="1" applyAlignment="1">
      <alignment horizontal="center" vertical="top"/>
    </xf>
    <xf numFmtId="0" fontId="6" fillId="8" borderId="66" xfId="7" applyFont="1" applyFill="1" applyBorder="1"/>
    <xf numFmtId="0" fontId="6" fillId="8" borderId="79" xfId="7" applyFont="1" applyFill="1" applyBorder="1" applyAlignment="1">
      <alignment horizontal="center" vertical="top"/>
    </xf>
    <xf numFmtId="0" fontId="6" fillId="8" borderId="83" xfId="7" applyFont="1" applyFill="1" applyBorder="1"/>
    <xf numFmtId="0" fontId="6" fillId="8" borderId="65" xfId="7" applyFont="1" applyFill="1" applyBorder="1" applyAlignment="1">
      <alignment horizontal="center" vertical="top"/>
    </xf>
    <xf numFmtId="0" fontId="6" fillId="8" borderId="70" xfId="7" applyFont="1" applyFill="1" applyBorder="1" applyAlignment="1">
      <alignment horizontal="center" vertical="center"/>
    </xf>
    <xf numFmtId="0" fontId="6" fillId="8" borderId="71" xfId="7" applyFont="1" applyFill="1" applyBorder="1" applyAlignment="1">
      <alignment horizontal="center" vertical="center"/>
    </xf>
    <xf numFmtId="0" fontId="4" fillId="7" borderId="1" xfId="11" applyFill="1" applyBorder="1" applyAlignment="1">
      <alignment horizontal="center" vertical="center"/>
    </xf>
    <xf numFmtId="0" fontId="4" fillId="7" borderId="4" xfId="11" applyFill="1" applyBorder="1" applyAlignment="1">
      <alignment horizontal="center" vertical="center"/>
    </xf>
    <xf numFmtId="0" fontId="4" fillId="7" borderId="50" xfId="11" applyFill="1" applyBorder="1" applyAlignment="1">
      <alignment horizontal="center" vertical="center"/>
    </xf>
    <xf numFmtId="0" fontId="19" fillId="7" borderId="1" xfId="11" applyFont="1" applyFill="1" applyBorder="1" applyAlignment="1">
      <alignment horizontal="center" vertical="center"/>
    </xf>
    <xf numFmtId="0" fontId="19" fillId="7" borderId="2" xfId="11" applyFont="1" applyFill="1" applyBorder="1" applyAlignment="1">
      <alignment horizontal="center" vertical="center"/>
    </xf>
    <xf numFmtId="0" fontId="19" fillId="7" borderId="3" xfId="11" applyFont="1" applyFill="1" applyBorder="1" applyAlignment="1">
      <alignment horizontal="center" vertical="center"/>
    </xf>
    <xf numFmtId="0" fontId="5" fillId="7" borderId="4" xfId="11" applyFont="1" applyFill="1" applyBorder="1" applyAlignment="1">
      <alignment horizontal="center" vertical="center"/>
    </xf>
    <xf numFmtId="0" fontId="5" fillId="7" borderId="0" xfId="11" applyFont="1" applyFill="1" applyAlignment="1">
      <alignment horizontal="center" vertical="center"/>
    </xf>
    <xf numFmtId="0" fontId="5" fillId="7" borderId="49" xfId="11" applyFont="1" applyFill="1" applyBorder="1" applyAlignment="1">
      <alignment horizontal="center" vertical="center"/>
    </xf>
    <xf numFmtId="0" fontId="5" fillId="7" borderId="50" xfId="11" applyFont="1" applyFill="1" applyBorder="1" applyAlignment="1">
      <alignment horizontal="center" vertical="center"/>
    </xf>
    <xf numFmtId="0" fontId="5" fillId="7" borderId="5" xfId="11" applyFont="1" applyFill="1" applyBorder="1" applyAlignment="1">
      <alignment horizontal="center" vertical="center"/>
    </xf>
    <xf numFmtId="0" fontId="5" fillId="7" borderId="34" xfId="11" applyFont="1" applyFill="1" applyBorder="1" applyAlignment="1">
      <alignment horizontal="center" vertical="center"/>
    </xf>
    <xf numFmtId="174" fontId="3" fillId="7" borderId="0" xfId="7" applyNumberFormat="1" applyFont="1" applyFill="1" applyAlignment="1">
      <alignment horizontal="right" vertical="top"/>
    </xf>
    <xf numFmtId="0" fontId="15" fillId="7" borderId="0" xfId="7" applyFill="1"/>
    <xf numFmtId="0" fontId="6" fillId="8" borderId="72" xfId="7" applyFont="1" applyFill="1" applyBorder="1"/>
    <xf numFmtId="175" fontId="3" fillId="7" borderId="0" xfId="7" applyNumberFormat="1" applyFont="1" applyFill="1" applyAlignment="1">
      <alignment horizontal="left" vertical="top"/>
    </xf>
    <xf numFmtId="3" fontId="3" fillId="7" borderId="0" xfId="7" applyNumberFormat="1" applyFont="1" applyFill="1" applyAlignment="1">
      <alignment horizontal="center" vertical="top"/>
    </xf>
    <xf numFmtId="0" fontId="31" fillId="8" borderId="71" xfId="7" applyFont="1" applyFill="1" applyBorder="1"/>
    <xf numFmtId="0" fontId="4" fillId="7" borderId="70" xfId="11" applyFill="1" applyBorder="1" applyAlignment="1">
      <alignment horizontal="center"/>
    </xf>
    <xf numFmtId="0" fontId="4" fillId="7" borderId="69" xfId="11" applyFill="1" applyBorder="1" applyAlignment="1">
      <alignment horizontal="center"/>
    </xf>
    <xf numFmtId="0" fontId="4" fillId="7" borderId="71" xfId="11" applyFill="1" applyBorder="1" applyAlignment="1">
      <alignment horizontal="center"/>
    </xf>
    <xf numFmtId="0" fontId="5" fillId="7" borderId="4" xfId="11" applyFont="1" applyFill="1" applyBorder="1" applyAlignment="1">
      <alignment horizontal="center" vertical="top"/>
    </xf>
    <xf numFmtId="0" fontId="5" fillId="7" borderId="0" xfId="11" applyFont="1" applyFill="1" applyAlignment="1">
      <alignment horizontal="center" vertical="top"/>
    </xf>
    <xf numFmtId="0" fontId="5" fillId="7" borderId="49" xfId="11" applyFont="1" applyFill="1" applyBorder="1" applyAlignment="1">
      <alignment horizontal="center" vertical="top"/>
    </xf>
    <xf numFmtId="0" fontId="5" fillId="7" borderId="50" xfId="11" applyFont="1" applyFill="1" applyBorder="1" applyAlignment="1">
      <alignment horizontal="center" vertical="top"/>
    </xf>
    <xf numFmtId="0" fontId="5" fillId="7" borderId="5" xfId="11" applyFont="1" applyFill="1" applyBorder="1" applyAlignment="1">
      <alignment horizontal="center" vertical="top"/>
    </xf>
    <xf numFmtId="0" fontId="5" fillId="7" borderId="34" xfId="11" applyFont="1" applyFill="1" applyBorder="1" applyAlignment="1">
      <alignment horizontal="center" vertical="top"/>
    </xf>
    <xf numFmtId="0" fontId="4" fillId="0" borderId="70" xfId="11" applyBorder="1" applyAlignment="1">
      <alignment horizontal="center"/>
    </xf>
    <xf numFmtId="0" fontId="4" fillId="0" borderId="69" xfId="11" applyBorder="1" applyAlignment="1">
      <alignment horizontal="center"/>
    </xf>
    <xf numFmtId="0" fontId="4" fillId="0" borderId="71" xfId="11" applyBorder="1" applyAlignment="1">
      <alignment horizontal="center"/>
    </xf>
    <xf numFmtId="0" fontId="12" fillId="7" borderId="50" xfId="11" applyFont="1" applyFill="1" applyBorder="1" applyAlignment="1">
      <alignment horizontal="center" vertical="center"/>
    </xf>
    <xf numFmtId="0" fontId="12" fillId="7" borderId="5" xfId="11" applyFont="1" applyFill="1" applyBorder="1" applyAlignment="1">
      <alignment horizontal="center" vertical="center"/>
    </xf>
    <xf numFmtId="0" fontId="12" fillId="7" borderId="34" xfId="11" applyFont="1" applyFill="1" applyBorder="1" applyAlignment="1">
      <alignment horizontal="center" vertical="center"/>
    </xf>
    <xf numFmtId="0" fontId="12" fillId="7" borderId="4" xfId="11" applyFont="1" applyFill="1" applyBorder="1" applyAlignment="1">
      <alignment horizontal="center" vertical="center"/>
    </xf>
    <xf numFmtId="0" fontId="12" fillId="7" borderId="0" xfId="11" applyFont="1" applyFill="1" applyAlignment="1">
      <alignment horizontal="center" vertical="center"/>
    </xf>
    <xf numFmtId="0" fontId="12" fillId="7" borderId="49" xfId="11" applyFont="1" applyFill="1" applyBorder="1" applyAlignment="1">
      <alignment horizontal="center" vertical="center"/>
    </xf>
    <xf numFmtId="0" fontId="32" fillId="7" borderId="1" xfId="11" applyFont="1" applyFill="1" applyBorder="1" applyAlignment="1">
      <alignment horizontal="center" vertical="center"/>
    </xf>
    <xf numFmtId="0" fontId="32" fillId="7" borderId="2" xfId="11" applyFont="1" applyFill="1" applyBorder="1" applyAlignment="1">
      <alignment horizontal="center" vertical="center"/>
    </xf>
    <xf numFmtId="0" fontId="32" fillId="7" borderId="3" xfId="11" applyFont="1" applyFill="1" applyBorder="1" applyAlignment="1">
      <alignment horizontal="center" vertical="center"/>
    </xf>
    <xf numFmtId="0" fontId="6" fillId="8" borderId="75" xfId="11" applyFont="1" applyFill="1" applyBorder="1" applyAlignment="1">
      <alignment horizontal="center" vertical="top" wrapText="1"/>
    </xf>
    <xf numFmtId="0" fontId="6" fillId="8" borderId="66" xfId="11" applyFont="1" applyFill="1" applyBorder="1" applyAlignment="1">
      <alignment wrapText="1"/>
    </xf>
    <xf numFmtId="0" fontId="6" fillId="8" borderId="79" xfId="11" applyFont="1" applyFill="1" applyBorder="1" applyAlignment="1">
      <alignment horizontal="center" vertical="top" wrapText="1"/>
    </xf>
    <xf numFmtId="0" fontId="6" fillId="8" borderId="83" xfId="11" applyFont="1" applyFill="1" applyBorder="1" applyAlignment="1">
      <alignment wrapText="1"/>
    </xf>
    <xf numFmtId="0" fontId="6" fillId="8" borderId="65" xfId="11" applyFont="1" applyFill="1" applyBorder="1" applyAlignment="1">
      <alignment horizontal="center" vertical="top" wrapText="1"/>
    </xf>
    <xf numFmtId="0" fontId="6" fillId="8" borderId="72" xfId="11" applyFont="1" applyFill="1" applyBorder="1" applyAlignment="1">
      <alignment wrapText="1"/>
    </xf>
    <xf numFmtId="175" fontId="3" fillId="7" borderId="0" xfId="11" applyNumberFormat="1" applyFont="1" applyFill="1" applyAlignment="1">
      <alignment horizontal="left" vertical="top"/>
    </xf>
    <xf numFmtId="0" fontId="4" fillId="7" borderId="0" xfId="11" applyFill="1"/>
    <xf numFmtId="3" fontId="3" fillId="7" borderId="0" xfId="11" applyNumberFormat="1" applyFont="1" applyFill="1" applyAlignment="1">
      <alignment horizontal="center" vertical="top"/>
    </xf>
    <xf numFmtId="174" fontId="3" fillId="7" borderId="0" xfId="11" applyNumberFormat="1" applyFont="1" applyFill="1" applyAlignment="1">
      <alignment horizontal="right" vertical="top"/>
    </xf>
    <xf numFmtId="0" fontId="6" fillId="8" borderId="1" xfId="7" applyFont="1" applyFill="1" applyBorder="1" applyAlignment="1">
      <alignment horizontal="center" vertical="center"/>
    </xf>
    <xf numFmtId="0" fontId="31" fillId="8" borderId="50" xfId="7" applyFont="1" applyFill="1" applyBorder="1"/>
    <xf numFmtId="0" fontId="6" fillId="8" borderId="1" xfId="11" applyFont="1" applyFill="1" applyBorder="1" applyAlignment="1">
      <alignment horizontal="center" vertical="center"/>
    </xf>
    <xf numFmtId="0" fontId="6" fillId="8" borderId="3" xfId="11" applyFont="1" applyFill="1" applyBorder="1" applyAlignment="1">
      <alignment horizontal="center" vertical="center"/>
    </xf>
    <xf numFmtId="0" fontId="6" fillId="8" borderId="50" xfId="11" applyFont="1" applyFill="1" applyBorder="1" applyAlignment="1">
      <alignment horizontal="center" vertical="center"/>
    </xf>
    <xf numFmtId="0" fontId="6" fillId="8" borderId="34" xfId="11" applyFont="1" applyFill="1" applyBorder="1" applyAlignment="1">
      <alignment horizontal="center" vertical="center"/>
    </xf>
    <xf numFmtId="0" fontId="11" fillId="2" borderId="10" xfId="11" applyFont="1" applyFill="1" applyBorder="1" applyAlignment="1">
      <alignment horizontal="left" vertical="top"/>
    </xf>
    <xf numFmtId="0" fontId="3" fillId="0" borderId="10" xfId="11" applyFont="1" applyBorder="1"/>
    <xf numFmtId="0" fontId="3" fillId="0" borderId="16" xfId="11" applyFont="1" applyBorder="1"/>
    <xf numFmtId="0" fontId="24" fillId="4" borderId="19" xfId="11" applyFont="1" applyFill="1" applyBorder="1" applyAlignment="1">
      <alignment horizontal="center" vertical="top"/>
    </xf>
    <xf numFmtId="0" fontId="3" fillId="4" borderId="43" xfId="11" applyFont="1" applyFill="1" applyBorder="1" applyAlignment="1">
      <alignment horizontal="center"/>
    </xf>
    <xf numFmtId="0" fontId="6" fillId="8" borderId="75" xfId="11" applyFont="1" applyFill="1" applyBorder="1" applyAlignment="1">
      <alignment horizontal="center" vertical="center" wrapText="1"/>
    </xf>
    <xf numFmtId="0" fontId="6" fillId="8" borderId="66" xfId="11" applyFont="1" applyFill="1" applyBorder="1" applyAlignment="1">
      <alignment vertical="center" wrapText="1"/>
    </xf>
    <xf numFmtId="0" fontId="6" fillId="8" borderId="79" xfId="11" applyFont="1" applyFill="1" applyBorder="1" applyAlignment="1">
      <alignment horizontal="center" vertical="center" wrapText="1"/>
    </xf>
    <xf numFmtId="0" fontId="6" fillId="8" borderId="83" xfId="11" applyFont="1" applyFill="1" applyBorder="1" applyAlignment="1">
      <alignment vertical="center" wrapText="1"/>
    </xf>
    <xf numFmtId="0" fontId="6" fillId="8" borderId="65" xfId="11" applyFont="1" applyFill="1" applyBorder="1" applyAlignment="1">
      <alignment horizontal="center" vertical="center" wrapText="1"/>
    </xf>
    <xf numFmtId="0" fontId="6" fillId="8" borderId="72" xfId="11" applyFont="1" applyFill="1" applyBorder="1" applyAlignment="1">
      <alignment vertical="center" wrapText="1"/>
    </xf>
    <xf numFmtId="0" fontId="4" fillId="0" borderId="1" xfId="11" applyBorder="1" applyAlignment="1">
      <alignment horizontal="center" vertical="center"/>
    </xf>
    <xf numFmtId="0" fontId="4" fillId="0" borderId="2" xfId="11" applyBorder="1" applyAlignment="1">
      <alignment horizontal="center" vertical="center"/>
    </xf>
    <xf numFmtId="0" fontId="4" fillId="0" borderId="4" xfId="11" applyBorder="1" applyAlignment="1">
      <alignment horizontal="center" vertical="center"/>
    </xf>
    <xf numFmtId="0" fontId="4" fillId="0" borderId="0" xfId="11" applyAlignment="1">
      <alignment horizontal="center" vertical="center"/>
    </xf>
    <xf numFmtId="0" fontId="4" fillId="0" borderId="50" xfId="11" applyBorder="1" applyAlignment="1">
      <alignment horizontal="center" vertical="center"/>
    </xf>
    <xf numFmtId="0" fontId="4" fillId="0" borderId="5" xfId="11" applyBorder="1" applyAlignment="1">
      <alignment horizontal="center" vertical="center"/>
    </xf>
    <xf numFmtId="0" fontId="19" fillId="7" borderId="1" xfId="11" applyFont="1" applyFill="1" applyBorder="1" applyAlignment="1">
      <alignment horizontal="center" vertical="center" wrapText="1"/>
    </xf>
    <xf numFmtId="0" fontId="19" fillId="7" borderId="2" xfId="11" applyFont="1" applyFill="1" applyBorder="1" applyAlignment="1">
      <alignment horizontal="center" vertical="center" wrapText="1"/>
    </xf>
    <xf numFmtId="0" fontId="19" fillId="7" borderId="3" xfId="11" applyFont="1" applyFill="1" applyBorder="1" applyAlignment="1">
      <alignment horizontal="center" vertical="center" wrapText="1"/>
    </xf>
    <xf numFmtId="0" fontId="5" fillId="7" borderId="4" xfId="11" applyFont="1" applyFill="1" applyBorder="1" applyAlignment="1">
      <alignment horizontal="center" vertical="center" wrapText="1"/>
    </xf>
    <xf numFmtId="0" fontId="5" fillId="7" borderId="0" xfId="11" applyFont="1" applyFill="1" applyAlignment="1">
      <alignment horizontal="center" vertical="center" wrapText="1"/>
    </xf>
    <xf numFmtId="0" fontId="5" fillId="7" borderId="49" xfId="11" applyFont="1" applyFill="1" applyBorder="1" applyAlignment="1">
      <alignment horizontal="center" vertical="center" wrapText="1"/>
    </xf>
    <xf numFmtId="0" fontId="11" fillId="2" borderId="75" xfId="11" applyFont="1" applyFill="1" applyBorder="1" applyAlignment="1">
      <alignment horizontal="left" vertical="top"/>
    </xf>
    <xf numFmtId="0" fontId="32" fillId="7" borderId="55" xfId="13" applyFont="1" applyFill="1" applyBorder="1" applyAlignment="1">
      <alignment horizontal="center" vertical="center" wrapText="1"/>
    </xf>
    <xf numFmtId="0" fontId="6" fillId="8" borderId="51" xfId="7" applyFont="1" applyFill="1" applyBorder="1" applyAlignment="1">
      <alignment horizontal="center" vertical="center" wrapText="1"/>
    </xf>
    <xf numFmtId="0" fontId="6" fillId="8" borderId="52" xfId="7" applyFont="1" applyFill="1" applyBorder="1" applyAlignment="1">
      <alignment horizontal="center" vertical="center" wrapText="1"/>
    </xf>
    <xf numFmtId="0" fontId="6" fillId="8" borderId="53" xfId="7" applyFont="1" applyFill="1" applyBorder="1" applyAlignment="1">
      <alignment horizontal="center" vertical="center" wrapText="1"/>
    </xf>
    <xf numFmtId="43" fontId="6" fillId="8" borderId="95" xfId="10" applyFont="1" applyFill="1" applyBorder="1" applyAlignment="1">
      <alignment horizontal="center"/>
    </xf>
    <xf numFmtId="43" fontId="6" fillId="8" borderId="52" xfId="10" applyFont="1" applyFill="1" applyBorder="1" applyAlignment="1">
      <alignment horizontal="center"/>
    </xf>
    <xf numFmtId="43" fontId="6" fillId="8" borderId="95" xfId="10" applyFont="1" applyFill="1" applyBorder="1" applyAlignment="1">
      <alignment horizontal="center" vertical="center" wrapText="1"/>
    </xf>
    <xf numFmtId="43" fontId="6" fillId="8" borderId="53" xfId="10" applyFont="1" applyFill="1" applyBorder="1" applyAlignment="1">
      <alignment horizontal="center" vertical="center" wrapText="1"/>
    </xf>
  </cellXfs>
  <cellStyles count="15">
    <cellStyle name="Hipervínculo 2" xfId="14" xr:uid="{15BE6535-D865-4801-A670-3A1F3566E536}"/>
    <cellStyle name="Millares" xfId="1" builtinId="3"/>
    <cellStyle name="Millares 2" xfId="5" xr:uid="{302B9D1C-9724-47A0-8394-E43B14392639}"/>
    <cellStyle name="Millares 2 2 3" xfId="6" xr:uid="{DD74F351-B57B-4B2B-A8A8-D5945432C389}"/>
    <cellStyle name="Millares 3" xfId="8" xr:uid="{599ED1F5-0A9D-41C0-B717-CE4B271651DF}"/>
    <cellStyle name="Millares 4" xfId="10" xr:uid="{5556DE80-C0C7-4087-BFE2-B9C32BC346F6}"/>
    <cellStyle name="Moneda" xfId="2" builtinId="4"/>
    <cellStyle name="Moneda 2" xfId="12" xr:uid="{DF6BA639-91FE-42B3-A4CF-06C439A0F74A}"/>
    <cellStyle name="Normal" xfId="0" builtinId="0"/>
    <cellStyle name="Normal 2" xfId="4" xr:uid="{EB30C085-9584-4CAF-88C3-0D1C04A71419}"/>
    <cellStyle name="Normal 3" xfId="7" xr:uid="{A95CFB45-7C91-4FEC-BF2A-C6FC95E3B0DC}"/>
    <cellStyle name="Normal 3 2" xfId="11" xr:uid="{6AB27BEB-5C9E-4C1C-9869-AD0021FB8C12}"/>
    <cellStyle name="Normal 4" xfId="13" xr:uid="{8D2B5E93-58F6-4119-917F-791175616568}"/>
    <cellStyle name="Porcentaje" xfId="3" builtinId="5"/>
    <cellStyle name="Porcentaje 2" xfId="9" xr:uid="{F4D32B89-10B4-4373-8E04-8A4F192553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2</xdr:col>
      <xdr:colOff>38981</xdr:colOff>
      <xdr:row>2</xdr:row>
      <xdr:rowOff>19051</xdr:rowOff>
    </xdr:from>
    <xdr:to>
      <xdr:col>2</xdr:col>
      <xdr:colOff>1040359</xdr:colOff>
      <xdr:row>6</xdr:row>
      <xdr:rowOff>139701</xdr:rowOff>
    </xdr:to>
    <xdr:pic>
      <xdr:nvPicPr>
        <xdr:cNvPr id="2" name="Imagen 1">
          <a:extLst>
            <a:ext uri="{FF2B5EF4-FFF2-40B4-BE49-F238E27FC236}">
              <a16:creationId xmlns:a16="http://schemas.microsoft.com/office/drawing/2014/main" id="{6FD9AFA1-F0EF-BC6E-3B05-D5A132283B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4406" y="381001"/>
          <a:ext cx="1001378" cy="76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1739900</xdr:colOff>
      <xdr:row>1</xdr:row>
      <xdr:rowOff>196850</xdr:rowOff>
    </xdr:from>
    <xdr:to>
      <xdr:col>2</xdr:col>
      <xdr:colOff>221368</xdr:colOff>
      <xdr:row>6</xdr:row>
      <xdr:rowOff>139700</xdr:rowOff>
    </xdr:to>
    <xdr:pic>
      <xdr:nvPicPr>
        <xdr:cNvPr id="6" name="Imagen 5">
          <a:extLst>
            <a:ext uri="{FF2B5EF4-FFF2-40B4-BE49-F238E27FC236}">
              <a16:creationId xmlns:a16="http://schemas.microsoft.com/office/drawing/2014/main" id="{2BB8382A-BF06-4E72-A516-69B7D6489C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0" y="196850"/>
          <a:ext cx="1053218"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149225</xdr:colOff>
      <xdr:row>1</xdr:row>
      <xdr:rowOff>38100</xdr:rowOff>
    </xdr:from>
    <xdr:to>
      <xdr:col>1</xdr:col>
      <xdr:colOff>1211968</xdr:colOff>
      <xdr:row>1</xdr:row>
      <xdr:rowOff>825500</xdr:rowOff>
    </xdr:to>
    <xdr:pic>
      <xdr:nvPicPr>
        <xdr:cNvPr id="2" name="Imagen 1">
          <a:extLst>
            <a:ext uri="{FF2B5EF4-FFF2-40B4-BE49-F238E27FC236}">
              <a16:creationId xmlns:a16="http://schemas.microsoft.com/office/drawing/2014/main" id="{16182991-D498-4238-B971-D897E3ED25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5450" y="219075"/>
          <a:ext cx="1059568"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1</xdr:row>
      <xdr:rowOff>38100</xdr:rowOff>
    </xdr:from>
    <xdr:to>
      <xdr:col>1</xdr:col>
      <xdr:colOff>1221493</xdr:colOff>
      <xdr:row>1</xdr:row>
      <xdr:rowOff>828675</xdr:rowOff>
    </xdr:to>
    <xdr:pic>
      <xdr:nvPicPr>
        <xdr:cNvPr id="2" name="Imagen 1">
          <a:extLst>
            <a:ext uri="{FF2B5EF4-FFF2-40B4-BE49-F238E27FC236}">
              <a16:creationId xmlns:a16="http://schemas.microsoft.com/office/drawing/2014/main" id="{3BEB5849-D2DF-4096-B75C-E1D4A69EE1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5" y="219075"/>
          <a:ext cx="1059568"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809625</xdr:colOff>
      <xdr:row>1</xdr:row>
      <xdr:rowOff>66675</xdr:rowOff>
    </xdr:from>
    <xdr:to>
      <xdr:col>2</xdr:col>
      <xdr:colOff>602368</xdr:colOff>
      <xdr:row>1</xdr:row>
      <xdr:rowOff>857250</xdr:rowOff>
    </xdr:to>
    <xdr:pic>
      <xdr:nvPicPr>
        <xdr:cNvPr id="2" name="Imagen 1">
          <a:extLst>
            <a:ext uri="{FF2B5EF4-FFF2-40B4-BE49-F238E27FC236}">
              <a16:creationId xmlns:a16="http://schemas.microsoft.com/office/drawing/2014/main" id="{598C250D-C027-43FB-BF2E-1341BCA376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900" y="247650"/>
          <a:ext cx="1056393"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238125</xdr:colOff>
      <xdr:row>1</xdr:row>
      <xdr:rowOff>57150</xdr:rowOff>
    </xdr:from>
    <xdr:to>
      <xdr:col>2</xdr:col>
      <xdr:colOff>1297693</xdr:colOff>
      <xdr:row>1</xdr:row>
      <xdr:rowOff>844550</xdr:rowOff>
    </xdr:to>
    <xdr:pic>
      <xdr:nvPicPr>
        <xdr:cNvPr id="2" name="Imagen 1">
          <a:extLst>
            <a:ext uri="{FF2B5EF4-FFF2-40B4-BE49-F238E27FC236}">
              <a16:creationId xmlns:a16="http://schemas.microsoft.com/office/drawing/2014/main" id="{0CB8D4A8-FD8F-400D-9819-7BF41B645A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1125" y="238125"/>
          <a:ext cx="1059568"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1066800</xdr:colOff>
      <xdr:row>1</xdr:row>
      <xdr:rowOff>15876</xdr:rowOff>
    </xdr:from>
    <xdr:to>
      <xdr:col>1</xdr:col>
      <xdr:colOff>2009775</xdr:colOff>
      <xdr:row>4</xdr:row>
      <xdr:rowOff>154977</xdr:rowOff>
    </xdr:to>
    <xdr:pic>
      <xdr:nvPicPr>
        <xdr:cNvPr id="3" name="Imagen 2">
          <a:extLst>
            <a:ext uri="{FF2B5EF4-FFF2-40B4-BE49-F238E27FC236}">
              <a16:creationId xmlns:a16="http://schemas.microsoft.com/office/drawing/2014/main" id="{D03BC2FF-9771-450A-9A13-1ED746C5B8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2075" y="177801"/>
          <a:ext cx="939800" cy="72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1000125</xdr:colOff>
      <xdr:row>1</xdr:row>
      <xdr:rowOff>34925</xdr:rowOff>
    </xdr:from>
    <xdr:to>
      <xdr:col>1</xdr:col>
      <xdr:colOff>2050168</xdr:colOff>
      <xdr:row>5</xdr:row>
      <xdr:rowOff>111125</xdr:rowOff>
    </xdr:to>
    <xdr:pic>
      <xdr:nvPicPr>
        <xdr:cNvPr id="3" name="Imagen 2">
          <a:extLst>
            <a:ext uri="{FF2B5EF4-FFF2-40B4-BE49-F238E27FC236}">
              <a16:creationId xmlns:a16="http://schemas.microsoft.com/office/drawing/2014/main" id="{8FB2418E-1139-4885-8F31-B58B00133A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450" y="196850"/>
          <a:ext cx="1050043"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762000</xdr:colOff>
      <xdr:row>1</xdr:row>
      <xdr:rowOff>6350</xdr:rowOff>
    </xdr:from>
    <xdr:to>
      <xdr:col>1</xdr:col>
      <xdr:colOff>1701800</xdr:colOff>
      <xdr:row>4</xdr:row>
      <xdr:rowOff>151801</xdr:rowOff>
    </xdr:to>
    <xdr:pic>
      <xdr:nvPicPr>
        <xdr:cNvPr id="4" name="Imagen 3">
          <a:extLst>
            <a:ext uri="{FF2B5EF4-FFF2-40B4-BE49-F238E27FC236}">
              <a16:creationId xmlns:a16="http://schemas.microsoft.com/office/drawing/2014/main" id="{D46CF702-D47B-4DAE-A14A-275F8E6674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325" y="168275"/>
          <a:ext cx="942975" cy="736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762000</xdr:colOff>
      <xdr:row>1</xdr:row>
      <xdr:rowOff>6350</xdr:rowOff>
    </xdr:from>
    <xdr:to>
      <xdr:col>1</xdr:col>
      <xdr:colOff>1704975</xdr:colOff>
      <xdr:row>4</xdr:row>
      <xdr:rowOff>154976</xdr:rowOff>
    </xdr:to>
    <xdr:pic>
      <xdr:nvPicPr>
        <xdr:cNvPr id="4" name="Imagen 3">
          <a:extLst>
            <a:ext uri="{FF2B5EF4-FFF2-40B4-BE49-F238E27FC236}">
              <a16:creationId xmlns:a16="http://schemas.microsoft.com/office/drawing/2014/main" id="{6D6230E3-9DF1-40B0-B961-ECE2C56B0E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168275"/>
          <a:ext cx="939800" cy="739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828675</xdr:colOff>
      <xdr:row>1</xdr:row>
      <xdr:rowOff>28575</xdr:rowOff>
    </xdr:from>
    <xdr:to>
      <xdr:col>2</xdr:col>
      <xdr:colOff>723900</xdr:colOff>
      <xdr:row>4</xdr:row>
      <xdr:rowOff>151801</xdr:rowOff>
    </xdr:to>
    <xdr:pic>
      <xdr:nvPicPr>
        <xdr:cNvPr id="4" name="Imagen 3">
          <a:extLst>
            <a:ext uri="{FF2B5EF4-FFF2-40B4-BE49-F238E27FC236}">
              <a16:creationId xmlns:a16="http://schemas.microsoft.com/office/drawing/2014/main" id="{04ED055A-727B-431C-B5E6-9AE694C73B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 y="28575"/>
          <a:ext cx="942975" cy="742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Q314"/>
  <sheetViews>
    <sheetView tabSelected="1" workbookViewId="0">
      <selection activeCell="B11" sqref="B11:E11"/>
    </sheetView>
  </sheetViews>
  <sheetFormatPr baseColWidth="10" defaultColWidth="8.7265625" defaultRowHeight="12.75" customHeight="1" x14ac:dyDescent="0.25"/>
  <cols>
    <col min="1" max="1" width="3.81640625" style="1" customWidth="1"/>
    <col min="2" max="2" width="17.54296875" bestFit="1" customWidth="1"/>
    <col min="3" max="3" width="28.90625" bestFit="1" customWidth="1"/>
    <col min="4" max="4" width="5.81640625" bestFit="1" customWidth="1"/>
    <col min="5" max="10" width="16.1796875" customWidth="1"/>
    <col min="11" max="11" width="27.453125" customWidth="1"/>
    <col min="12" max="121" width="8.7265625" style="1"/>
  </cols>
  <sheetData>
    <row r="1" spans="2:11" s="1" customFormat="1" ht="12.75" customHeight="1" thickBot="1" x14ac:dyDescent="0.3"/>
    <row r="2" spans="2:11" s="1" customFormat="1" ht="16" thickBot="1" x14ac:dyDescent="0.3">
      <c r="B2" s="372" t="s">
        <v>42</v>
      </c>
      <c r="C2" s="373"/>
      <c r="D2" s="373"/>
      <c r="E2" s="373"/>
      <c r="F2" s="373"/>
      <c r="G2" s="373"/>
      <c r="H2" s="373"/>
      <c r="I2" s="373"/>
      <c r="J2" s="373"/>
      <c r="K2" s="374"/>
    </row>
    <row r="3" spans="2:11" s="1" customFormat="1" ht="13" x14ac:dyDescent="0.25">
      <c r="B3" s="375"/>
      <c r="C3" s="376"/>
      <c r="D3" s="377"/>
      <c r="E3" s="381" t="s">
        <v>43</v>
      </c>
      <c r="F3" s="382"/>
      <c r="G3" s="382"/>
      <c r="H3" s="382"/>
      <c r="I3" s="382"/>
      <c r="J3" s="382"/>
      <c r="K3" s="383"/>
    </row>
    <row r="4" spans="2:11" s="1" customFormat="1" ht="13" x14ac:dyDescent="0.25">
      <c r="B4" s="375"/>
      <c r="C4" s="376"/>
      <c r="D4" s="377"/>
      <c r="E4" s="381" t="s">
        <v>49</v>
      </c>
      <c r="F4" s="382"/>
      <c r="G4" s="382"/>
      <c r="H4" s="382"/>
      <c r="I4" s="382"/>
      <c r="J4" s="382"/>
      <c r="K4" s="383"/>
    </row>
    <row r="5" spans="2:11" s="1" customFormat="1" ht="13" x14ac:dyDescent="0.25">
      <c r="B5" s="375"/>
      <c r="C5" s="376"/>
      <c r="D5" s="377"/>
      <c r="E5" s="381" t="s">
        <v>0</v>
      </c>
      <c r="F5" s="382"/>
      <c r="G5" s="382"/>
      <c r="H5" s="382"/>
      <c r="I5" s="382"/>
      <c r="J5" s="382"/>
      <c r="K5" s="383"/>
    </row>
    <row r="6" spans="2:11" s="1" customFormat="1" ht="13" x14ac:dyDescent="0.25">
      <c r="B6" s="375"/>
      <c r="C6" s="376"/>
      <c r="D6" s="377"/>
      <c r="E6" s="381" t="s">
        <v>48</v>
      </c>
      <c r="F6" s="382"/>
      <c r="G6" s="382"/>
      <c r="H6" s="382"/>
      <c r="I6" s="382"/>
      <c r="J6" s="382"/>
      <c r="K6" s="383"/>
    </row>
    <row r="7" spans="2:11" s="1" customFormat="1" ht="13.5" thickBot="1" x14ac:dyDescent="0.3">
      <c r="B7" s="378"/>
      <c r="C7" s="379"/>
      <c r="D7" s="380"/>
      <c r="E7" s="384" t="s">
        <v>44</v>
      </c>
      <c r="F7" s="385"/>
      <c r="G7" s="385"/>
      <c r="H7" s="385"/>
      <c r="I7" s="385"/>
      <c r="J7" s="385"/>
      <c r="K7" s="386"/>
    </row>
    <row r="8" spans="2:11" s="1" customFormat="1" ht="21" customHeight="1" thickBot="1" x14ac:dyDescent="0.3">
      <c r="B8" s="2"/>
      <c r="C8" s="2"/>
      <c r="D8" s="2"/>
      <c r="E8" s="3"/>
      <c r="F8" s="4"/>
      <c r="G8" s="4"/>
      <c r="H8" s="5"/>
      <c r="I8" s="6"/>
      <c r="J8" s="7"/>
      <c r="K8" s="8"/>
    </row>
    <row r="9" spans="2:11" s="1" customFormat="1" ht="25.5" customHeight="1" x14ac:dyDescent="0.25">
      <c r="B9" s="398" t="s">
        <v>45</v>
      </c>
      <c r="C9" s="399"/>
      <c r="D9" s="399"/>
      <c r="E9" s="399"/>
      <c r="F9" s="9">
        <f>+H48+E48</f>
        <v>25</v>
      </c>
      <c r="G9" s="10"/>
    </row>
    <row r="10" spans="2:11" s="1" customFormat="1" ht="25.5" customHeight="1" x14ac:dyDescent="0.25">
      <c r="B10" s="400" t="s">
        <v>46</v>
      </c>
      <c r="C10" s="401"/>
      <c r="D10" s="401"/>
      <c r="E10" s="401"/>
      <c r="F10" s="11">
        <f>+H48</f>
        <v>7</v>
      </c>
      <c r="G10" s="8"/>
      <c r="H10" s="8"/>
      <c r="I10" s="8"/>
      <c r="J10" s="12"/>
      <c r="K10" s="8"/>
    </row>
    <row r="11" spans="2:11" s="1" customFormat="1" ht="25.5" customHeight="1" thickBot="1" x14ac:dyDescent="0.3">
      <c r="B11" s="402" t="s">
        <v>47</v>
      </c>
      <c r="C11" s="403"/>
      <c r="D11" s="403"/>
      <c r="E11" s="403"/>
      <c r="F11" s="156">
        <f>(F10/F9)</f>
        <v>0.28000000000000003</v>
      </c>
      <c r="G11" s="6"/>
      <c r="H11" s="5"/>
      <c r="I11" s="6"/>
      <c r="J11" s="7"/>
      <c r="K11" s="8"/>
    </row>
    <row r="12" spans="2:11" s="1" customFormat="1" ht="12.75" customHeight="1" thickBot="1" x14ac:dyDescent="0.3">
      <c r="B12" s="8"/>
      <c r="C12" s="8"/>
      <c r="D12" s="8"/>
      <c r="E12" s="404"/>
      <c r="F12" s="404"/>
      <c r="G12" s="404"/>
      <c r="H12" s="404"/>
      <c r="I12" s="404"/>
      <c r="J12" s="404"/>
      <c r="K12" s="8"/>
    </row>
    <row r="13" spans="2:11" ht="18.75" customHeight="1" x14ac:dyDescent="0.25">
      <c r="B13" s="390" t="s">
        <v>1</v>
      </c>
      <c r="C13" s="392"/>
      <c r="D13" s="391"/>
      <c r="E13" s="387" t="s">
        <v>3</v>
      </c>
      <c r="F13" s="388"/>
      <c r="G13" s="389"/>
      <c r="H13" s="390" t="s">
        <v>4</v>
      </c>
      <c r="I13" s="388"/>
      <c r="J13" s="391"/>
      <c r="K13" s="396" t="s">
        <v>37</v>
      </c>
    </row>
    <row r="14" spans="2:11" ht="27" customHeight="1" thickBot="1" x14ac:dyDescent="0.3">
      <c r="B14" s="393"/>
      <c r="C14" s="394"/>
      <c r="D14" s="395"/>
      <c r="E14" s="127" t="s">
        <v>38</v>
      </c>
      <c r="F14" s="99" t="s">
        <v>39</v>
      </c>
      <c r="G14" s="187" t="s">
        <v>40</v>
      </c>
      <c r="H14" s="98" t="s">
        <v>38</v>
      </c>
      <c r="I14" s="99" t="s">
        <v>39</v>
      </c>
      <c r="J14" s="100" t="s">
        <v>40</v>
      </c>
      <c r="K14" s="397"/>
    </row>
    <row r="15" spans="2:11" ht="13.5" thickBot="1" x14ac:dyDescent="0.35">
      <c r="B15" s="405" t="s">
        <v>5</v>
      </c>
      <c r="C15" s="407" t="s">
        <v>2</v>
      </c>
      <c r="D15" s="408"/>
      <c r="E15" s="158">
        <v>1</v>
      </c>
      <c r="F15" s="159">
        <v>101.464241</v>
      </c>
      <c r="G15" s="160">
        <v>54.201019000000002</v>
      </c>
      <c r="H15" s="161"/>
      <c r="I15" s="174"/>
      <c r="J15" s="175"/>
      <c r="K15" s="197">
        <f>+H15/(H15+E15)</f>
        <v>0</v>
      </c>
    </row>
    <row r="16" spans="2:11" ht="13.5" thickBot="1" x14ac:dyDescent="0.35">
      <c r="B16" s="406"/>
      <c r="C16" s="170" t="s">
        <v>6</v>
      </c>
      <c r="D16" s="162">
        <v>5664</v>
      </c>
      <c r="E16" s="163">
        <v>1</v>
      </c>
      <c r="F16" s="164">
        <v>101.464241</v>
      </c>
      <c r="G16" s="165">
        <v>54.201019000000002</v>
      </c>
      <c r="H16" s="166"/>
      <c r="I16" s="176"/>
      <c r="J16" s="177"/>
      <c r="K16" s="198">
        <f t="shared" ref="K16:K48" si="0">+H16/(H16+E16)</f>
        <v>0</v>
      </c>
    </row>
    <row r="17" spans="2:11" ht="13.5" thickBot="1" x14ac:dyDescent="0.3">
      <c r="B17" s="409" t="s">
        <v>7</v>
      </c>
      <c r="C17" s="411" t="s">
        <v>2</v>
      </c>
      <c r="D17" s="412"/>
      <c r="E17" s="167"/>
      <c r="F17" s="174"/>
      <c r="G17" s="178"/>
      <c r="H17" s="168">
        <v>2</v>
      </c>
      <c r="I17" s="159">
        <v>137.496317</v>
      </c>
      <c r="J17" s="169">
        <v>112.623713</v>
      </c>
      <c r="K17" s="196">
        <f t="shared" si="0"/>
        <v>1</v>
      </c>
    </row>
    <row r="18" spans="2:11" ht="13.5" thickBot="1" x14ac:dyDescent="0.3">
      <c r="B18" s="410"/>
      <c r="C18" s="170" t="s">
        <v>8</v>
      </c>
      <c r="D18" s="162">
        <v>15814</v>
      </c>
      <c r="E18" s="171"/>
      <c r="F18" s="176"/>
      <c r="G18" s="179"/>
      <c r="H18" s="172">
        <v>1</v>
      </c>
      <c r="I18" s="164">
        <v>130</v>
      </c>
      <c r="J18" s="173">
        <v>109.761275</v>
      </c>
      <c r="K18" s="199">
        <f t="shared" si="0"/>
        <v>1</v>
      </c>
    </row>
    <row r="19" spans="2:11" ht="13.5" thickBot="1" x14ac:dyDescent="0.3">
      <c r="B19" s="406"/>
      <c r="C19" s="170" t="s">
        <v>9</v>
      </c>
      <c r="D19" s="162">
        <v>15837</v>
      </c>
      <c r="E19" s="171"/>
      <c r="F19" s="176"/>
      <c r="G19" s="179"/>
      <c r="H19" s="172">
        <v>1</v>
      </c>
      <c r="I19" s="164">
        <v>7.4963170000000003</v>
      </c>
      <c r="J19" s="173">
        <v>2.862438</v>
      </c>
      <c r="K19" s="199">
        <f t="shared" si="0"/>
        <v>1</v>
      </c>
    </row>
    <row r="20" spans="2:11" ht="13.5" thickBot="1" x14ac:dyDescent="0.3">
      <c r="B20" s="409" t="s">
        <v>10</v>
      </c>
      <c r="C20" s="411" t="s">
        <v>2</v>
      </c>
      <c r="D20" s="412"/>
      <c r="E20" s="158">
        <v>3</v>
      </c>
      <c r="F20" s="159">
        <v>148.12037799999999</v>
      </c>
      <c r="G20" s="160">
        <v>71.362138000000002</v>
      </c>
      <c r="H20" s="168">
        <v>2</v>
      </c>
      <c r="I20" s="159">
        <v>88.553963999999993</v>
      </c>
      <c r="J20" s="169">
        <v>41.231350999999997</v>
      </c>
      <c r="K20" s="196">
        <f t="shared" si="0"/>
        <v>0.4</v>
      </c>
    </row>
    <row r="21" spans="2:11" ht="13.5" thickBot="1" x14ac:dyDescent="0.35">
      <c r="B21" s="410"/>
      <c r="C21" s="170" t="s">
        <v>11</v>
      </c>
      <c r="D21" s="162">
        <v>17001</v>
      </c>
      <c r="E21" s="163">
        <v>1</v>
      </c>
      <c r="F21" s="164">
        <v>90.909080000000003</v>
      </c>
      <c r="G21" s="165">
        <v>45.926822999999999</v>
      </c>
      <c r="H21" s="166"/>
      <c r="I21" s="176"/>
      <c r="J21" s="177"/>
      <c r="K21" s="198">
        <f t="shared" si="0"/>
        <v>0</v>
      </c>
    </row>
    <row r="22" spans="2:11" ht="13.5" thickBot="1" x14ac:dyDescent="0.35">
      <c r="B22" s="410"/>
      <c r="C22" s="170" t="s">
        <v>12</v>
      </c>
      <c r="D22" s="162">
        <v>17444</v>
      </c>
      <c r="E22" s="163">
        <v>1</v>
      </c>
      <c r="F22" s="164">
        <v>21.288871</v>
      </c>
      <c r="G22" s="165">
        <v>10.653791</v>
      </c>
      <c r="H22" s="166"/>
      <c r="I22" s="176"/>
      <c r="J22" s="177"/>
      <c r="K22" s="198">
        <f t="shared" si="0"/>
        <v>0</v>
      </c>
    </row>
    <row r="23" spans="2:11" ht="13.5" thickBot="1" x14ac:dyDescent="0.3">
      <c r="B23" s="410"/>
      <c r="C23" s="170" t="s">
        <v>13</v>
      </c>
      <c r="D23" s="162">
        <v>17486</v>
      </c>
      <c r="E23" s="171"/>
      <c r="F23" s="176"/>
      <c r="G23" s="179"/>
      <c r="H23" s="172">
        <v>1</v>
      </c>
      <c r="I23" s="164">
        <v>44.459094999999998</v>
      </c>
      <c r="J23" s="173">
        <v>19.295100999999999</v>
      </c>
      <c r="K23" s="199">
        <f>+H23/(H23+E23)</f>
        <v>1</v>
      </c>
    </row>
    <row r="24" spans="2:11" ht="13.5" thickBot="1" x14ac:dyDescent="0.3">
      <c r="B24" s="410"/>
      <c r="C24" s="170" t="s">
        <v>14</v>
      </c>
      <c r="D24" s="162">
        <v>17541</v>
      </c>
      <c r="E24" s="171"/>
      <c r="F24" s="176"/>
      <c r="G24" s="179"/>
      <c r="H24" s="172">
        <v>1</v>
      </c>
      <c r="I24" s="164">
        <v>44.094869000000003</v>
      </c>
      <c r="J24" s="173">
        <v>21.936250000000001</v>
      </c>
      <c r="K24" s="199">
        <f t="shared" si="0"/>
        <v>1</v>
      </c>
    </row>
    <row r="25" spans="2:11" ht="13.5" thickBot="1" x14ac:dyDescent="0.35">
      <c r="B25" s="406"/>
      <c r="C25" s="170" t="s">
        <v>15</v>
      </c>
      <c r="D25" s="162">
        <v>17616</v>
      </c>
      <c r="E25" s="163">
        <v>1</v>
      </c>
      <c r="F25" s="164">
        <v>35.922426999999999</v>
      </c>
      <c r="G25" s="165">
        <v>14.781523999999999</v>
      </c>
      <c r="H25" s="166"/>
      <c r="I25" s="176"/>
      <c r="J25" s="177"/>
      <c r="K25" s="198">
        <f t="shared" si="0"/>
        <v>0</v>
      </c>
    </row>
    <row r="26" spans="2:11" ht="13.5" thickBot="1" x14ac:dyDescent="0.35">
      <c r="B26" s="409" t="s">
        <v>16</v>
      </c>
      <c r="C26" s="411" t="s">
        <v>2</v>
      </c>
      <c r="D26" s="412"/>
      <c r="E26" s="158">
        <v>1</v>
      </c>
      <c r="F26" s="159">
        <v>54.386718999999999</v>
      </c>
      <c r="G26" s="160">
        <v>24.646011000000001</v>
      </c>
      <c r="H26" s="161"/>
      <c r="I26" s="174"/>
      <c r="J26" s="175"/>
      <c r="K26" s="197">
        <f t="shared" si="0"/>
        <v>0</v>
      </c>
    </row>
    <row r="27" spans="2:11" ht="13.5" thickBot="1" x14ac:dyDescent="0.35">
      <c r="B27" s="406"/>
      <c r="C27" s="170" t="s">
        <v>17</v>
      </c>
      <c r="D27" s="162">
        <v>23090</v>
      </c>
      <c r="E27" s="163">
        <v>1</v>
      </c>
      <c r="F27" s="164">
        <v>54.386718999999999</v>
      </c>
      <c r="G27" s="165">
        <v>24.646011000000001</v>
      </c>
      <c r="H27" s="166"/>
      <c r="I27" s="176"/>
      <c r="J27" s="177"/>
      <c r="K27" s="198">
        <f t="shared" si="0"/>
        <v>0</v>
      </c>
    </row>
    <row r="28" spans="2:11" ht="13.5" thickBot="1" x14ac:dyDescent="0.35">
      <c r="B28" s="409" t="s">
        <v>18</v>
      </c>
      <c r="C28" s="411" t="s">
        <v>2</v>
      </c>
      <c r="D28" s="412"/>
      <c r="E28" s="158">
        <v>1</v>
      </c>
      <c r="F28" s="159">
        <v>44.142932999999999</v>
      </c>
      <c r="G28" s="160">
        <v>22.725574999999999</v>
      </c>
      <c r="H28" s="161"/>
      <c r="I28" s="174"/>
      <c r="J28" s="175"/>
      <c r="K28" s="197">
        <f t="shared" si="0"/>
        <v>0</v>
      </c>
    </row>
    <row r="29" spans="2:11" ht="13.5" thickBot="1" x14ac:dyDescent="0.35">
      <c r="B29" s="406"/>
      <c r="C29" s="170" t="s">
        <v>19</v>
      </c>
      <c r="D29" s="162">
        <v>25148</v>
      </c>
      <c r="E29" s="163">
        <v>1</v>
      </c>
      <c r="F29" s="164">
        <v>44.142932999999999</v>
      </c>
      <c r="G29" s="165">
        <v>22.725574999999999</v>
      </c>
      <c r="H29" s="166"/>
      <c r="I29" s="176"/>
      <c r="J29" s="177"/>
      <c r="K29" s="198">
        <f t="shared" si="0"/>
        <v>0</v>
      </c>
    </row>
    <row r="30" spans="2:11" ht="13.5" thickBot="1" x14ac:dyDescent="0.35">
      <c r="B30" s="409" t="s">
        <v>20</v>
      </c>
      <c r="C30" s="411" t="s">
        <v>2</v>
      </c>
      <c r="D30" s="412"/>
      <c r="E30" s="158">
        <v>1</v>
      </c>
      <c r="F30" s="159">
        <v>60</v>
      </c>
      <c r="G30" s="160">
        <v>27.951156999999998</v>
      </c>
      <c r="H30" s="161"/>
      <c r="I30" s="174"/>
      <c r="J30" s="175"/>
      <c r="K30" s="197">
        <f t="shared" si="0"/>
        <v>0</v>
      </c>
    </row>
    <row r="31" spans="2:11" ht="13.5" thickBot="1" x14ac:dyDescent="0.35">
      <c r="B31" s="406"/>
      <c r="C31" s="170" t="s">
        <v>21</v>
      </c>
      <c r="D31" s="162">
        <v>41524</v>
      </c>
      <c r="E31" s="163">
        <v>1</v>
      </c>
      <c r="F31" s="164">
        <v>60</v>
      </c>
      <c r="G31" s="165">
        <v>27.951156999999998</v>
      </c>
      <c r="H31" s="166"/>
      <c r="I31" s="176"/>
      <c r="J31" s="177"/>
      <c r="K31" s="198">
        <f t="shared" si="0"/>
        <v>0</v>
      </c>
    </row>
    <row r="32" spans="2:11" ht="13.5" thickBot="1" x14ac:dyDescent="0.35">
      <c r="B32" s="409" t="s">
        <v>22</v>
      </c>
      <c r="C32" s="411" t="s">
        <v>2</v>
      </c>
      <c r="D32" s="412"/>
      <c r="E32" s="158">
        <v>1</v>
      </c>
      <c r="F32" s="159">
        <v>132.60485600000001</v>
      </c>
      <c r="G32" s="160">
        <v>50.532493000000002</v>
      </c>
      <c r="H32" s="161"/>
      <c r="I32" s="174"/>
      <c r="J32" s="175"/>
      <c r="K32" s="197">
        <f t="shared" si="0"/>
        <v>0</v>
      </c>
    </row>
    <row r="33" spans="2:11" ht="13.5" thickBot="1" x14ac:dyDescent="0.35">
      <c r="B33" s="406"/>
      <c r="C33" s="170" t="s">
        <v>23</v>
      </c>
      <c r="D33" s="162">
        <v>47551</v>
      </c>
      <c r="E33" s="163">
        <v>1</v>
      </c>
      <c r="F33" s="164">
        <v>132.60485600000001</v>
      </c>
      <c r="G33" s="165">
        <v>50.532493000000002</v>
      </c>
      <c r="H33" s="166"/>
      <c r="I33" s="176"/>
      <c r="J33" s="177"/>
      <c r="K33" s="198">
        <f t="shared" si="0"/>
        <v>0</v>
      </c>
    </row>
    <row r="34" spans="2:11" ht="13.5" thickBot="1" x14ac:dyDescent="0.35">
      <c r="B34" s="409" t="s">
        <v>24</v>
      </c>
      <c r="C34" s="411" t="s">
        <v>2</v>
      </c>
      <c r="D34" s="412"/>
      <c r="E34" s="158">
        <v>1</v>
      </c>
      <c r="F34" s="159">
        <v>95.832285999999996</v>
      </c>
      <c r="G34" s="160">
        <v>40.510361000000003</v>
      </c>
      <c r="H34" s="161"/>
      <c r="I34" s="174"/>
      <c r="J34" s="175"/>
      <c r="K34" s="197">
        <f t="shared" si="0"/>
        <v>0</v>
      </c>
    </row>
    <row r="35" spans="2:11" ht="13.5" thickBot="1" x14ac:dyDescent="0.35">
      <c r="B35" s="406"/>
      <c r="C35" s="170" t="s">
        <v>16</v>
      </c>
      <c r="D35" s="162">
        <v>63212</v>
      </c>
      <c r="E35" s="163">
        <v>1</v>
      </c>
      <c r="F35" s="164">
        <v>95.832285999999996</v>
      </c>
      <c r="G35" s="165">
        <v>40.510361000000003</v>
      </c>
      <c r="H35" s="166"/>
      <c r="I35" s="176"/>
      <c r="J35" s="177"/>
      <c r="K35" s="198">
        <f t="shared" si="0"/>
        <v>0</v>
      </c>
    </row>
    <row r="36" spans="2:11" ht="13.5" thickBot="1" x14ac:dyDescent="0.3">
      <c r="B36" s="409" t="s">
        <v>25</v>
      </c>
      <c r="C36" s="411" t="s">
        <v>2</v>
      </c>
      <c r="D36" s="412"/>
      <c r="E36" s="158">
        <v>3</v>
      </c>
      <c r="F36" s="159">
        <v>241.43327300000001</v>
      </c>
      <c r="G36" s="160">
        <v>118.02842099999999</v>
      </c>
      <c r="H36" s="168">
        <v>2</v>
      </c>
      <c r="I36" s="159">
        <v>256.304778</v>
      </c>
      <c r="J36" s="169">
        <v>137.29797500000001</v>
      </c>
      <c r="K36" s="196">
        <f t="shared" si="0"/>
        <v>0.4</v>
      </c>
    </row>
    <row r="37" spans="2:11" ht="13.5" thickBot="1" x14ac:dyDescent="0.3">
      <c r="B37" s="410"/>
      <c r="C37" s="170" t="s">
        <v>26</v>
      </c>
      <c r="D37" s="162">
        <v>68081</v>
      </c>
      <c r="E37" s="171"/>
      <c r="F37" s="176"/>
      <c r="G37" s="179"/>
      <c r="H37" s="172">
        <v>1</v>
      </c>
      <c r="I37" s="164">
        <v>219.433921</v>
      </c>
      <c r="J37" s="173">
        <v>116.755331</v>
      </c>
      <c r="K37" s="199">
        <f t="shared" si="0"/>
        <v>1</v>
      </c>
    </row>
    <row r="38" spans="2:11" ht="13.5" thickBot="1" x14ac:dyDescent="0.35">
      <c r="B38" s="410"/>
      <c r="C38" s="170" t="s">
        <v>27</v>
      </c>
      <c r="D38" s="162">
        <v>68524</v>
      </c>
      <c r="E38" s="163">
        <v>1</v>
      </c>
      <c r="F38" s="164">
        <v>65.972945999999993</v>
      </c>
      <c r="G38" s="165">
        <v>18.399812000000001</v>
      </c>
      <c r="H38" s="166"/>
      <c r="I38" s="176"/>
      <c r="J38" s="177"/>
      <c r="K38" s="198">
        <f t="shared" si="0"/>
        <v>0</v>
      </c>
    </row>
    <row r="39" spans="2:11" ht="13.5" thickBot="1" x14ac:dyDescent="0.35">
      <c r="B39" s="410"/>
      <c r="C39" s="170" t="s">
        <v>28</v>
      </c>
      <c r="D39" s="162">
        <v>68615</v>
      </c>
      <c r="E39" s="163">
        <v>2</v>
      </c>
      <c r="F39" s="164">
        <v>175.46032700000001</v>
      </c>
      <c r="G39" s="165">
        <v>99.628608999999997</v>
      </c>
      <c r="H39" s="166"/>
      <c r="I39" s="176"/>
      <c r="J39" s="177"/>
      <c r="K39" s="198">
        <f t="shared" si="0"/>
        <v>0</v>
      </c>
    </row>
    <row r="40" spans="2:11" ht="13.5" thickBot="1" x14ac:dyDescent="0.3">
      <c r="B40" s="406"/>
      <c r="C40" s="170" t="s">
        <v>29</v>
      </c>
      <c r="D40" s="162">
        <v>68689</v>
      </c>
      <c r="E40" s="171"/>
      <c r="F40" s="176"/>
      <c r="G40" s="179"/>
      <c r="H40" s="172">
        <v>1</v>
      </c>
      <c r="I40" s="164">
        <v>36.870857000000001</v>
      </c>
      <c r="J40" s="173">
        <v>20.542643999999999</v>
      </c>
      <c r="K40" s="199">
        <f t="shared" si="0"/>
        <v>1</v>
      </c>
    </row>
    <row r="41" spans="2:11" ht="13.5" thickBot="1" x14ac:dyDescent="0.35">
      <c r="B41" s="409" t="s">
        <v>30</v>
      </c>
      <c r="C41" s="411" t="s">
        <v>2</v>
      </c>
      <c r="D41" s="412"/>
      <c r="E41" s="158">
        <v>4</v>
      </c>
      <c r="F41" s="159">
        <v>128.52814000000001</v>
      </c>
      <c r="G41" s="160">
        <v>60.423887000000001</v>
      </c>
      <c r="H41" s="161"/>
      <c r="I41" s="174"/>
      <c r="J41" s="175"/>
      <c r="K41" s="197">
        <f t="shared" si="0"/>
        <v>0</v>
      </c>
    </row>
    <row r="42" spans="2:11" ht="13.5" thickBot="1" x14ac:dyDescent="0.35">
      <c r="B42" s="410"/>
      <c r="C42" s="170" t="s">
        <v>31</v>
      </c>
      <c r="D42" s="162">
        <v>73124</v>
      </c>
      <c r="E42" s="163">
        <v>2</v>
      </c>
      <c r="F42" s="164">
        <v>77.080194000000006</v>
      </c>
      <c r="G42" s="165">
        <v>33.665714999999999</v>
      </c>
      <c r="H42" s="166"/>
      <c r="I42" s="176"/>
      <c r="J42" s="177"/>
      <c r="K42" s="198">
        <f t="shared" si="0"/>
        <v>0</v>
      </c>
    </row>
    <row r="43" spans="2:11" ht="13.5" thickBot="1" x14ac:dyDescent="0.35">
      <c r="B43" s="406"/>
      <c r="C43" s="170" t="s">
        <v>32</v>
      </c>
      <c r="D43" s="162">
        <v>73283</v>
      </c>
      <c r="E43" s="163">
        <v>2</v>
      </c>
      <c r="F43" s="164">
        <v>51.447946000000002</v>
      </c>
      <c r="G43" s="165">
        <v>26.758171999999998</v>
      </c>
      <c r="H43" s="166"/>
      <c r="I43" s="176"/>
      <c r="J43" s="177"/>
      <c r="K43" s="198">
        <f t="shared" si="0"/>
        <v>0</v>
      </c>
    </row>
    <row r="44" spans="2:11" ht="13.5" thickBot="1" x14ac:dyDescent="0.3">
      <c r="B44" s="409" t="s">
        <v>33</v>
      </c>
      <c r="C44" s="411" t="s">
        <v>2</v>
      </c>
      <c r="D44" s="412"/>
      <c r="E44" s="158">
        <v>2</v>
      </c>
      <c r="F44" s="159">
        <v>163.03786299999999</v>
      </c>
      <c r="G44" s="160">
        <v>88.024345999999994</v>
      </c>
      <c r="H44" s="168">
        <v>1</v>
      </c>
      <c r="I44" s="159">
        <v>87.886433999999994</v>
      </c>
      <c r="J44" s="169">
        <v>41.130249999999997</v>
      </c>
      <c r="K44" s="196">
        <f t="shared" si="0"/>
        <v>0.33333333333333331</v>
      </c>
    </row>
    <row r="45" spans="2:11" ht="13.5" thickBot="1" x14ac:dyDescent="0.3">
      <c r="B45" s="410"/>
      <c r="C45" s="170" t="s">
        <v>34</v>
      </c>
      <c r="D45" s="162">
        <v>76041</v>
      </c>
      <c r="E45" s="171"/>
      <c r="F45" s="176"/>
      <c r="G45" s="179"/>
      <c r="H45" s="172">
        <v>1</v>
      </c>
      <c r="I45" s="164">
        <v>87.886433999999994</v>
      </c>
      <c r="J45" s="173">
        <v>41.130249999999997</v>
      </c>
      <c r="K45" s="199">
        <f t="shared" si="0"/>
        <v>1</v>
      </c>
    </row>
    <row r="46" spans="2:11" ht="13.5" thickBot="1" x14ac:dyDescent="0.35">
      <c r="B46" s="410"/>
      <c r="C46" s="170" t="s">
        <v>35</v>
      </c>
      <c r="D46" s="162">
        <v>76243</v>
      </c>
      <c r="E46" s="163">
        <v>1</v>
      </c>
      <c r="F46" s="164">
        <v>138</v>
      </c>
      <c r="G46" s="165">
        <v>76.888852999999997</v>
      </c>
      <c r="H46" s="166"/>
      <c r="I46" s="176"/>
      <c r="J46" s="177"/>
      <c r="K46" s="198">
        <f t="shared" si="0"/>
        <v>0</v>
      </c>
    </row>
    <row r="47" spans="2:11" ht="13.5" thickBot="1" x14ac:dyDescent="0.35">
      <c r="B47" s="410"/>
      <c r="C47" s="170" t="s">
        <v>36</v>
      </c>
      <c r="D47" s="162">
        <v>76823</v>
      </c>
      <c r="E47" s="163">
        <v>1</v>
      </c>
      <c r="F47" s="164">
        <v>25.037863000000002</v>
      </c>
      <c r="G47" s="165">
        <v>11.135493</v>
      </c>
      <c r="H47" s="166"/>
      <c r="I47" s="180"/>
      <c r="J47" s="181"/>
      <c r="K47" s="200">
        <f t="shared" si="0"/>
        <v>0</v>
      </c>
    </row>
    <row r="48" spans="2:11" ht="13.5" thickBot="1" x14ac:dyDescent="0.3">
      <c r="B48" s="413" t="s">
        <v>41</v>
      </c>
      <c r="C48" s="414"/>
      <c r="D48" s="415"/>
      <c r="E48" s="182">
        <v>18</v>
      </c>
      <c r="F48" s="183">
        <v>1169.5506889999999</v>
      </c>
      <c r="G48" s="184">
        <v>558.40540799999997</v>
      </c>
      <c r="H48" s="185">
        <v>7</v>
      </c>
      <c r="I48" s="183">
        <v>570.24149299999999</v>
      </c>
      <c r="J48" s="186">
        <v>332.28328900000002</v>
      </c>
      <c r="K48" s="157">
        <f t="shared" si="0"/>
        <v>0.28000000000000003</v>
      </c>
    </row>
    <row r="49" s="1" customFormat="1" ht="12.75" customHeight="1" x14ac:dyDescent="0.25"/>
    <row r="50" s="1" customFormat="1" ht="12.75" customHeight="1" x14ac:dyDescent="0.25"/>
    <row r="51" s="1" customFormat="1" ht="12.75" customHeight="1" x14ac:dyDescent="0.25"/>
    <row r="52" s="1" customFormat="1" ht="12.75" customHeight="1" x14ac:dyDescent="0.25"/>
    <row r="53" s="1" customFormat="1" ht="12.75" customHeight="1" x14ac:dyDescent="0.25"/>
    <row r="54" s="1" customFormat="1" ht="12.75" customHeight="1" x14ac:dyDescent="0.25"/>
    <row r="55" s="1" customFormat="1" ht="12.75" customHeight="1" x14ac:dyDescent="0.25"/>
    <row r="56" s="1" customFormat="1" ht="12.75" customHeight="1" x14ac:dyDescent="0.25"/>
    <row r="57" s="1" customFormat="1" ht="12.75" customHeight="1" x14ac:dyDescent="0.25"/>
    <row r="58" s="1" customFormat="1" ht="12.75" customHeight="1" x14ac:dyDescent="0.25"/>
    <row r="59" s="1" customFormat="1" ht="12.75" customHeight="1" x14ac:dyDescent="0.25"/>
    <row r="60" s="1" customFormat="1" ht="12.75" customHeight="1" x14ac:dyDescent="0.25"/>
    <row r="61" s="1" customFormat="1" ht="12.75" customHeight="1" x14ac:dyDescent="0.25"/>
    <row r="62" s="1" customFormat="1" ht="12.75" customHeight="1" x14ac:dyDescent="0.25"/>
    <row r="63" s="1" customFormat="1" ht="12.75" customHeight="1" x14ac:dyDescent="0.25"/>
    <row r="64" s="1" customFormat="1" ht="12.75" customHeight="1" x14ac:dyDescent="0.25"/>
    <row r="65" s="1" customFormat="1" ht="12.75" customHeight="1" x14ac:dyDescent="0.25"/>
    <row r="66" s="1" customFormat="1" ht="12.75" customHeight="1" x14ac:dyDescent="0.25"/>
    <row r="67" s="1" customFormat="1" ht="12.75" customHeight="1" x14ac:dyDescent="0.25"/>
    <row r="68" s="1" customFormat="1" ht="12.75" customHeight="1" x14ac:dyDescent="0.25"/>
    <row r="69" s="1" customFormat="1" ht="12.75" customHeight="1" x14ac:dyDescent="0.25"/>
    <row r="70" s="1" customFormat="1" ht="12.75" customHeight="1" x14ac:dyDescent="0.25"/>
    <row r="71" s="1" customFormat="1" ht="12.75" customHeight="1" x14ac:dyDescent="0.25"/>
    <row r="72" s="1" customFormat="1" ht="12.75" customHeight="1" x14ac:dyDescent="0.25"/>
    <row r="73" s="1" customFormat="1" ht="12.75" customHeight="1" x14ac:dyDescent="0.25"/>
    <row r="74" s="1" customFormat="1" ht="12.75" customHeight="1" x14ac:dyDescent="0.25"/>
    <row r="75" s="1" customFormat="1" ht="12.75" customHeight="1" x14ac:dyDescent="0.25"/>
    <row r="76" s="1" customFormat="1" ht="12.75" customHeight="1" x14ac:dyDescent="0.25"/>
    <row r="77" s="1" customFormat="1" ht="12.75" customHeight="1" x14ac:dyDescent="0.25"/>
    <row r="78" s="1" customFormat="1" ht="12.75" customHeight="1" x14ac:dyDescent="0.25"/>
    <row r="79" s="1" customFormat="1" ht="12.75" customHeight="1" x14ac:dyDescent="0.25"/>
    <row r="80" s="1" customFormat="1" ht="12.75" customHeight="1" x14ac:dyDescent="0.25"/>
    <row r="81" s="1" customFormat="1" ht="12.75" customHeight="1" x14ac:dyDescent="0.25"/>
    <row r="82" s="1" customFormat="1" ht="12.75" customHeight="1" x14ac:dyDescent="0.25"/>
    <row r="83" s="1" customFormat="1" ht="12.75" customHeight="1" x14ac:dyDescent="0.25"/>
    <row r="84" s="1" customFormat="1" ht="12.75" customHeight="1" x14ac:dyDescent="0.25"/>
    <row r="85" s="1" customFormat="1" ht="12.75" customHeight="1" x14ac:dyDescent="0.25"/>
    <row r="86" s="1" customFormat="1" ht="12.75" customHeight="1" x14ac:dyDescent="0.25"/>
    <row r="87" s="1" customFormat="1" ht="12.75" customHeight="1" x14ac:dyDescent="0.25"/>
    <row r="88" s="1" customFormat="1" ht="12.75" customHeight="1" x14ac:dyDescent="0.25"/>
    <row r="89" s="1" customFormat="1" ht="12.75" customHeight="1" x14ac:dyDescent="0.25"/>
    <row r="90" s="1" customFormat="1" ht="12.75" customHeight="1" x14ac:dyDescent="0.25"/>
    <row r="91" s="1" customFormat="1" ht="12.75" customHeight="1" x14ac:dyDescent="0.25"/>
    <row r="92" s="1" customFormat="1" ht="12.75" customHeight="1" x14ac:dyDescent="0.25"/>
    <row r="93" s="1" customFormat="1" ht="12.75" customHeight="1" x14ac:dyDescent="0.25"/>
    <row r="94" s="1" customFormat="1" ht="12.75" customHeight="1" x14ac:dyDescent="0.25"/>
    <row r="95" s="1" customFormat="1" ht="12.75" customHeight="1" x14ac:dyDescent="0.25"/>
    <row r="96" s="1" customFormat="1" ht="12.75" customHeight="1" x14ac:dyDescent="0.25"/>
    <row r="97" s="1" customFormat="1" ht="12.75" customHeight="1" x14ac:dyDescent="0.25"/>
    <row r="98" s="1" customFormat="1" ht="12.75" customHeight="1" x14ac:dyDescent="0.25"/>
    <row r="99" s="1" customFormat="1" ht="12.75" customHeight="1" x14ac:dyDescent="0.25"/>
    <row r="100" s="1" customFormat="1" ht="12.75" customHeight="1" x14ac:dyDescent="0.25"/>
    <row r="101" s="1" customFormat="1" ht="12.75" customHeight="1" x14ac:dyDescent="0.25"/>
    <row r="102" s="1" customFormat="1" ht="12.75" customHeight="1" x14ac:dyDescent="0.25"/>
    <row r="103" s="1" customFormat="1" ht="12.75" customHeight="1" x14ac:dyDescent="0.25"/>
    <row r="104" s="1" customFormat="1" ht="12.75" customHeight="1" x14ac:dyDescent="0.25"/>
    <row r="105" s="1" customFormat="1" ht="12.75" customHeight="1" x14ac:dyDescent="0.25"/>
    <row r="106" s="1" customFormat="1" ht="12.75" customHeight="1" x14ac:dyDescent="0.25"/>
    <row r="107" s="1" customFormat="1" ht="12.75" customHeight="1" x14ac:dyDescent="0.25"/>
    <row r="108" s="1" customFormat="1" ht="12.75" customHeight="1" x14ac:dyDescent="0.25"/>
    <row r="109" s="1" customFormat="1" ht="12.75" customHeight="1" x14ac:dyDescent="0.25"/>
    <row r="110" s="1" customFormat="1" ht="12.75" customHeight="1" x14ac:dyDescent="0.25"/>
    <row r="111" s="1" customFormat="1" ht="12.75" customHeight="1" x14ac:dyDescent="0.25"/>
    <row r="112" s="1" customFormat="1" ht="12.75" customHeight="1" x14ac:dyDescent="0.25"/>
    <row r="113" s="1" customFormat="1" ht="12.75" customHeight="1" x14ac:dyDescent="0.25"/>
    <row r="114" s="1" customFormat="1" ht="12.75" customHeight="1" x14ac:dyDescent="0.25"/>
    <row r="115" s="1" customFormat="1" ht="12.75" customHeight="1" x14ac:dyDescent="0.25"/>
    <row r="116" s="1" customFormat="1" ht="12.75" customHeight="1" x14ac:dyDescent="0.25"/>
    <row r="117" s="1" customFormat="1" ht="12.75" customHeight="1" x14ac:dyDescent="0.25"/>
    <row r="118" s="1" customFormat="1" ht="12.75" customHeight="1" x14ac:dyDescent="0.25"/>
    <row r="119" s="1" customFormat="1" ht="12.75" customHeight="1" x14ac:dyDescent="0.25"/>
    <row r="120" s="1" customFormat="1" ht="12.75" customHeight="1" x14ac:dyDescent="0.25"/>
    <row r="121" s="1" customFormat="1" ht="12.75" customHeight="1" x14ac:dyDescent="0.25"/>
    <row r="122" s="1" customFormat="1" ht="12.75" customHeight="1" x14ac:dyDescent="0.25"/>
    <row r="123" s="1" customFormat="1" ht="12.75" customHeight="1" x14ac:dyDescent="0.25"/>
    <row r="124" s="1" customFormat="1" ht="12.75" customHeight="1" x14ac:dyDescent="0.25"/>
    <row r="125" s="1" customFormat="1" ht="12.75" customHeight="1" x14ac:dyDescent="0.25"/>
    <row r="126" s="1" customFormat="1" ht="12.75" customHeight="1" x14ac:dyDescent="0.25"/>
    <row r="127" s="1" customFormat="1" ht="12.75" customHeight="1" x14ac:dyDescent="0.25"/>
    <row r="128" s="1" customFormat="1" ht="12.75" customHeight="1" x14ac:dyDescent="0.25"/>
    <row r="129" s="1" customFormat="1" ht="12.75" customHeight="1" x14ac:dyDescent="0.25"/>
    <row r="130" s="1" customFormat="1" ht="12.75" customHeight="1" x14ac:dyDescent="0.25"/>
    <row r="131" s="1" customFormat="1" ht="12.75" customHeight="1" x14ac:dyDescent="0.25"/>
    <row r="132" s="1" customFormat="1" ht="12.75" customHeight="1" x14ac:dyDescent="0.25"/>
    <row r="133" s="1" customFormat="1" ht="12.75" customHeight="1" x14ac:dyDescent="0.25"/>
    <row r="134" s="1" customFormat="1" ht="12.75" customHeight="1" x14ac:dyDescent="0.25"/>
    <row r="135" s="1" customFormat="1" ht="12.75" customHeight="1" x14ac:dyDescent="0.25"/>
    <row r="136" s="1" customFormat="1" ht="12.75" customHeight="1" x14ac:dyDescent="0.25"/>
    <row r="137" s="1" customFormat="1" ht="12.75" customHeight="1" x14ac:dyDescent="0.25"/>
    <row r="138" s="1" customFormat="1" ht="12.75" customHeight="1" x14ac:dyDescent="0.25"/>
    <row r="139" s="1" customFormat="1" ht="12.75" customHeight="1" x14ac:dyDescent="0.25"/>
    <row r="140" s="1" customFormat="1" ht="12.75" customHeight="1" x14ac:dyDescent="0.25"/>
    <row r="141" s="1" customFormat="1" ht="12.75" customHeight="1" x14ac:dyDescent="0.25"/>
    <row r="142" s="1" customFormat="1" ht="12.75" customHeight="1" x14ac:dyDescent="0.25"/>
    <row r="143" s="1" customFormat="1" ht="12.75" customHeight="1" x14ac:dyDescent="0.25"/>
    <row r="144" s="1" customFormat="1" ht="12.75" customHeight="1" x14ac:dyDescent="0.25"/>
    <row r="145" s="1" customFormat="1" ht="12.75" customHeight="1" x14ac:dyDescent="0.25"/>
    <row r="146" s="1" customFormat="1" ht="12.75" customHeight="1" x14ac:dyDescent="0.25"/>
    <row r="147" s="1" customFormat="1" ht="12.75" customHeight="1" x14ac:dyDescent="0.25"/>
    <row r="148" s="1" customFormat="1" ht="12.75" customHeight="1" x14ac:dyDescent="0.25"/>
    <row r="149" s="1" customFormat="1" ht="12.75" customHeight="1" x14ac:dyDescent="0.25"/>
    <row r="150" s="1" customFormat="1" ht="12.75" customHeight="1" x14ac:dyDescent="0.25"/>
    <row r="151" s="1" customFormat="1" ht="12.75" customHeight="1" x14ac:dyDescent="0.25"/>
    <row r="152" s="1" customFormat="1" ht="12.75" customHeight="1" x14ac:dyDescent="0.25"/>
    <row r="153" s="1" customFormat="1" ht="12.75" customHeight="1" x14ac:dyDescent="0.25"/>
    <row r="154" s="1" customFormat="1" ht="12.75" customHeight="1" x14ac:dyDescent="0.25"/>
    <row r="155" s="1" customFormat="1" ht="12.75" customHeight="1" x14ac:dyDescent="0.25"/>
    <row r="156" s="1" customFormat="1" ht="12.75" customHeight="1" x14ac:dyDescent="0.25"/>
    <row r="157" s="1" customFormat="1" ht="12.75" customHeight="1" x14ac:dyDescent="0.25"/>
    <row r="158" s="1" customFormat="1" ht="12.75" customHeight="1" x14ac:dyDescent="0.25"/>
    <row r="159" s="1" customFormat="1" ht="12.75" customHeight="1" x14ac:dyDescent="0.25"/>
    <row r="160" s="1" customFormat="1" ht="12.75" customHeight="1" x14ac:dyDescent="0.25"/>
    <row r="161" s="1" customFormat="1" ht="12.75" customHeight="1" x14ac:dyDescent="0.25"/>
    <row r="162" s="1" customFormat="1" ht="12.75" customHeight="1" x14ac:dyDescent="0.25"/>
    <row r="163" s="1" customFormat="1" ht="12.75" customHeight="1" x14ac:dyDescent="0.25"/>
    <row r="164" s="1" customFormat="1" ht="12.75" customHeight="1" x14ac:dyDescent="0.25"/>
    <row r="165" s="1" customFormat="1" ht="12.75" customHeight="1" x14ac:dyDescent="0.25"/>
    <row r="166" s="1" customFormat="1" ht="12.75" customHeight="1" x14ac:dyDescent="0.25"/>
    <row r="167" s="1" customFormat="1" ht="12.75" customHeight="1" x14ac:dyDescent="0.25"/>
    <row r="168" s="1" customFormat="1" ht="12.75" customHeight="1" x14ac:dyDescent="0.25"/>
    <row r="169" s="1" customFormat="1" ht="12.75" customHeight="1" x14ac:dyDescent="0.25"/>
    <row r="170" s="1" customFormat="1" ht="12.75" customHeight="1" x14ac:dyDescent="0.25"/>
    <row r="171" s="1" customFormat="1" ht="12.75" customHeight="1" x14ac:dyDescent="0.25"/>
    <row r="172" s="1" customFormat="1" ht="12.75" customHeight="1" x14ac:dyDescent="0.25"/>
    <row r="173" s="1" customFormat="1" ht="12.75" customHeight="1" x14ac:dyDescent="0.25"/>
    <row r="174" s="1" customFormat="1" ht="12.75" customHeight="1" x14ac:dyDescent="0.25"/>
    <row r="175" s="1" customFormat="1" ht="12.75" customHeight="1" x14ac:dyDescent="0.25"/>
    <row r="176" s="1" customFormat="1" ht="12.75" customHeight="1" x14ac:dyDescent="0.25"/>
    <row r="177" s="1" customFormat="1" ht="12.75" customHeight="1" x14ac:dyDescent="0.25"/>
    <row r="178" s="1" customFormat="1" ht="12.75" customHeight="1" x14ac:dyDescent="0.25"/>
    <row r="179" s="1" customFormat="1" ht="12.75" customHeight="1" x14ac:dyDescent="0.25"/>
    <row r="180" s="1" customFormat="1" ht="12.75" customHeight="1" x14ac:dyDescent="0.25"/>
    <row r="181" s="1" customFormat="1" ht="12.75" customHeight="1" x14ac:dyDescent="0.25"/>
    <row r="182" s="1" customFormat="1" ht="12.75" customHeight="1" x14ac:dyDescent="0.25"/>
    <row r="183" s="1" customFormat="1" ht="12.75" customHeight="1" x14ac:dyDescent="0.25"/>
    <row r="184" s="1" customFormat="1" ht="12.75" customHeight="1" x14ac:dyDescent="0.25"/>
    <row r="185" s="1" customFormat="1" ht="12.75" customHeight="1" x14ac:dyDescent="0.25"/>
    <row r="186" s="1" customFormat="1" ht="12.75" customHeight="1" x14ac:dyDescent="0.25"/>
    <row r="187" s="1" customFormat="1" ht="12.75" customHeight="1" x14ac:dyDescent="0.25"/>
    <row r="188" s="1" customFormat="1" ht="12.75" customHeight="1" x14ac:dyDescent="0.25"/>
    <row r="189" s="1" customFormat="1" ht="12.75" customHeight="1" x14ac:dyDescent="0.25"/>
    <row r="190" s="1" customFormat="1" ht="12.75" customHeight="1" x14ac:dyDescent="0.25"/>
    <row r="191" s="1" customFormat="1" ht="12.75" customHeight="1" x14ac:dyDescent="0.25"/>
    <row r="192" s="1" customFormat="1" ht="12.75" customHeight="1" x14ac:dyDescent="0.25"/>
    <row r="193" s="1" customFormat="1" ht="12.75" customHeight="1" x14ac:dyDescent="0.25"/>
    <row r="194" s="1" customFormat="1" ht="12.75" customHeight="1" x14ac:dyDescent="0.25"/>
    <row r="195" s="1" customFormat="1" ht="12.75" customHeight="1" x14ac:dyDescent="0.25"/>
    <row r="196" s="1" customFormat="1" ht="12.75" customHeight="1" x14ac:dyDescent="0.25"/>
    <row r="197" s="1" customFormat="1" ht="12.75" customHeight="1" x14ac:dyDescent="0.25"/>
    <row r="198" s="1" customFormat="1" ht="12.75" customHeight="1" x14ac:dyDescent="0.25"/>
    <row r="199" s="1" customFormat="1" ht="12.75" customHeight="1" x14ac:dyDescent="0.25"/>
    <row r="200" s="1" customFormat="1" ht="12.75" customHeight="1" x14ac:dyDescent="0.25"/>
    <row r="201" s="1" customFormat="1" ht="12.75" customHeight="1" x14ac:dyDescent="0.25"/>
    <row r="202" s="1" customFormat="1" ht="12.75" customHeight="1" x14ac:dyDescent="0.25"/>
    <row r="203" s="1" customFormat="1" ht="12.75" customHeight="1" x14ac:dyDescent="0.25"/>
    <row r="204" s="1" customFormat="1" ht="12.75" customHeight="1" x14ac:dyDescent="0.25"/>
    <row r="205" s="1" customFormat="1" ht="12.75" customHeight="1" x14ac:dyDescent="0.25"/>
    <row r="206" s="1" customFormat="1" ht="12.75" customHeight="1" x14ac:dyDescent="0.25"/>
    <row r="207" s="1" customFormat="1" ht="12.75" customHeight="1" x14ac:dyDescent="0.25"/>
    <row r="208" s="1" customFormat="1" ht="12.75" customHeight="1" x14ac:dyDescent="0.25"/>
    <row r="209" s="1" customFormat="1" ht="12.75" customHeight="1" x14ac:dyDescent="0.25"/>
    <row r="210" s="1" customFormat="1" ht="12.75" customHeight="1" x14ac:dyDescent="0.25"/>
    <row r="211" s="1" customFormat="1" ht="12.75" customHeight="1" x14ac:dyDescent="0.25"/>
    <row r="212" s="1" customFormat="1" ht="12.75" customHeight="1" x14ac:dyDescent="0.25"/>
    <row r="213" s="1" customFormat="1" ht="12.75" customHeight="1" x14ac:dyDescent="0.25"/>
    <row r="214" s="1" customFormat="1" ht="12.75" customHeight="1" x14ac:dyDescent="0.25"/>
    <row r="215" s="1" customFormat="1" ht="12.75" customHeight="1" x14ac:dyDescent="0.25"/>
    <row r="216" s="1" customFormat="1" ht="12.75" customHeight="1" x14ac:dyDescent="0.25"/>
    <row r="217" s="1" customFormat="1" ht="12.75" customHeight="1" x14ac:dyDescent="0.25"/>
    <row r="218" s="1" customFormat="1" ht="12.75" customHeight="1" x14ac:dyDescent="0.25"/>
    <row r="219" s="1" customFormat="1" ht="12.75" customHeight="1" x14ac:dyDescent="0.25"/>
    <row r="220" s="1" customFormat="1" ht="12.75" customHeight="1" x14ac:dyDescent="0.25"/>
    <row r="221" s="1" customFormat="1" ht="12.75" customHeight="1" x14ac:dyDescent="0.25"/>
    <row r="222" s="1" customFormat="1" ht="12.75" customHeight="1" x14ac:dyDescent="0.25"/>
    <row r="223" s="1" customFormat="1" ht="12.75" customHeight="1" x14ac:dyDescent="0.25"/>
    <row r="224" s="1" customFormat="1" ht="12.75" customHeight="1" x14ac:dyDescent="0.25"/>
    <row r="225" s="1" customFormat="1" ht="12.75" customHeight="1" x14ac:dyDescent="0.25"/>
    <row r="226" s="1" customFormat="1" ht="12.75" customHeight="1" x14ac:dyDescent="0.25"/>
    <row r="227" s="1" customFormat="1" ht="12.75" customHeight="1" x14ac:dyDescent="0.25"/>
    <row r="228" s="1" customFormat="1" ht="12.75" customHeight="1" x14ac:dyDescent="0.25"/>
    <row r="229" s="1" customFormat="1" ht="12.75" customHeight="1" x14ac:dyDescent="0.25"/>
    <row r="230" s="1" customFormat="1" ht="12.75" customHeight="1" x14ac:dyDescent="0.25"/>
    <row r="231" s="1" customFormat="1" ht="12.75" customHeight="1" x14ac:dyDescent="0.25"/>
    <row r="232" s="1" customFormat="1" ht="12.75" customHeight="1" x14ac:dyDescent="0.25"/>
    <row r="233" s="1" customFormat="1" ht="12.75" customHeight="1" x14ac:dyDescent="0.25"/>
    <row r="234" s="1" customFormat="1" ht="12.75" customHeight="1" x14ac:dyDescent="0.25"/>
    <row r="235" s="1" customFormat="1" ht="12.75" customHeight="1" x14ac:dyDescent="0.25"/>
    <row r="236" s="1" customFormat="1" ht="12.75" customHeight="1" x14ac:dyDescent="0.25"/>
    <row r="237" s="1" customFormat="1" ht="12.75" customHeight="1" x14ac:dyDescent="0.25"/>
    <row r="238" s="1" customFormat="1" ht="12.75" customHeight="1" x14ac:dyDescent="0.25"/>
    <row r="239" s="1" customFormat="1" ht="12.75" customHeight="1" x14ac:dyDescent="0.25"/>
    <row r="240" s="1" customFormat="1" ht="12.75" customHeight="1" x14ac:dyDescent="0.25"/>
    <row r="241" s="1" customFormat="1" ht="12.75" customHeight="1" x14ac:dyDescent="0.25"/>
    <row r="242" s="1" customFormat="1" ht="12.75" customHeight="1" x14ac:dyDescent="0.25"/>
    <row r="243" s="1" customFormat="1" ht="12.75" customHeight="1" x14ac:dyDescent="0.25"/>
    <row r="244" s="1" customFormat="1" ht="12.75" customHeight="1" x14ac:dyDescent="0.25"/>
    <row r="245" s="1" customFormat="1" ht="12.75" customHeight="1" x14ac:dyDescent="0.25"/>
    <row r="246" s="1" customFormat="1" ht="12.75" customHeight="1" x14ac:dyDescent="0.25"/>
    <row r="247" s="1" customFormat="1" ht="12.75" customHeight="1" x14ac:dyDescent="0.25"/>
    <row r="248" s="1" customFormat="1" ht="12.75" customHeight="1" x14ac:dyDescent="0.25"/>
    <row r="249" s="1" customFormat="1" ht="12.75" customHeight="1" x14ac:dyDescent="0.25"/>
    <row r="250" s="1" customFormat="1" ht="12.75" customHeight="1" x14ac:dyDescent="0.25"/>
    <row r="251" s="1" customFormat="1" ht="12.75" customHeight="1" x14ac:dyDescent="0.25"/>
    <row r="252" s="1" customFormat="1" ht="12.75" customHeight="1" x14ac:dyDescent="0.25"/>
    <row r="253" s="1" customFormat="1" ht="12.75" customHeight="1" x14ac:dyDescent="0.25"/>
    <row r="254" s="1" customFormat="1" ht="12.75" customHeight="1" x14ac:dyDescent="0.25"/>
    <row r="255" s="1" customFormat="1" ht="12.75" customHeight="1" x14ac:dyDescent="0.25"/>
    <row r="256" s="1" customFormat="1" ht="12.75" customHeight="1" x14ac:dyDescent="0.25"/>
    <row r="257" s="1" customFormat="1" ht="12.75" customHeight="1" x14ac:dyDescent="0.25"/>
    <row r="258" s="1" customFormat="1" ht="12.75" customHeight="1" x14ac:dyDescent="0.25"/>
    <row r="259" s="1" customFormat="1" ht="12.75" customHeight="1" x14ac:dyDescent="0.25"/>
    <row r="260" s="1" customFormat="1" ht="12.75" customHeight="1" x14ac:dyDescent="0.25"/>
    <row r="261" s="1" customFormat="1" ht="12.75" customHeight="1" x14ac:dyDescent="0.25"/>
    <row r="262" s="1" customFormat="1" ht="12.75" customHeight="1" x14ac:dyDescent="0.25"/>
    <row r="263" s="1" customFormat="1" ht="12.75" customHeight="1" x14ac:dyDescent="0.25"/>
    <row r="264" s="1" customFormat="1" ht="12.75" customHeight="1" x14ac:dyDescent="0.25"/>
    <row r="265" s="1" customFormat="1" ht="12.75" customHeight="1" x14ac:dyDescent="0.25"/>
    <row r="266" s="1" customFormat="1" ht="12.75" customHeight="1" x14ac:dyDescent="0.25"/>
    <row r="267" s="1" customFormat="1" ht="12.75" customHeight="1" x14ac:dyDescent="0.25"/>
    <row r="268" s="1" customFormat="1" ht="12.75" customHeight="1" x14ac:dyDescent="0.25"/>
    <row r="269" s="1" customFormat="1" ht="12.75" customHeight="1" x14ac:dyDescent="0.25"/>
    <row r="270" s="1" customFormat="1" ht="12.75" customHeight="1" x14ac:dyDescent="0.25"/>
    <row r="271" s="1" customFormat="1" ht="12.75" customHeight="1" x14ac:dyDescent="0.25"/>
    <row r="272" s="1" customFormat="1" ht="12.75" customHeight="1" x14ac:dyDescent="0.25"/>
    <row r="273" s="1" customFormat="1" ht="12.75" customHeight="1" x14ac:dyDescent="0.25"/>
    <row r="274" s="1" customFormat="1" ht="12.75" customHeight="1" x14ac:dyDescent="0.25"/>
    <row r="275" s="1" customFormat="1" ht="12.75" customHeight="1" x14ac:dyDescent="0.25"/>
    <row r="276" s="1" customFormat="1" ht="12.75" customHeight="1" x14ac:dyDescent="0.25"/>
    <row r="277" s="1" customFormat="1" ht="12.75" customHeight="1" x14ac:dyDescent="0.25"/>
    <row r="278" s="1" customFormat="1" ht="12.75" customHeight="1" x14ac:dyDescent="0.25"/>
    <row r="279" s="1" customFormat="1" ht="12.75" customHeight="1" x14ac:dyDescent="0.25"/>
    <row r="280" s="1" customFormat="1" ht="12.75" customHeight="1" x14ac:dyDescent="0.25"/>
    <row r="281" s="1" customFormat="1" ht="12.75" customHeight="1" x14ac:dyDescent="0.25"/>
    <row r="282" s="1" customFormat="1" ht="12.75" customHeight="1" x14ac:dyDescent="0.25"/>
    <row r="283" s="1" customFormat="1" ht="12.75" customHeight="1" x14ac:dyDescent="0.25"/>
    <row r="284" s="1" customFormat="1" ht="12.75" customHeight="1" x14ac:dyDescent="0.25"/>
    <row r="285" s="1" customFormat="1" ht="12.75" customHeight="1" x14ac:dyDescent="0.25"/>
    <row r="286" s="1" customFormat="1" ht="12.75" customHeight="1" x14ac:dyDescent="0.25"/>
    <row r="287" s="1" customFormat="1" ht="12.75" customHeight="1" x14ac:dyDescent="0.25"/>
    <row r="288" s="1" customFormat="1" ht="12.75" customHeight="1" x14ac:dyDescent="0.25"/>
    <row r="289" s="1" customFormat="1" ht="12.75" customHeight="1" x14ac:dyDescent="0.25"/>
    <row r="290" s="1" customFormat="1" ht="12.75" customHeight="1" x14ac:dyDescent="0.25"/>
    <row r="291" s="1" customFormat="1" ht="12.75" customHeight="1" x14ac:dyDescent="0.25"/>
    <row r="292" s="1" customFormat="1" ht="12.75" customHeight="1" x14ac:dyDescent="0.25"/>
    <row r="293" s="1" customFormat="1" ht="12.75" customHeight="1" x14ac:dyDescent="0.25"/>
    <row r="294" s="1" customFormat="1" ht="12.75" customHeight="1" x14ac:dyDescent="0.25"/>
    <row r="295" s="1" customFormat="1" ht="12.75" customHeight="1" x14ac:dyDescent="0.25"/>
    <row r="296" s="1" customFormat="1" ht="12.75" customHeight="1" x14ac:dyDescent="0.25"/>
    <row r="297" s="1" customFormat="1" ht="12.75" customHeight="1" x14ac:dyDescent="0.25"/>
    <row r="298" s="1" customFormat="1" ht="12.75" customHeight="1" x14ac:dyDescent="0.25"/>
    <row r="299" s="1" customFormat="1" ht="12.75" customHeight="1" x14ac:dyDescent="0.25"/>
    <row r="300" s="1" customFormat="1" ht="12.75" customHeight="1" x14ac:dyDescent="0.25"/>
    <row r="301" s="1" customFormat="1" ht="12.75" customHeight="1" x14ac:dyDescent="0.25"/>
    <row r="302" s="1" customFormat="1" ht="12.75" customHeight="1" x14ac:dyDescent="0.25"/>
    <row r="303" s="1" customFormat="1" ht="12.75" customHeight="1" x14ac:dyDescent="0.25"/>
    <row r="304" s="1" customFormat="1" ht="12.75" customHeight="1" x14ac:dyDescent="0.25"/>
    <row r="305" s="1" customFormat="1" ht="12.75" customHeight="1" x14ac:dyDescent="0.25"/>
    <row r="306" s="1" customFormat="1" ht="12.75" customHeight="1" x14ac:dyDescent="0.25"/>
    <row r="307" s="1" customFormat="1" ht="12.75" customHeight="1" x14ac:dyDescent="0.25"/>
    <row r="308" s="1" customFormat="1" ht="12.75" customHeight="1" x14ac:dyDescent="0.25"/>
    <row r="309" s="1" customFormat="1" ht="12.75" customHeight="1" x14ac:dyDescent="0.25"/>
    <row r="310" s="1" customFormat="1" ht="12.75" customHeight="1" x14ac:dyDescent="0.25"/>
    <row r="311" s="1" customFormat="1" ht="12.75" customHeight="1" x14ac:dyDescent="0.25"/>
    <row r="312" s="1" customFormat="1" ht="12.75" customHeight="1" x14ac:dyDescent="0.25"/>
    <row r="313" s="1" customFormat="1" ht="12.75" customHeight="1" x14ac:dyDescent="0.25"/>
    <row r="314" s="1" customFormat="1" ht="12.75" customHeight="1" x14ac:dyDescent="0.25"/>
  </sheetData>
  <mergeCells count="38">
    <mergeCell ref="B41:B43"/>
    <mergeCell ref="C41:D41"/>
    <mergeCell ref="B44:B47"/>
    <mergeCell ref="C44:D44"/>
    <mergeCell ref="B48:D48"/>
    <mergeCell ref="C32:D32"/>
    <mergeCell ref="B34:B35"/>
    <mergeCell ref="C34:D34"/>
    <mergeCell ref="B36:B40"/>
    <mergeCell ref="C36:D36"/>
    <mergeCell ref="B32:B33"/>
    <mergeCell ref="B26:B27"/>
    <mergeCell ref="C26:D26"/>
    <mergeCell ref="B28:B29"/>
    <mergeCell ref="C28:D28"/>
    <mergeCell ref="B30:B31"/>
    <mergeCell ref="C30:D30"/>
    <mergeCell ref="B15:B16"/>
    <mergeCell ref="C15:D15"/>
    <mergeCell ref="B17:B19"/>
    <mergeCell ref="C17:D17"/>
    <mergeCell ref="B20:B25"/>
    <mergeCell ref="C20:D20"/>
    <mergeCell ref="E13:G13"/>
    <mergeCell ref="H13:J13"/>
    <mergeCell ref="B13:D14"/>
    <mergeCell ref="K13:K14"/>
    <mergeCell ref="B9:E9"/>
    <mergeCell ref="B10:E10"/>
    <mergeCell ref="B11:E11"/>
    <mergeCell ref="E12:J12"/>
    <mergeCell ref="B2:K2"/>
    <mergeCell ref="B3:D7"/>
    <mergeCell ref="E3:K3"/>
    <mergeCell ref="E4:K4"/>
    <mergeCell ref="E5:K5"/>
    <mergeCell ref="E6:K6"/>
    <mergeCell ref="E7:K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BD5E6-8109-4F20-827F-3D708DC756C7}">
  <dimension ref="A1:GM1205"/>
  <sheetViews>
    <sheetView workbookViewId="0">
      <selection activeCell="E3" sqref="E3:I7"/>
    </sheetView>
  </sheetViews>
  <sheetFormatPr baseColWidth="10" defaultColWidth="9.1796875" defaultRowHeight="12.5" x14ac:dyDescent="0.25"/>
  <cols>
    <col min="1" max="1" width="3.90625" style="1" customWidth="1"/>
    <col min="2" max="2" width="36.81640625" bestFit="1" customWidth="1"/>
    <col min="3" max="3" width="5.81640625" bestFit="1" customWidth="1"/>
    <col min="4" max="4" width="30.36328125" bestFit="1" customWidth="1"/>
    <col min="5" max="8" width="14" customWidth="1"/>
    <col min="9" max="9" width="23.1796875" customWidth="1"/>
    <col min="10" max="195" width="9.1796875" style="1"/>
  </cols>
  <sheetData>
    <row r="1" spans="2:9" s="1" customFormat="1" ht="13" thickBot="1" x14ac:dyDescent="0.3"/>
    <row r="2" spans="2:9" ht="16" thickBot="1" x14ac:dyDescent="0.3">
      <c r="B2" s="418" t="s">
        <v>1070</v>
      </c>
      <c r="C2" s="419"/>
      <c r="D2" s="419"/>
      <c r="E2" s="419"/>
      <c r="F2" s="419"/>
      <c r="G2" s="419"/>
      <c r="H2" s="419"/>
      <c r="I2" s="420"/>
    </row>
    <row r="3" spans="2:9" ht="13" x14ac:dyDescent="0.25">
      <c r="B3" s="421"/>
      <c r="C3" s="422"/>
      <c r="D3" s="423"/>
      <c r="E3" s="430" t="s">
        <v>1069</v>
      </c>
      <c r="F3" s="431"/>
      <c r="G3" s="431"/>
      <c r="H3" s="431"/>
      <c r="I3" s="432"/>
    </row>
    <row r="4" spans="2:9" ht="13" x14ac:dyDescent="0.25">
      <c r="B4" s="424"/>
      <c r="C4" s="425"/>
      <c r="D4" s="426"/>
      <c r="E4" s="433" t="s">
        <v>1068</v>
      </c>
      <c r="F4" s="434"/>
      <c r="G4" s="434"/>
      <c r="H4" s="434"/>
      <c r="I4" s="435"/>
    </row>
    <row r="5" spans="2:9" ht="13" x14ac:dyDescent="0.25">
      <c r="B5" s="424"/>
      <c r="C5" s="425"/>
      <c r="D5" s="426"/>
      <c r="E5" s="433" t="s">
        <v>1067</v>
      </c>
      <c r="F5" s="434"/>
      <c r="G5" s="434"/>
      <c r="H5" s="434"/>
      <c r="I5" s="435"/>
    </row>
    <row r="6" spans="2:9" ht="13" x14ac:dyDescent="0.25">
      <c r="B6" s="424"/>
      <c r="C6" s="425"/>
      <c r="D6" s="426"/>
      <c r="E6" s="433" t="s">
        <v>0</v>
      </c>
      <c r="F6" s="434"/>
      <c r="G6" s="434"/>
      <c r="H6" s="434"/>
      <c r="I6" s="435"/>
    </row>
    <row r="7" spans="2:9" ht="13" thickBot="1" x14ac:dyDescent="0.3">
      <c r="B7" s="427"/>
      <c r="C7" s="428"/>
      <c r="D7" s="429"/>
      <c r="E7" s="436" t="s">
        <v>44</v>
      </c>
      <c r="F7" s="437"/>
      <c r="G7" s="437"/>
      <c r="H7" s="437"/>
      <c r="I7" s="438"/>
    </row>
    <row r="8" spans="2:9" ht="13" thickBot="1" x14ac:dyDescent="0.3">
      <c r="B8" s="14"/>
      <c r="C8" s="14"/>
      <c r="D8" s="14"/>
      <c r="E8" s="13"/>
      <c r="F8" s="22"/>
      <c r="G8" s="23"/>
      <c r="H8" s="22"/>
      <c r="I8" s="13"/>
    </row>
    <row r="9" spans="2:9" ht="13" x14ac:dyDescent="0.25">
      <c r="B9" s="398" t="s">
        <v>1066</v>
      </c>
      <c r="C9" s="399"/>
      <c r="D9" s="399"/>
      <c r="E9" s="21">
        <f>+G1150+E1150</f>
        <v>313225</v>
      </c>
      <c r="F9" s="19"/>
      <c r="G9" s="17"/>
      <c r="H9" s="16"/>
      <c r="I9" s="15"/>
    </row>
    <row r="10" spans="2:9" ht="13" x14ac:dyDescent="0.25">
      <c r="B10" s="400" t="s">
        <v>1065</v>
      </c>
      <c r="C10" s="401"/>
      <c r="D10" s="401"/>
      <c r="E10" s="20">
        <f>+G1150</f>
        <v>126699</v>
      </c>
      <c r="F10" s="19"/>
      <c r="G10" s="1"/>
      <c r="H10" s="1"/>
      <c r="I10" s="1"/>
    </row>
    <row r="11" spans="2:9" ht="13.5" thickBot="1" x14ac:dyDescent="0.3">
      <c r="B11" s="402" t="s">
        <v>1064</v>
      </c>
      <c r="C11" s="403"/>
      <c r="D11" s="403"/>
      <c r="E11" s="188">
        <f>(E10/E9)</f>
        <v>0.4044983637959933</v>
      </c>
      <c r="F11" s="18"/>
      <c r="G11" s="17"/>
      <c r="H11" s="16"/>
      <c r="I11" s="15"/>
    </row>
    <row r="12" spans="2:9" ht="13.5" thickBot="1" x14ac:dyDescent="0.3">
      <c r="B12" s="1"/>
      <c r="C12" s="1"/>
      <c r="D12" s="439"/>
      <c r="E12" s="440"/>
      <c r="F12" s="440"/>
      <c r="G12" s="440"/>
      <c r="H12" s="14"/>
      <c r="I12" s="1"/>
    </row>
    <row r="13" spans="2:9" ht="13" x14ac:dyDescent="0.25">
      <c r="B13" s="441" t="s">
        <v>1</v>
      </c>
      <c r="C13" s="442"/>
      <c r="D13" s="443"/>
      <c r="E13" s="447" t="s">
        <v>3</v>
      </c>
      <c r="F13" s="448"/>
      <c r="G13" s="449" t="s">
        <v>4</v>
      </c>
      <c r="H13" s="448"/>
      <c r="I13" s="416" t="s">
        <v>1063</v>
      </c>
    </row>
    <row r="14" spans="2:9" ht="13.5" thickBot="1" x14ac:dyDescent="0.3">
      <c r="B14" s="444"/>
      <c r="C14" s="445"/>
      <c r="D14" s="446"/>
      <c r="E14" s="189" t="s">
        <v>38</v>
      </c>
      <c r="F14" s="190" t="s">
        <v>1062</v>
      </c>
      <c r="G14" s="191" t="s">
        <v>38</v>
      </c>
      <c r="H14" s="190" t="s">
        <v>1062</v>
      </c>
      <c r="I14" s="417"/>
    </row>
    <row r="15" spans="2:9" ht="13.5" thickBot="1" x14ac:dyDescent="0.3">
      <c r="B15" s="405" t="s">
        <v>1061</v>
      </c>
      <c r="C15" s="407" t="s">
        <v>2</v>
      </c>
      <c r="D15" s="408"/>
      <c r="E15" s="201">
        <v>12</v>
      </c>
      <c r="F15" s="202">
        <v>71.656000000000006</v>
      </c>
      <c r="G15" s="203">
        <v>16</v>
      </c>
      <c r="H15" s="202">
        <v>100.16200000000001</v>
      </c>
      <c r="I15" s="204">
        <f t="shared" ref="I15:I78" si="0">+G15/(G15+E15)</f>
        <v>0.5714285714285714</v>
      </c>
    </row>
    <row r="16" spans="2:9" ht="13.5" thickBot="1" x14ac:dyDescent="0.3">
      <c r="B16" s="410"/>
      <c r="C16" s="205">
        <v>91001</v>
      </c>
      <c r="D16" s="206" t="s">
        <v>1060</v>
      </c>
      <c r="E16" s="201">
        <v>8</v>
      </c>
      <c r="F16" s="202">
        <v>50.655999999999999</v>
      </c>
      <c r="G16" s="203">
        <v>15</v>
      </c>
      <c r="H16" s="202">
        <v>94.162000000000006</v>
      </c>
      <c r="I16" s="204">
        <f t="shared" si="0"/>
        <v>0.65217391304347827</v>
      </c>
    </row>
    <row r="17" spans="2:9" ht="13.5" thickBot="1" x14ac:dyDescent="0.3">
      <c r="B17" s="406"/>
      <c r="C17" s="205">
        <v>91540</v>
      </c>
      <c r="D17" s="206" t="s">
        <v>1059</v>
      </c>
      <c r="E17" s="201">
        <v>4</v>
      </c>
      <c r="F17" s="202">
        <v>21</v>
      </c>
      <c r="G17" s="203">
        <v>1</v>
      </c>
      <c r="H17" s="202">
        <v>6</v>
      </c>
      <c r="I17" s="204">
        <f t="shared" si="0"/>
        <v>0.2</v>
      </c>
    </row>
    <row r="18" spans="2:9" ht="13.5" thickBot="1" x14ac:dyDescent="0.3">
      <c r="B18" s="409" t="s">
        <v>5</v>
      </c>
      <c r="C18" s="411" t="s">
        <v>2</v>
      </c>
      <c r="D18" s="412"/>
      <c r="E18" s="201">
        <v>18727</v>
      </c>
      <c r="F18" s="202">
        <v>296198.24790399999</v>
      </c>
      <c r="G18" s="203">
        <v>9744</v>
      </c>
      <c r="H18" s="202">
        <v>141407.28818999999</v>
      </c>
      <c r="I18" s="204">
        <f t="shared" si="0"/>
        <v>0.34224298408907311</v>
      </c>
    </row>
    <row r="19" spans="2:9" ht="13.5" thickBot="1" x14ac:dyDescent="0.3">
      <c r="B19" s="410"/>
      <c r="C19" s="205">
        <v>5002</v>
      </c>
      <c r="D19" s="206" t="s">
        <v>1058</v>
      </c>
      <c r="E19" s="201"/>
      <c r="F19" s="202">
        <v>6486.6656679999996</v>
      </c>
      <c r="G19" s="203">
        <v>134</v>
      </c>
      <c r="H19" s="202">
        <v>2406.0726479999998</v>
      </c>
      <c r="I19" s="204">
        <f t="shared" si="0"/>
        <v>1</v>
      </c>
    </row>
    <row r="20" spans="2:9" ht="13.5" thickBot="1" x14ac:dyDescent="0.3">
      <c r="B20" s="410"/>
      <c r="C20" s="205">
        <v>5004</v>
      </c>
      <c r="D20" s="206" t="s">
        <v>1057</v>
      </c>
      <c r="E20" s="201">
        <v>44</v>
      </c>
      <c r="F20" s="202">
        <v>714.78085299999998</v>
      </c>
      <c r="G20" s="203">
        <v>18</v>
      </c>
      <c r="H20" s="202">
        <v>346.62309099999999</v>
      </c>
      <c r="I20" s="204">
        <f t="shared" si="0"/>
        <v>0.29032258064516131</v>
      </c>
    </row>
    <row r="21" spans="2:9" ht="13.5" thickBot="1" x14ac:dyDescent="0.3">
      <c r="B21" s="410"/>
      <c r="C21" s="205">
        <v>5021</v>
      </c>
      <c r="D21" s="206" t="s">
        <v>1056</v>
      </c>
      <c r="E21" s="201">
        <v>101</v>
      </c>
      <c r="F21" s="202">
        <v>1818.2457340000001</v>
      </c>
      <c r="G21" s="203">
        <v>62</v>
      </c>
      <c r="H21" s="202">
        <v>959.60756700000002</v>
      </c>
      <c r="I21" s="204">
        <f t="shared" si="0"/>
        <v>0.38036809815950923</v>
      </c>
    </row>
    <row r="22" spans="2:9" ht="13.5" thickBot="1" x14ac:dyDescent="0.3">
      <c r="B22" s="410"/>
      <c r="C22" s="205">
        <v>5030</v>
      </c>
      <c r="D22" s="206" t="s">
        <v>1055</v>
      </c>
      <c r="E22" s="201">
        <v>53</v>
      </c>
      <c r="F22" s="202">
        <v>555.65060400000004</v>
      </c>
      <c r="G22" s="203">
        <v>37</v>
      </c>
      <c r="H22" s="202">
        <v>370.63073400000002</v>
      </c>
      <c r="I22" s="204">
        <f t="shared" si="0"/>
        <v>0.41111111111111109</v>
      </c>
    </row>
    <row r="23" spans="2:9" ht="13.5" thickBot="1" x14ac:dyDescent="0.3">
      <c r="B23" s="410"/>
      <c r="C23" s="205">
        <v>5031</v>
      </c>
      <c r="D23" s="206" t="s">
        <v>1054</v>
      </c>
      <c r="E23" s="201">
        <v>232</v>
      </c>
      <c r="F23" s="202">
        <v>3923.7410629999999</v>
      </c>
      <c r="G23" s="203">
        <v>105</v>
      </c>
      <c r="H23" s="202">
        <v>1831.6590739999999</v>
      </c>
      <c r="I23" s="204">
        <f t="shared" si="0"/>
        <v>0.31157270029673589</v>
      </c>
    </row>
    <row r="24" spans="2:9" ht="13.5" thickBot="1" x14ac:dyDescent="0.3">
      <c r="B24" s="410"/>
      <c r="C24" s="205">
        <v>5034</v>
      </c>
      <c r="D24" s="206" t="s">
        <v>1053</v>
      </c>
      <c r="E24" s="201">
        <v>571</v>
      </c>
      <c r="F24" s="202">
        <v>6588.5504780000001</v>
      </c>
      <c r="G24" s="203">
        <v>239</v>
      </c>
      <c r="H24" s="202">
        <v>2813.3881900000001</v>
      </c>
      <c r="I24" s="204">
        <f t="shared" si="0"/>
        <v>0.29506172839506173</v>
      </c>
    </row>
    <row r="25" spans="2:9" ht="13.5" thickBot="1" x14ac:dyDescent="0.3">
      <c r="B25" s="410"/>
      <c r="C25" s="205">
        <v>5036</v>
      </c>
      <c r="D25" s="206" t="s">
        <v>1052</v>
      </c>
      <c r="E25" s="201">
        <v>19</v>
      </c>
      <c r="F25" s="202">
        <v>183.17791</v>
      </c>
      <c r="G25" s="203">
        <v>7</v>
      </c>
      <c r="H25" s="202">
        <v>56.562407999999998</v>
      </c>
      <c r="I25" s="204">
        <f t="shared" si="0"/>
        <v>0.26923076923076922</v>
      </c>
    </row>
    <row r="26" spans="2:9" ht="13.5" thickBot="1" x14ac:dyDescent="0.3">
      <c r="B26" s="410"/>
      <c r="C26" s="205">
        <v>5038</v>
      </c>
      <c r="D26" s="206" t="s">
        <v>1051</v>
      </c>
      <c r="E26" s="201">
        <v>280</v>
      </c>
      <c r="F26" s="202">
        <v>3451.2310990000001</v>
      </c>
      <c r="G26" s="203">
        <v>104</v>
      </c>
      <c r="H26" s="202">
        <v>1332.624781</v>
      </c>
      <c r="I26" s="204">
        <f t="shared" si="0"/>
        <v>0.27083333333333331</v>
      </c>
    </row>
    <row r="27" spans="2:9" ht="13.5" thickBot="1" x14ac:dyDescent="0.3">
      <c r="B27" s="410"/>
      <c r="C27" s="205">
        <v>5040</v>
      </c>
      <c r="D27" s="206" t="s">
        <v>1050</v>
      </c>
      <c r="E27" s="201">
        <v>174</v>
      </c>
      <c r="F27" s="202">
        <v>3401.2693909999998</v>
      </c>
      <c r="G27" s="203">
        <v>98</v>
      </c>
      <c r="H27" s="202">
        <v>1902.3565739999999</v>
      </c>
      <c r="I27" s="204">
        <f t="shared" si="0"/>
        <v>0.36029411764705882</v>
      </c>
    </row>
    <row r="28" spans="2:9" ht="13.5" thickBot="1" x14ac:dyDescent="0.3">
      <c r="B28" s="410"/>
      <c r="C28" s="205">
        <v>5044</v>
      </c>
      <c r="D28" s="206" t="s">
        <v>1049</v>
      </c>
      <c r="E28" s="201">
        <v>223</v>
      </c>
      <c r="F28" s="202">
        <v>2823.0300910000001</v>
      </c>
      <c r="G28" s="203">
        <v>90</v>
      </c>
      <c r="H28" s="202">
        <v>1057.324777</v>
      </c>
      <c r="I28" s="204">
        <f t="shared" si="0"/>
        <v>0.28753993610223644</v>
      </c>
    </row>
    <row r="29" spans="2:9" ht="13.5" thickBot="1" x14ac:dyDescent="0.3">
      <c r="B29" s="410"/>
      <c r="C29" s="205">
        <v>5045</v>
      </c>
      <c r="D29" s="206" t="s">
        <v>1048</v>
      </c>
      <c r="E29" s="201">
        <v>107</v>
      </c>
      <c r="F29" s="202">
        <v>1569.478447</v>
      </c>
      <c r="G29" s="203">
        <v>89</v>
      </c>
      <c r="H29" s="202">
        <v>1079.7309949999999</v>
      </c>
      <c r="I29" s="204">
        <f t="shared" si="0"/>
        <v>0.45408163265306123</v>
      </c>
    </row>
    <row r="30" spans="2:9" ht="13.5" thickBot="1" x14ac:dyDescent="0.3">
      <c r="B30" s="410"/>
      <c r="C30" s="205">
        <v>5051</v>
      </c>
      <c r="D30" s="206" t="s">
        <v>1047</v>
      </c>
      <c r="E30" s="201">
        <v>184</v>
      </c>
      <c r="F30" s="202">
        <v>2661.1048860000001</v>
      </c>
      <c r="G30" s="203">
        <v>87</v>
      </c>
      <c r="H30" s="202">
        <v>1203.94895</v>
      </c>
      <c r="I30" s="204">
        <f t="shared" si="0"/>
        <v>0.3210332103321033</v>
      </c>
    </row>
    <row r="31" spans="2:9" ht="13.5" thickBot="1" x14ac:dyDescent="0.3">
      <c r="B31" s="410"/>
      <c r="C31" s="205">
        <v>5055</v>
      </c>
      <c r="D31" s="206" t="s">
        <v>94</v>
      </c>
      <c r="E31" s="201">
        <v>145</v>
      </c>
      <c r="F31" s="202">
        <v>1665.203861</v>
      </c>
      <c r="G31" s="203">
        <v>114</v>
      </c>
      <c r="H31" s="202">
        <v>1189.1297850000001</v>
      </c>
      <c r="I31" s="204">
        <f t="shared" si="0"/>
        <v>0.44015444015444016</v>
      </c>
    </row>
    <row r="32" spans="2:9" ht="13.5" thickBot="1" x14ac:dyDescent="0.3">
      <c r="B32" s="410"/>
      <c r="C32" s="205">
        <v>5059</v>
      </c>
      <c r="D32" s="206" t="s">
        <v>272</v>
      </c>
      <c r="E32" s="201">
        <v>45</v>
      </c>
      <c r="F32" s="202">
        <v>571.722083</v>
      </c>
      <c r="G32" s="203">
        <v>21</v>
      </c>
      <c r="H32" s="202">
        <v>251.16808</v>
      </c>
      <c r="I32" s="204">
        <f t="shared" si="0"/>
        <v>0.31818181818181818</v>
      </c>
    </row>
    <row r="33" spans="2:9" ht="13.5" thickBot="1" x14ac:dyDescent="0.3">
      <c r="B33" s="410"/>
      <c r="C33" s="205">
        <v>5079</v>
      </c>
      <c r="D33" s="206" t="s">
        <v>243</v>
      </c>
      <c r="E33" s="201">
        <v>188</v>
      </c>
      <c r="F33" s="202">
        <v>2950.3388450000002</v>
      </c>
      <c r="G33" s="203">
        <v>98</v>
      </c>
      <c r="H33" s="202">
        <v>1263.8485430000001</v>
      </c>
      <c r="I33" s="204">
        <f t="shared" si="0"/>
        <v>0.34265734265734266</v>
      </c>
    </row>
    <row r="34" spans="2:9" ht="13.5" thickBot="1" x14ac:dyDescent="0.3">
      <c r="B34" s="410"/>
      <c r="C34" s="205">
        <v>5088</v>
      </c>
      <c r="D34" s="206" t="s">
        <v>1046</v>
      </c>
      <c r="E34" s="201">
        <v>52</v>
      </c>
      <c r="F34" s="202">
        <v>745.24364400000002</v>
      </c>
      <c r="G34" s="203">
        <v>66</v>
      </c>
      <c r="H34" s="202">
        <v>440.28840000000002</v>
      </c>
      <c r="I34" s="204">
        <f t="shared" si="0"/>
        <v>0.55932203389830504</v>
      </c>
    </row>
    <row r="35" spans="2:9" ht="13.5" thickBot="1" x14ac:dyDescent="0.3">
      <c r="B35" s="410"/>
      <c r="C35" s="205">
        <v>5086</v>
      </c>
      <c r="D35" s="206" t="s">
        <v>1045</v>
      </c>
      <c r="E35" s="201">
        <v>64</v>
      </c>
      <c r="F35" s="202">
        <v>1313.173162</v>
      </c>
      <c r="G35" s="203">
        <v>17</v>
      </c>
      <c r="H35" s="202">
        <v>356.80107800000002</v>
      </c>
      <c r="I35" s="204">
        <f t="shared" si="0"/>
        <v>0.20987654320987653</v>
      </c>
    </row>
    <row r="36" spans="2:9" ht="13.5" thickBot="1" x14ac:dyDescent="0.3">
      <c r="B36" s="410"/>
      <c r="C36" s="205">
        <v>5091</v>
      </c>
      <c r="D36" s="206" t="s">
        <v>1044</v>
      </c>
      <c r="E36" s="201">
        <v>168</v>
      </c>
      <c r="F36" s="202">
        <v>2079.7568769999998</v>
      </c>
      <c r="G36" s="203">
        <v>88</v>
      </c>
      <c r="H36" s="202">
        <v>920.708302</v>
      </c>
      <c r="I36" s="204">
        <f t="shared" si="0"/>
        <v>0.34375</v>
      </c>
    </row>
    <row r="37" spans="2:9" ht="13.5" thickBot="1" x14ac:dyDescent="0.3">
      <c r="B37" s="410"/>
      <c r="C37" s="205">
        <v>5093</v>
      </c>
      <c r="D37" s="206" t="s">
        <v>241</v>
      </c>
      <c r="E37" s="201">
        <v>411</v>
      </c>
      <c r="F37" s="202">
        <v>5320.4272689999998</v>
      </c>
      <c r="G37" s="203">
        <v>154</v>
      </c>
      <c r="H37" s="202">
        <v>1689.6823429999999</v>
      </c>
      <c r="I37" s="204">
        <f t="shared" si="0"/>
        <v>0.27256637168141595</v>
      </c>
    </row>
    <row r="38" spans="2:9" ht="13.5" thickBot="1" x14ac:dyDescent="0.3">
      <c r="B38" s="410"/>
      <c r="C38" s="205">
        <v>5107</v>
      </c>
      <c r="D38" s="206" t="s">
        <v>881</v>
      </c>
      <c r="E38" s="201">
        <v>187</v>
      </c>
      <c r="F38" s="202">
        <v>3243.395199</v>
      </c>
      <c r="G38" s="203">
        <v>81</v>
      </c>
      <c r="H38" s="202">
        <v>1290.9079039999999</v>
      </c>
      <c r="I38" s="204">
        <f t="shared" si="0"/>
        <v>0.30223880597014924</v>
      </c>
    </row>
    <row r="39" spans="2:9" ht="13.5" thickBot="1" x14ac:dyDescent="0.3">
      <c r="B39" s="410"/>
      <c r="C39" s="205">
        <v>5113</v>
      </c>
      <c r="D39" s="206" t="s">
        <v>1043</v>
      </c>
      <c r="E39" s="201">
        <v>94</v>
      </c>
      <c r="F39" s="202">
        <v>1422.112269</v>
      </c>
      <c r="G39" s="203">
        <v>34</v>
      </c>
      <c r="H39" s="202">
        <v>433.02361500000001</v>
      </c>
      <c r="I39" s="204">
        <f t="shared" si="0"/>
        <v>0.265625</v>
      </c>
    </row>
    <row r="40" spans="2:9" ht="13.5" thickBot="1" x14ac:dyDescent="0.3">
      <c r="B40" s="410"/>
      <c r="C40" s="205">
        <v>5120</v>
      </c>
      <c r="D40" s="206" t="s">
        <v>1042</v>
      </c>
      <c r="E40" s="201">
        <v>108</v>
      </c>
      <c r="F40" s="202">
        <v>1854.548722</v>
      </c>
      <c r="G40" s="203">
        <v>84</v>
      </c>
      <c r="H40" s="202">
        <v>1399.1616059999999</v>
      </c>
      <c r="I40" s="204">
        <f t="shared" si="0"/>
        <v>0.4375</v>
      </c>
    </row>
    <row r="41" spans="2:9" ht="13.5" thickBot="1" x14ac:dyDescent="0.3">
      <c r="B41" s="410"/>
      <c r="C41" s="205">
        <v>5125</v>
      </c>
      <c r="D41" s="206" t="s">
        <v>1041</v>
      </c>
      <c r="E41" s="201">
        <v>253</v>
      </c>
      <c r="F41" s="202">
        <v>3435.4267530000002</v>
      </c>
      <c r="G41" s="203">
        <v>130</v>
      </c>
      <c r="H41" s="202">
        <v>1812.744702</v>
      </c>
      <c r="I41" s="204">
        <f t="shared" si="0"/>
        <v>0.3394255874673629</v>
      </c>
    </row>
    <row r="42" spans="2:9" ht="13.5" thickBot="1" x14ac:dyDescent="0.3">
      <c r="B42" s="410"/>
      <c r="C42" s="205">
        <v>5129</v>
      </c>
      <c r="D42" s="206" t="s">
        <v>10</v>
      </c>
      <c r="E42" s="201">
        <v>22</v>
      </c>
      <c r="F42" s="202">
        <v>445.34525500000001</v>
      </c>
      <c r="G42" s="203">
        <v>26</v>
      </c>
      <c r="H42" s="202">
        <v>201.03777500000001</v>
      </c>
      <c r="I42" s="204">
        <f t="shared" si="0"/>
        <v>0.54166666666666663</v>
      </c>
    </row>
    <row r="43" spans="2:9" ht="13.5" thickBot="1" x14ac:dyDescent="0.3">
      <c r="B43" s="410"/>
      <c r="C43" s="205">
        <v>5134</v>
      </c>
      <c r="D43" s="206" t="s">
        <v>1040</v>
      </c>
      <c r="E43" s="201">
        <v>284</v>
      </c>
      <c r="F43" s="202">
        <v>4107.5690240000004</v>
      </c>
      <c r="G43" s="203">
        <v>133</v>
      </c>
      <c r="H43" s="202">
        <v>1876.0487450000001</v>
      </c>
      <c r="I43" s="204">
        <f t="shared" si="0"/>
        <v>0.31894484412470026</v>
      </c>
    </row>
    <row r="44" spans="2:9" ht="13.5" thickBot="1" x14ac:dyDescent="0.3">
      <c r="B44" s="410"/>
      <c r="C44" s="205">
        <v>5138</v>
      </c>
      <c r="D44" s="206" t="s">
        <v>1039</v>
      </c>
      <c r="E44" s="201">
        <v>280</v>
      </c>
      <c r="F44" s="202">
        <v>3609.6868119999999</v>
      </c>
      <c r="G44" s="203">
        <v>179</v>
      </c>
      <c r="H44" s="202">
        <v>2133.865315</v>
      </c>
      <c r="I44" s="204">
        <f t="shared" si="0"/>
        <v>0.38997821350762529</v>
      </c>
    </row>
    <row r="45" spans="2:9" ht="13.5" thickBot="1" x14ac:dyDescent="0.3">
      <c r="B45" s="410"/>
      <c r="C45" s="205">
        <v>5142</v>
      </c>
      <c r="D45" s="206" t="s">
        <v>1038</v>
      </c>
      <c r="E45" s="201">
        <v>47</v>
      </c>
      <c r="F45" s="202">
        <v>727.21193500000004</v>
      </c>
      <c r="G45" s="203">
        <v>8</v>
      </c>
      <c r="H45" s="202">
        <v>82.39</v>
      </c>
      <c r="I45" s="204">
        <f t="shared" si="0"/>
        <v>0.14545454545454545</v>
      </c>
    </row>
    <row r="46" spans="2:9" ht="13.5" thickBot="1" x14ac:dyDescent="0.3">
      <c r="B46" s="410"/>
      <c r="C46" s="205">
        <v>5145</v>
      </c>
      <c r="D46" s="206" t="s">
        <v>1037</v>
      </c>
      <c r="E46" s="201">
        <v>69</v>
      </c>
      <c r="F46" s="202">
        <v>868.16739800000005</v>
      </c>
      <c r="G46" s="203">
        <v>25</v>
      </c>
      <c r="H46" s="202">
        <v>307.88253800000001</v>
      </c>
      <c r="I46" s="204">
        <f t="shared" si="0"/>
        <v>0.26595744680851063</v>
      </c>
    </row>
    <row r="47" spans="2:9" ht="13.5" thickBot="1" x14ac:dyDescent="0.3">
      <c r="B47" s="410"/>
      <c r="C47" s="205">
        <v>5147</v>
      </c>
      <c r="D47" s="206" t="s">
        <v>1036</v>
      </c>
      <c r="E47" s="201">
        <v>70</v>
      </c>
      <c r="F47" s="202">
        <v>1200.920721</v>
      </c>
      <c r="G47" s="203">
        <v>89</v>
      </c>
      <c r="H47" s="202">
        <v>1011.392389</v>
      </c>
      <c r="I47" s="204">
        <f t="shared" si="0"/>
        <v>0.55974842767295596</v>
      </c>
    </row>
    <row r="48" spans="2:9" ht="13.5" thickBot="1" x14ac:dyDescent="0.3">
      <c r="B48" s="410"/>
      <c r="C48" s="205">
        <v>5150</v>
      </c>
      <c r="D48" s="206" t="s">
        <v>1035</v>
      </c>
      <c r="E48" s="201">
        <v>28</v>
      </c>
      <c r="F48" s="202">
        <v>480.91018400000002</v>
      </c>
      <c r="G48" s="203">
        <v>7</v>
      </c>
      <c r="H48" s="202">
        <v>192.5</v>
      </c>
      <c r="I48" s="204">
        <f t="shared" si="0"/>
        <v>0.2</v>
      </c>
    </row>
    <row r="49" spans="2:9" ht="13.5" thickBot="1" x14ac:dyDescent="0.3">
      <c r="B49" s="410"/>
      <c r="C49" s="205">
        <v>5154</v>
      </c>
      <c r="D49" s="206" t="s">
        <v>1034</v>
      </c>
      <c r="E49" s="201">
        <v>430</v>
      </c>
      <c r="F49" s="202">
        <v>7720.506265</v>
      </c>
      <c r="G49" s="203">
        <v>357</v>
      </c>
      <c r="H49" s="202">
        <v>6422.5435120000002</v>
      </c>
      <c r="I49" s="204">
        <f t="shared" si="0"/>
        <v>0.4536213468869123</v>
      </c>
    </row>
    <row r="50" spans="2:9" ht="13.5" thickBot="1" x14ac:dyDescent="0.3">
      <c r="B50" s="410"/>
      <c r="C50" s="205">
        <v>5172</v>
      </c>
      <c r="D50" s="206" t="s">
        <v>1033</v>
      </c>
      <c r="E50" s="201">
        <v>140</v>
      </c>
      <c r="F50" s="202">
        <v>2344.092048</v>
      </c>
      <c r="G50" s="203">
        <v>133</v>
      </c>
      <c r="H50" s="202">
        <v>1704.223303</v>
      </c>
      <c r="I50" s="204">
        <f t="shared" si="0"/>
        <v>0.48717948717948717</v>
      </c>
    </row>
    <row r="51" spans="2:9" ht="13.5" thickBot="1" x14ac:dyDescent="0.3">
      <c r="B51" s="410"/>
      <c r="C51" s="205">
        <v>5190</v>
      </c>
      <c r="D51" s="206" t="s">
        <v>1032</v>
      </c>
      <c r="E51" s="201">
        <v>39</v>
      </c>
      <c r="F51" s="202">
        <v>577.21257100000003</v>
      </c>
      <c r="G51" s="203">
        <v>15</v>
      </c>
      <c r="H51" s="202">
        <v>123.483</v>
      </c>
      <c r="I51" s="204">
        <f t="shared" si="0"/>
        <v>0.27777777777777779</v>
      </c>
    </row>
    <row r="52" spans="2:9" ht="13.5" thickBot="1" x14ac:dyDescent="0.3">
      <c r="B52" s="410"/>
      <c r="C52" s="205">
        <v>5101</v>
      </c>
      <c r="D52" s="206" t="s">
        <v>1031</v>
      </c>
      <c r="E52" s="201">
        <v>179</v>
      </c>
      <c r="F52" s="202">
        <v>2241.9468579999998</v>
      </c>
      <c r="G52" s="203">
        <v>65</v>
      </c>
      <c r="H52" s="202">
        <v>910.67324399999995</v>
      </c>
      <c r="I52" s="204">
        <f t="shared" si="0"/>
        <v>0.26639344262295084</v>
      </c>
    </row>
    <row r="53" spans="2:9" ht="13.5" thickBot="1" x14ac:dyDescent="0.3">
      <c r="B53" s="410"/>
      <c r="C53" s="205">
        <v>5197</v>
      </c>
      <c r="D53" s="206" t="s">
        <v>1030</v>
      </c>
      <c r="E53" s="201">
        <v>223</v>
      </c>
      <c r="F53" s="202">
        <v>4119.5981080000001</v>
      </c>
      <c r="G53" s="203">
        <v>144</v>
      </c>
      <c r="H53" s="202">
        <v>2596.2403979999999</v>
      </c>
      <c r="I53" s="204">
        <f t="shared" si="0"/>
        <v>0.39237057220708449</v>
      </c>
    </row>
    <row r="54" spans="2:9" ht="13.5" thickBot="1" x14ac:dyDescent="0.3">
      <c r="B54" s="410"/>
      <c r="C54" s="205">
        <v>5206</v>
      </c>
      <c r="D54" s="206" t="s">
        <v>228</v>
      </c>
      <c r="E54" s="201">
        <v>109</v>
      </c>
      <c r="F54" s="202">
        <v>1642.61025</v>
      </c>
      <c r="G54" s="203">
        <v>75</v>
      </c>
      <c r="H54" s="202">
        <v>1158.9196320000001</v>
      </c>
      <c r="I54" s="204">
        <f t="shared" si="0"/>
        <v>0.40760869565217389</v>
      </c>
    </row>
    <row r="55" spans="2:9" ht="13.5" thickBot="1" x14ac:dyDescent="0.3">
      <c r="B55" s="410"/>
      <c r="C55" s="205">
        <v>5209</v>
      </c>
      <c r="D55" s="206" t="s">
        <v>435</v>
      </c>
      <c r="E55" s="201">
        <v>207</v>
      </c>
      <c r="F55" s="202">
        <v>2630.629711</v>
      </c>
      <c r="G55" s="203">
        <v>94</v>
      </c>
      <c r="H55" s="202">
        <v>1265.4069460000001</v>
      </c>
      <c r="I55" s="204">
        <f t="shared" si="0"/>
        <v>0.3122923588039867</v>
      </c>
    </row>
    <row r="56" spans="2:9" ht="13.5" thickBot="1" x14ac:dyDescent="0.3">
      <c r="B56" s="410"/>
      <c r="C56" s="205">
        <v>5212</v>
      </c>
      <c r="D56" s="206" t="s">
        <v>1029</v>
      </c>
      <c r="E56" s="201">
        <v>50</v>
      </c>
      <c r="F56" s="202">
        <v>731.94990600000006</v>
      </c>
      <c r="G56" s="203">
        <v>40</v>
      </c>
      <c r="H56" s="202">
        <v>554.14775299999997</v>
      </c>
      <c r="I56" s="204">
        <f t="shared" si="0"/>
        <v>0.44444444444444442</v>
      </c>
    </row>
    <row r="57" spans="2:9" ht="13.5" thickBot="1" x14ac:dyDescent="0.3">
      <c r="B57" s="410"/>
      <c r="C57" s="205">
        <v>5234</v>
      </c>
      <c r="D57" s="206" t="s">
        <v>1028</v>
      </c>
      <c r="E57" s="201">
        <v>274</v>
      </c>
      <c r="F57" s="202">
        <v>5222.6202160000003</v>
      </c>
      <c r="G57" s="203">
        <v>176</v>
      </c>
      <c r="H57" s="202">
        <v>2464.6016540000001</v>
      </c>
      <c r="I57" s="204">
        <f t="shared" si="0"/>
        <v>0.39111111111111113</v>
      </c>
    </row>
    <row r="58" spans="2:9" ht="13.5" thickBot="1" x14ac:dyDescent="0.3">
      <c r="B58" s="410"/>
      <c r="C58" s="205">
        <v>5237</v>
      </c>
      <c r="D58" s="206" t="s">
        <v>1027</v>
      </c>
      <c r="E58" s="201">
        <v>64</v>
      </c>
      <c r="F58" s="202">
        <v>1306.2957289999999</v>
      </c>
      <c r="G58" s="203">
        <v>15</v>
      </c>
      <c r="H58" s="202">
        <v>276.17154599999998</v>
      </c>
      <c r="I58" s="204">
        <f t="shared" si="0"/>
        <v>0.189873417721519</v>
      </c>
    </row>
    <row r="59" spans="2:9" ht="13.5" thickBot="1" x14ac:dyDescent="0.3">
      <c r="B59" s="410"/>
      <c r="C59" s="205">
        <v>5240</v>
      </c>
      <c r="D59" s="206" t="s">
        <v>1026</v>
      </c>
      <c r="E59" s="201">
        <v>148</v>
      </c>
      <c r="F59" s="202">
        <v>1884.399672</v>
      </c>
      <c r="G59" s="203">
        <v>54</v>
      </c>
      <c r="H59" s="202">
        <v>644.31052999999997</v>
      </c>
      <c r="I59" s="204">
        <f t="shared" si="0"/>
        <v>0.26732673267326734</v>
      </c>
    </row>
    <row r="60" spans="2:9" ht="13.5" thickBot="1" x14ac:dyDescent="0.3">
      <c r="B60" s="410"/>
      <c r="C60" s="205">
        <v>5250</v>
      </c>
      <c r="D60" s="206" t="s">
        <v>1025</v>
      </c>
      <c r="E60" s="201">
        <v>146</v>
      </c>
      <c r="F60" s="202">
        <v>2413.0368800000001</v>
      </c>
      <c r="G60" s="203">
        <v>90</v>
      </c>
      <c r="H60" s="202">
        <v>1263.1302929999999</v>
      </c>
      <c r="I60" s="204">
        <f t="shared" si="0"/>
        <v>0.38135593220338981</v>
      </c>
    </row>
    <row r="61" spans="2:9" ht="13.5" thickBot="1" x14ac:dyDescent="0.3">
      <c r="B61" s="410"/>
      <c r="C61" s="205">
        <v>5148</v>
      </c>
      <c r="D61" s="206" t="s">
        <v>1024</v>
      </c>
      <c r="E61" s="201">
        <v>328</v>
      </c>
      <c r="F61" s="202">
        <v>7165.1436819999999</v>
      </c>
      <c r="G61" s="203">
        <v>122</v>
      </c>
      <c r="H61" s="202">
        <v>2683.6589180000001</v>
      </c>
      <c r="I61" s="204">
        <f t="shared" si="0"/>
        <v>0.27111111111111114</v>
      </c>
    </row>
    <row r="62" spans="2:9" ht="13.5" thickBot="1" x14ac:dyDescent="0.3">
      <c r="B62" s="410"/>
      <c r="C62" s="205">
        <v>5697</v>
      </c>
      <c r="D62" s="206" t="s">
        <v>1023</v>
      </c>
      <c r="E62" s="201">
        <v>202</v>
      </c>
      <c r="F62" s="202">
        <v>4287.5123620000004</v>
      </c>
      <c r="G62" s="203">
        <v>72</v>
      </c>
      <c r="H62" s="202">
        <v>1121.126295</v>
      </c>
      <c r="I62" s="204">
        <f t="shared" si="0"/>
        <v>0.26277372262773724</v>
      </c>
    </row>
    <row r="63" spans="2:9" ht="13.5" thickBot="1" x14ac:dyDescent="0.3">
      <c r="B63" s="410"/>
      <c r="C63" s="205">
        <v>5264</v>
      </c>
      <c r="D63" s="206" t="s">
        <v>1022</v>
      </c>
      <c r="E63" s="201">
        <v>27</v>
      </c>
      <c r="F63" s="202">
        <v>746.92340300000001</v>
      </c>
      <c r="G63" s="203">
        <v>5</v>
      </c>
      <c r="H63" s="202">
        <v>234.25</v>
      </c>
      <c r="I63" s="204">
        <f t="shared" si="0"/>
        <v>0.15625</v>
      </c>
    </row>
    <row r="64" spans="2:9" ht="13.5" thickBot="1" x14ac:dyDescent="0.3">
      <c r="B64" s="410"/>
      <c r="C64" s="205">
        <v>5266</v>
      </c>
      <c r="D64" s="206" t="s">
        <v>1021</v>
      </c>
      <c r="E64" s="201">
        <v>18</v>
      </c>
      <c r="F64" s="202">
        <v>223.89286799999999</v>
      </c>
      <c r="G64" s="203">
        <v>26</v>
      </c>
      <c r="H64" s="202">
        <v>129.50934799999999</v>
      </c>
      <c r="I64" s="204">
        <f t="shared" si="0"/>
        <v>0.59090909090909094</v>
      </c>
    </row>
    <row r="65" spans="2:9" ht="13.5" thickBot="1" x14ac:dyDescent="0.3">
      <c r="B65" s="410"/>
      <c r="C65" s="205">
        <v>5282</v>
      </c>
      <c r="D65" s="206" t="s">
        <v>1020</v>
      </c>
      <c r="E65" s="201">
        <v>82</v>
      </c>
      <c r="F65" s="202">
        <v>1274.5710409999999</v>
      </c>
      <c r="G65" s="203">
        <v>26</v>
      </c>
      <c r="H65" s="202">
        <v>322.59771899999998</v>
      </c>
      <c r="I65" s="204">
        <f t="shared" si="0"/>
        <v>0.24074074074074073</v>
      </c>
    </row>
    <row r="66" spans="2:9" ht="13.5" thickBot="1" x14ac:dyDescent="0.3">
      <c r="B66" s="410"/>
      <c r="C66" s="205">
        <v>5284</v>
      </c>
      <c r="D66" s="206" t="s">
        <v>1019</v>
      </c>
      <c r="E66" s="201">
        <v>248</v>
      </c>
      <c r="F66" s="202">
        <v>4525.3726239999996</v>
      </c>
      <c r="G66" s="203">
        <v>105</v>
      </c>
      <c r="H66" s="202">
        <v>1624.176886</v>
      </c>
      <c r="I66" s="204">
        <f t="shared" si="0"/>
        <v>0.29745042492917845</v>
      </c>
    </row>
    <row r="67" spans="2:9" ht="13.5" thickBot="1" x14ac:dyDescent="0.3">
      <c r="B67" s="410"/>
      <c r="C67" s="205">
        <v>5306</v>
      </c>
      <c r="D67" s="206" t="s">
        <v>1018</v>
      </c>
      <c r="E67" s="201">
        <v>81</v>
      </c>
      <c r="F67" s="202">
        <v>1282.8572429999999</v>
      </c>
      <c r="G67" s="203">
        <v>55</v>
      </c>
      <c r="H67" s="202">
        <v>792.85625500000003</v>
      </c>
      <c r="I67" s="204">
        <f t="shared" si="0"/>
        <v>0.40441176470588236</v>
      </c>
    </row>
    <row r="68" spans="2:9" ht="13.5" thickBot="1" x14ac:dyDescent="0.3">
      <c r="B68" s="410"/>
      <c r="C68" s="205">
        <v>5308</v>
      </c>
      <c r="D68" s="206" t="s">
        <v>1017</v>
      </c>
      <c r="E68" s="201">
        <v>105</v>
      </c>
      <c r="F68" s="202">
        <v>1650.2466030000001</v>
      </c>
      <c r="G68" s="203">
        <v>53</v>
      </c>
      <c r="H68" s="202">
        <v>691.72714299999996</v>
      </c>
      <c r="I68" s="204">
        <f t="shared" si="0"/>
        <v>0.33544303797468356</v>
      </c>
    </row>
    <row r="69" spans="2:9" ht="13.5" thickBot="1" x14ac:dyDescent="0.3">
      <c r="B69" s="410"/>
      <c r="C69" s="205">
        <v>5310</v>
      </c>
      <c r="D69" s="206" t="s">
        <v>1016</v>
      </c>
      <c r="E69" s="201">
        <v>120</v>
      </c>
      <c r="F69" s="202">
        <v>1475.5431980000001</v>
      </c>
      <c r="G69" s="203">
        <v>48</v>
      </c>
      <c r="H69" s="202">
        <v>650.62315100000001</v>
      </c>
      <c r="I69" s="204">
        <f t="shared" si="0"/>
        <v>0.2857142857142857</v>
      </c>
    </row>
    <row r="70" spans="2:9" ht="13.5" thickBot="1" x14ac:dyDescent="0.3">
      <c r="B70" s="410"/>
      <c r="C70" s="205">
        <v>5313</v>
      </c>
      <c r="D70" s="206" t="s">
        <v>402</v>
      </c>
      <c r="E70" s="201">
        <v>133</v>
      </c>
      <c r="F70" s="202">
        <v>2270.0101639999998</v>
      </c>
      <c r="G70" s="203">
        <v>64</v>
      </c>
      <c r="H70" s="202">
        <v>994.82146699999998</v>
      </c>
      <c r="I70" s="204">
        <f t="shared" si="0"/>
        <v>0.32487309644670048</v>
      </c>
    </row>
    <row r="71" spans="2:9" ht="13.5" thickBot="1" x14ac:dyDescent="0.3">
      <c r="B71" s="410"/>
      <c r="C71" s="205">
        <v>5315</v>
      </c>
      <c r="D71" s="206" t="s">
        <v>211</v>
      </c>
      <c r="E71" s="201">
        <v>80</v>
      </c>
      <c r="F71" s="202">
        <v>1129.8194719999999</v>
      </c>
      <c r="G71" s="203">
        <v>71</v>
      </c>
      <c r="H71" s="202">
        <v>882.28627700000004</v>
      </c>
      <c r="I71" s="204">
        <f t="shared" si="0"/>
        <v>0.47019867549668876</v>
      </c>
    </row>
    <row r="72" spans="2:9" ht="13.5" thickBot="1" x14ac:dyDescent="0.3">
      <c r="B72" s="410"/>
      <c r="C72" s="205">
        <v>5318</v>
      </c>
      <c r="D72" s="206" t="s">
        <v>1015</v>
      </c>
      <c r="E72" s="201">
        <v>92</v>
      </c>
      <c r="F72" s="202">
        <v>1895.954309</v>
      </c>
      <c r="G72" s="203">
        <v>39</v>
      </c>
      <c r="H72" s="202">
        <v>916.54932399999996</v>
      </c>
      <c r="I72" s="204">
        <f t="shared" si="0"/>
        <v>0.29770992366412213</v>
      </c>
    </row>
    <row r="73" spans="2:9" ht="13.5" thickBot="1" x14ac:dyDescent="0.3">
      <c r="B73" s="410"/>
      <c r="C73" s="205">
        <v>5321</v>
      </c>
      <c r="D73" s="206" t="s">
        <v>1014</v>
      </c>
      <c r="E73" s="201">
        <v>9</v>
      </c>
      <c r="F73" s="202">
        <v>95.208461</v>
      </c>
      <c r="G73" s="203">
        <v>6</v>
      </c>
      <c r="H73" s="202">
        <v>69.443265999999994</v>
      </c>
      <c r="I73" s="204">
        <f t="shared" si="0"/>
        <v>0.4</v>
      </c>
    </row>
    <row r="74" spans="2:9" ht="13.5" thickBot="1" x14ac:dyDescent="0.3">
      <c r="B74" s="410"/>
      <c r="C74" s="205">
        <v>5347</v>
      </c>
      <c r="D74" s="206" t="s">
        <v>1013</v>
      </c>
      <c r="E74" s="201">
        <v>80</v>
      </c>
      <c r="F74" s="202">
        <v>858.63741700000003</v>
      </c>
      <c r="G74" s="203">
        <v>49</v>
      </c>
      <c r="H74" s="202">
        <v>477.80656299999998</v>
      </c>
      <c r="I74" s="204">
        <f t="shared" si="0"/>
        <v>0.37984496124031009</v>
      </c>
    </row>
    <row r="75" spans="2:9" ht="13.5" thickBot="1" x14ac:dyDescent="0.3">
      <c r="B75" s="410"/>
      <c r="C75" s="205">
        <v>5353</v>
      </c>
      <c r="D75" s="206" t="s">
        <v>1012</v>
      </c>
      <c r="E75" s="201">
        <v>27</v>
      </c>
      <c r="F75" s="202">
        <v>280.53699999999998</v>
      </c>
      <c r="G75" s="203">
        <v>6</v>
      </c>
      <c r="H75" s="202">
        <v>56.975000000000001</v>
      </c>
      <c r="I75" s="204">
        <f t="shared" si="0"/>
        <v>0.18181818181818182</v>
      </c>
    </row>
    <row r="76" spans="2:9" ht="13.5" thickBot="1" x14ac:dyDescent="0.3">
      <c r="B76" s="410"/>
      <c r="C76" s="205">
        <v>5360</v>
      </c>
      <c r="D76" s="206" t="s">
        <v>1011</v>
      </c>
      <c r="E76" s="201">
        <v>23</v>
      </c>
      <c r="F76" s="202">
        <v>463.507249</v>
      </c>
      <c r="G76" s="203">
        <v>29</v>
      </c>
      <c r="H76" s="202">
        <v>183.0385</v>
      </c>
      <c r="I76" s="204">
        <f t="shared" si="0"/>
        <v>0.55769230769230771</v>
      </c>
    </row>
    <row r="77" spans="2:9" ht="13.5" thickBot="1" x14ac:dyDescent="0.3">
      <c r="B77" s="410"/>
      <c r="C77" s="205">
        <v>5361</v>
      </c>
      <c r="D77" s="206" t="s">
        <v>1010</v>
      </c>
      <c r="E77" s="201">
        <v>352</v>
      </c>
      <c r="F77" s="202">
        <v>5580.8734210000002</v>
      </c>
      <c r="G77" s="203">
        <v>132</v>
      </c>
      <c r="H77" s="202">
        <v>1990.3619900000001</v>
      </c>
      <c r="I77" s="204">
        <f t="shared" si="0"/>
        <v>0.27272727272727271</v>
      </c>
    </row>
    <row r="78" spans="2:9" ht="13.5" thickBot="1" x14ac:dyDescent="0.3">
      <c r="B78" s="410"/>
      <c r="C78" s="205">
        <v>5364</v>
      </c>
      <c r="D78" s="206" t="s">
        <v>1009</v>
      </c>
      <c r="E78" s="201">
        <v>187</v>
      </c>
      <c r="F78" s="202">
        <v>2421.2896500000002</v>
      </c>
      <c r="G78" s="203">
        <v>79</v>
      </c>
      <c r="H78" s="202">
        <v>922.19561399999998</v>
      </c>
      <c r="I78" s="204">
        <f t="shared" si="0"/>
        <v>0.29699248120300753</v>
      </c>
    </row>
    <row r="79" spans="2:9" ht="13.5" thickBot="1" x14ac:dyDescent="0.3">
      <c r="B79" s="410"/>
      <c r="C79" s="205">
        <v>5368</v>
      </c>
      <c r="D79" s="206" t="s">
        <v>847</v>
      </c>
      <c r="E79" s="201">
        <v>113</v>
      </c>
      <c r="F79" s="202">
        <v>1202.1324689999999</v>
      </c>
      <c r="G79" s="203">
        <v>46</v>
      </c>
      <c r="H79" s="202">
        <v>506.28260999999998</v>
      </c>
      <c r="I79" s="204">
        <f t="shared" ref="I79:I142" si="1">+G79/(G79+E79)</f>
        <v>0.28930817610062892</v>
      </c>
    </row>
    <row r="80" spans="2:9" ht="13.5" thickBot="1" x14ac:dyDescent="0.3">
      <c r="B80" s="410"/>
      <c r="C80" s="205">
        <v>5376</v>
      </c>
      <c r="D80" s="206" t="s">
        <v>1008</v>
      </c>
      <c r="E80" s="201">
        <v>122</v>
      </c>
      <c r="F80" s="202">
        <v>1981.7375919999999</v>
      </c>
      <c r="G80" s="203">
        <v>61</v>
      </c>
      <c r="H80" s="202">
        <v>983.82421999999997</v>
      </c>
      <c r="I80" s="204">
        <f t="shared" si="1"/>
        <v>0.33333333333333331</v>
      </c>
    </row>
    <row r="81" spans="2:9" ht="13.5" thickBot="1" x14ac:dyDescent="0.3">
      <c r="B81" s="410"/>
      <c r="C81" s="205">
        <v>5380</v>
      </c>
      <c r="D81" s="206" t="s">
        <v>1007</v>
      </c>
      <c r="E81" s="201">
        <v>4</v>
      </c>
      <c r="F81" s="202">
        <v>31.429600000000001</v>
      </c>
      <c r="G81" s="203">
        <v>7</v>
      </c>
      <c r="H81" s="202">
        <v>76.149600000000007</v>
      </c>
      <c r="I81" s="204">
        <f t="shared" si="1"/>
        <v>0.63636363636363635</v>
      </c>
    </row>
    <row r="82" spans="2:9" ht="13.5" thickBot="1" x14ac:dyDescent="0.3">
      <c r="B82" s="410"/>
      <c r="C82" s="205">
        <v>5390</v>
      </c>
      <c r="D82" s="206" t="s">
        <v>1006</v>
      </c>
      <c r="E82" s="201">
        <v>6</v>
      </c>
      <c r="F82" s="202">
        <v>33.344397000000001</v>
      </c>
      <c r="G82" s="203">
        <v>5</v>
      </c>
      <c r="H82" s="202">
        <v>27.184000000000001</v>
      </c>
      <c r="I82" s="204">
        <f t="shared" si="1"/>
        <v>0.45454545454545453</v>
      </c>
    </row>
    <row r="83" spans="2:9" ht="13.5" thickBot="1" x14ac:dyDescent="0.3">
      <c r="B83" s="410"/>
      <c r="C83" s="205">
        <v>5400</v>
      </c>
      <c r="D83" s="206" t="s">
        <v>76</v>
      </c>
      <c r="E83" s="201">
        <v>214</v>
      </c>
      <c r="F83" s="202">
        <v>3752.0533700000001</v>
      </c>
      <c r="G83" s="203">
        <v>86</v>
      </c>
      <c r="H83" s="202">
        <v>1661.9777899999999</v>
      </c>
      <c r="I83" s="204">
        <f t="shared" si="1"/>
        <v>0.28666666666666668</v>
      </c>
    </row>
    <row r="84" spans="2:9" ht="13.5" thickBot="1" x14ac:dyDescent="0.3">
      <c r="B84" s="410"/>
      <c r="C84" s="205">
        <v>5411</v>
      </c>
      <c r="D84" s="206" t="s">
        <v>1005</v>
      </c>
      <c r="E84" s="201">
        <v>204</v>
      </c>
      <c r="F84" s="202">
        <v>1999.050882</v>
      </c>
      <c r="G84" s="203">
        <v>58</v>
      </c>
      <c r="H84" s="202">
        <v>582.50960999999995</v>
      </c>
      <c r="I84" s="204">
        <f t="shared" si="1"/>
        <v>0.22137404580152673</v>
      </c>
    </row>
    <row r="85" spans="2:9" ht="13.5" thickBot="1" x14ac:dyDescent="0.3">
      <c r="B85" s="410"/>
      <c r="C85" s="205">
        <v>5425</v>
      </c>
      <c r="D85" s="206" t="s">
        <v>1004</v>
      </c>
      <c r="E85" s="201">
        <v>85</v>
      </c>
      <c r="F85" s="202">
        <v>1293.4071019999999</v>
      </c>
      <c r="G85" s="203">
        <v>35</v>
      </c>
      <c r="H85" s="202">
        <v>571.09238100000005</v>
      </c>
      <c r="I85" s="204">
        <f t="shared" si="1"/>
        <v>0.29166666666666669</v>
      </c>
    </row>
    <row r="86" spans="2:9" ht="13.5" thickBot="1" x14ac:dyDescent="0.3">
      <c r="B86" s="410"/>
      <c r="C86" s="205">
        <v>5440</v>
      </c>
      <c r="D86" s="206" t="s">
        <v>1003</v>
      </c>
      <c r="E86" s="201">
        <v>236</v>
      </c>
      <c r="F86" s="202">
        <v>4129.9459299999999</v>
      </c>
      <c r="G86" s="203">
        <v>116</v>
      </c>
      <c r="H86" s="202">
        <v>2076.1043129999998</v>
      </c>
      <c r="I86" s="204">
        <f t="shared" si="1"/>
        <v>0.32954545454545453</v>
      </c>
    </row>
    <row r="87" spans="2:9" ht="13.5" thickBot="1" x14ac:dyDescent="0.3">
      <c r="B87" s="410"/>
      <c r="C87" s="205">
        <v>5001</v>
      </c>
      <c r="D87" s="206" t="s">
        <v>1002</v>
      </c>
      <c r="E87" s="201">
        <v>259</v>
      </c>
      <c r="F87" s="202">
        <v>2657.1472530000001</v>
      </c>
      <c r="G87" s="203">
        <v>333</v>
      </c>
      <c r="H87" s="202">
        <v>2093.310469</v>
      </c>
      <c r="I87" s="204">
        <f t="shared" si="1"/>
        <v>0.5625</v>
      </c>
    </row>
    <row r="88" spans="2:9" ht="13.5" thickBot="1" x14ac:dyDescent="0.3">
      <c r="B88" s="410"/>
      <c r="C88" s="205">
        <v>5467</v>
      </c>
      <c r="D88" s="206" t="s">
        <v>1001</v>
      </c>
      <c r="E88" s="201">
        <v>92</v>
      </c>
      <c r="F88" s="202">
        <v>1177.5629710000001</v>
      </c>
      <c r="G88" s="203">
        <v>40</v>
      </c>
      <c r="H88" s="202">
        <v>460.56433800000002</v>
      </c>
      <c r="I88" s="204">
        <f t="shared" si="1"/>
        <v>0.30303030303030304</v>
      </c>
    </row>
    <row r="89" spans="2:9" ht="13.5" thickBot="1" x14ac:dyDescent="0.3">
      <c r="B89" s="410"/>
      <c r="C89" s="205">
        <v>5475</v>
      </c>
      <c r="D89" s="206" t="s">
        <v>1000</v>
      </c>
      <c r="E89" s="201">
        <v>18</v>
      </c>
      <c r="F89" s="202">
        <v>264.79700000000003</v>
      </c>
      <c r="G89" s="203">
        <v>13</v>
      </c>
      <c r="H89" s="202">
        <v>169.3</v>
      </c>
      <c r="I89" s="204">
        <f t="shared" si="1"/>
        <v>0.41935483870967744</v>
      </c>
    </row>
    <row r="90" spans="2:9" ht="13.5" thickBot="1" x14ac:dyDescent="0.3">
      <c r="B90" s="410"/>
      <c r="C90" s="205">
        <v>5480</v>
      </c>
      <c r="D90" s="206" t="s">
        <v>999</v>
      </c>
      <c r="E90" s="201">
        <v>127</v>
      </c>
      <c r="F90" s="202">
        <v>2105.8882589999998</v>
      </c>
      <c r="G90" s="203">
        <v>80</v>
      </c>
      <c r="H90" s="202">
        <v>1345.8070949999999</v>
      </c>
      <c r="I90" s="204">
        <f t="shared" si="1"/>
        <v>0.38647342995169082</v>
      </c>
    </row>
    <row r="91" spans="2:9" ht="13.5" thickBot="1" x14ac:dyDescent="0.3">
      <c r="B91" s="410"/>
      <c r="C91" s="205">
        <v>5483</v>
      </c>
      <c r="D91" s="206" t="s">
        <v>348</v>
      </c>
      <c r="E91" s="201">
        <v>150</v>
      </c>
      <c r="F91" s="202">
        <v>2267.8271800000002</v>
      </c>
      <c r="G91" s="203">
        <v>69</v>
      </c>
      <c r="H91" s="202">
        <v>1153.727969</v>
      </c>
      <c r="I91" s="204">
        <f t="shared" si="1"/>
        <v>0.31506849315068491</v>
      </c>
    </row>
    <row r="92" spans="2:9" ht="13.5" thickBot="1" x14ac:dyDescent="0.3">
      <c r="B92" s="410"/>
      <c r="C92" s="205">
        <v>5495</v>
      </c>
      <c r="D92" s="206" t="s">
        <v>998</v>
      </c>
      <c r="E92" s="201">
        <v>72</v>
      </c>
      <c r="F92" s="202">
        <v>1325.0511730000001</v>
      </c>
      <c r="G92" s="203">
        <v>34</v>
      </c>
      <c r="H92" s="202">
        <v>593.78580899999997</v>
      </c>
      <c r="I92" s="204">
        <f t="shared" si="1"/>
        <v>0.32075471698113206</v>
      </c>
    </row>
    <row r="93" spans="2:9" ht="13.5" thickBot="1" x14ac:dyDescent="0.3">
      <c r="B93" s="410"/>
      <c r="C93" s="205">
        <v>5490</v>
      </c>
      <c r="D93" s="206" t="s">
        <v>997</v>
      </c>
      <c r="E93" s="201">
        <v>327</v>
      </c>
      <c r="F93" s="202">
        <v>4831.697913</v>
      </c>
      <c r="G93" s="203">
        <v>202</v>
      </c>
      <c r="H93" s="202">
        <v>2674.513782</v>
      </c>
      <c r="I93" s="204">
        <f t="shared" si="1"/>
        <v>0.38185255198487711</v>
      </c>
    </row>
    <row r="94" spans="2:9" ht="13.5" thickBot="1" x14ac:dyDescent="0.3">
      <c r="B94" s="410"/>
      <c r="C94" s="205">
        <v>5501</v>
      </c>
      <c r="D94" s="206" t="s">
        <v>996</v>
      </c>
      <c r="E94" s="201">
        <v>55</v>
      </c>
      <c r="F94" s="202">
        <v>599.05250599999999</v>
      </c>
      <c r="G94" s="203">
        <v>20</v>
      </c>
      <c r="H94" s="202">
        <v>202.95928499999999</v>
      </c>
      <c r="I94" s="204">
        <f t="shared" si="1"/>
        <v>0.26666666666666666</v>
      </c>
    </row>
    <row r="95" spans="2:9" ht="13.5" thickBot="1" x14ac:dyDescent="0.3">
      <c r="B95" s="410"/>
      <c r="C95" s="205">
        <v>5541</v>
      </c>
      <c r="D95" s="206" t="s">
        <v>995</v>
      </c>
      <c r="E95" s="201">
        <v>155</v>
      </c>
      <c r="F95" s="202">
        <v>2040.383184</v>
      </c>
      <c r="G95" s="203">
        <v>63</v>
      </c>
      <c r="H95" s="202">
        <v>811.96234700000002</v>
      </c>
      <c r="I95" s="204">
        <f t="shared" si="1"/>
        <v>0.28899082568807338</v>
      </c>
    </row>
    <row r="96" spans="2:9" ht="13.5" thickBot="1" x14ac:dyDescent="0.3">
      <c r="B96" s="410"/>
      <c r="C96" s="205">
        <v>5543</v>
      </c>
      <c r="D96" s="206" t="s">
        <v>994</v>
      </c>
      <c r="E96" s="201">
        <v>189</v>
      </c>
      <c r="F96" s="202">
        <v>1733.2865039999999</v>
      </c>
      <c r="G96" s="203">
        <v>80</v>
      </c>
      <c r="H96" s="202">
        <v>703.42994599999997</v>
      </c>
      <c r="I96" s="204">
        <f t="shared" si="1"/>
        <v>0.29739776951672864</v>
      </c>
    </row>
    <row r="97" spans="2:9" ht="13.5" thickBot="1" x14ac:dyDescent="0.3">
      <c r="B97" s="410"/>
      <c r="C97" s="205">
        <v>5576</v>
      </c>
      <c r="D97" s="206" t="s">
        <v>993</v>
      </c>
      <c r="E97" s="201">
        <v>172</v>
      </c>
      <c r="F97" s="202">
        <v>1929.135327</v>
      </c>
      <c r="G97" s="203">
        <v>70</v>
      </c>
      <c r="H97" s="202">
        <v>701.88034600000003</v>
      </c>
      <c r="I97" s="204">
        <f t="shared" si="1"/>
        <v>0.28925619834710742</v>
      </c>
    </row>
    <row r="98" spans="2:9" ht="13.5" thickBot="1" x14ac:dyDescent="0.3">
      <c r="B98" s="410"/>
      <c r="C98" s="205">
        <v>5579</v>
      </c>
      <c r="D98" s="206" t="s">
        <v>992</v>
      </c>
      <c r="E98" s="201">
        <v>51</v>
      </c>
      <c r="F98" s="202">
        <v>863.15082099999995</v>
      </c>
      <c r="G98" s="203">
        <v>21</v>
      </c>
      <c r="H98" s="202">
        <v>249.35966199999999</v>
      </c>
      <c r="I98" s="204">
        <f t="shared" si="1"/>
        <v>0.29166666666666669</v>
      </c>
    </row>
    <row r="99" spans="2:9" ht="13.5" thickBot="1" x14ac:dyDescent="0.3">
      <c r="B99" s="410"/>
      <c r="C99" s="205">
        <v>5585</v>
      </c>
      <c r="D99" s="206" t="s">
        <v>991</v>
      </c>
      <c r="E99" s="201">
        <v>60</v>
      </c>
      <c r="F99" s="202">
        <v>946.01334099999997</v>
      </c>
      <c r="G99" s="203">
        <v>29</v>
      </c>
      <c r="H99" s="202">
        <v>516.19337199999995</v>
      </c>
      <c r="I99" s="204">
        <f t="shared" si="1"/>
        <v>0.3258426966292135</v>
      </c>
    </row>
    <row r="100" spans="2:9" ht="13.5" thickBot="1" x14ac:dyDescent="0.3">
      <c r="B100" s="410"/>
      <c r="C100" s="205">
        <v>5591</v>
      </c>
      <c r="D100" s="206" t="s">
        <v>990</v>
      </c>
      <c r="E100" s="201">
        <v>40</v>
      </c>
      <c r="F100" s="202">
        <v>966.16932299999996</v>
      </c>
      <c r="G100" s="203">
        <v>19</v>
      </c>
      <c r="H100" s="202">
        <v>426.67535700000002</v>
      </c>
      <c r="I100" s="204">
        <f t="shared" si="1"/>
        <v>0.32203389830508472</v>
      </c>
    </row>
    <row r="101" spans="2:9" ht="13.5" thickBot="1" x14ac:dyDescent="0.3">
      <c r="B101" s="410"/>
      <c r="C101" s="205">
        <v>5604</v>
      </c>
      <c r="D101" s="206" t="s">
        <v>989</v>
      </c>
      <c r="E101" s="201">
        <v>154</v>
      </c>
      <c r="F101" s="202">
        <v>3568.6738789999999</v>
      </c>
      <c r="G101" s="203">
        <v>56</v>
      </c>
      <c r="H101" s="202">
        <v>1434.6705480000001</v>
      </c>
      <c r="I101" s="204">
        <f t="shared" si="1"/>
        <v>0.26666666666666666</v>
      </c>
    </row>
    <row r="102" spans="2:9" ht="13.5" thickBot="1" x14ac:dyDescent="0.3">
      <c r="B102" s="410"/>
      <c r="C102" s="205">
        <v>5607</v>
      </c>
      <c r="D102" s="206" t="s">
        <v>988</v>
      </c>
      <c r="E102" s="201">
        <v>39</v>
      </c>
      <c r="F102" s="202">
        <v>578.90452800000003</v>
      </c>
      <c r="G102" s="203">
        <v>21</v>
      </c>
      <c r="H102" s="202">
        <v>328.12675100000001</v>
      </c>
      <c r="I102" s="204">
        <f t="shared" si="1"/>
        <v>0.35</v>
      </c>
    </row>
    <row r="103" spans="2:9" ht="13.5" thickBot="1" x14ac:dyDescent="0.3">
      <c r="B103" s="410"/>
      <c r="C103" s="205">
        <v>5615</v>
      </c>
      <c r="D103" s="206" t="s">
        <v>28</v>
      </c>
      <c r="E103" s="201">
        <v>69</v>
      </c>
      <c r="F103" s="202">
        <v>1267.783377</v>
      </c>
      <c r="G103" s="203">
        <v>53</v>
      </c>
      <c r="H103" s="202">
        <v>759.76525100000003</v>
      </c>
      <c r="I103" s="204">
        <f t="shared" si="1"/>
        <v>0.4344262295081967</v>
      </c>
    </row>
    <row r="104" spans="2:9" ht="13.5" thickBot="1" x14ac:dyDescent="0.3">
      <c r="B104" s="410"/>
      <c r="C104" s="205">
        <v>5628</v>
      </c>
      <c r="D104" s="206" t="s">
        <v>729</v>
      </c>
      <c r="E104" s="201">
        <v>131</v>
      </c>
      <c r="F104" s="202">
        <v>1915.656477</v>
      </c>
      <c r="G104" s="203">
        <v>64</v>
      </c>
      <c r="H104" s="202">
        <v>747.47331899999995</v>
      </c>
      <c r="I104" s="204">
        <f t="shared" si="1"/>
        <v>0.3282051282051282</v>
      </c>
    </row>
    <row r="105" spans="2:9" ht="13.5" thickBot="1" x14ac:dyDescent="0.3">
      <c r="B105" s="410"/>
      <c r="C105" s="205">
        <v>5631</v>
      </c>
      <c r="D105" s="206" t="s">
        <v>987</v>
      </c>
      <c r="E105" s="201">
        <v>1</v>
      </c>
      <c r="F105" s="202">
        <v>3.4927999999999999</v>
      </c>
      <c r="G105" s="203">
        <v>9</v>
      </c>
      <c r="H105" s="202">
        <v>129.6832</v>
      </c>
      <c r="I105" s="204">
        <f t="shared" si="1"/>
        <v>0.9</v>
      </c>
    </row>
    <row r="106" spans="2:9" ht="13.5" thickBot="1" x14ac:dyDescent="0.3">
      <c r="B106" s="410"/>
      <c r="C106" s="205">
        <v>5642</v>
      </c>
      <c r="D106" s="206" t="s">
        <v>986</v>
      </c>
      <c r="E106" s="201">
        <v>272</v>
      </c>
      <c r="F106" s="202">
        <v>3695.538313</v>
      </c>
      <c r="G106" s="203">
        <v>102</v>
      </c>
      <c r="H106" s="202">
        <v>1226.5812739999999</v>
      </c>
      <c r="I106" s="204">
        <f t="shared" si="1"/>
        <v>0.27272727272727271</v>
      </c>
    </row>
    <row r="107" spans="2:9" ht="13.5" thickBot="1" x14ac:dyDescent="0.3">
      <c r="B107" s="410"/>
      <c r="C107" s="205">
        <v>5647</v>
      </c>
      <c r="D107" s="206" t="s">
        <v>985</v>
      </c>
      <c r="E107" s="201">
        <v>156</v>
      </c>
      <c r="F107" s="202">
        <v>2771.5600330000002</v>
      </c>
      <c r="G107" s="203">
        <v>84</v>
      </c>
      <c r="H107" s="202">
        <v>1321.570455</v>
      </c>
      <c r="I107" s="204">
        <f t="shared" si="1"/>
        <v>0.35</v>
      </c>
    </row>
    <row r="108" spans="2:9" ht="13.5" thickBot="1" x14ac:dyDescent="0.3">
      <c r="B108" s="410"/>
      <c r="C108" s="205">
        <v>5649</v>
      </c>
      <c r="D108" s="206" t="s">
        <v>609</v>
      </c>
      <c r="E108" s="201">
        <v>232</v>
      </c>
      <c r="F108" s="202">
        <v>4750.7584420000003</v>
      </c>
      <c r="G108" s="203">
        <v>132</v>
      </c>
      <c r="H108" s="202">
        <v>2504.5480560000001</v>
      </c>
      <c r="I108" s="204">
        <f t="shared" si="1"/>
        <v>0.36263736263736263</v>
      </c>
    </row>
    <row r="109" spans="2:9" ht="13.5" thickBot="1" x14ac:dyDescent="0.3">
      <c r="B109" s="410"/>
      <c r="C109" s="205">
        <v>5652</v>
      </c>
      <c r="D109" s="206" t="s">
        <v>277</v>
      </c>
      <c r="E109" s="201">
        <v>53</v>
      </c>
      <c r="F109" s="202">
        <v>963.71266600000001</v>
      </c>
      <c r="G109" s="203">
        <v>34</v>
      </c>
      <c r="H109" s="202">
        <v>532.29382599999997</v>
      </c>
      <c r="I109" s="204">
        <f t="shared" si="1"/>
        <v>0.39080459770114945</v>
      </c>
    </row>
    <row r="110" spans="2:9" ht="13.5" thickBot="1" x14ac:dyDescent="0.3">
      <c r="B110" s="410"/>
      <c r="C110" s="205">
        <v>5656</v>
      </c>
      <c r="D110" s="206" t="s">
        <v>984</v>
      </c>
      <c r="E110" s="201">
        <v>136</v>
      </c>
      <c r="F110" s="202">
        <v>2043.8149069999999</v>
      </c>
      <c r="G110" s="203">
        <v>88</v>
      </c>
      <c r="H110" s="202">
        <v>1233.8109179999999</v>
      </c>
      <c r="I110" s="204">
        <f t="shared" si="1"/>
        <v>0.39285714285714285</v>
      </c>
    </row>
    <row r="111" spans="2:9" ht="13.5" thickBot="1" x14ac:dyDescent="0.3">
      <c r="B111" s="410"/>
      <c r="C111" s="205">
        <v>5658</v>
      </c>
      <c r="D111" s="206" t="s">
        <v>983</v>
      </c>
      <c r="E111" s="201">
        <v>27</v>
      </c>
      <c r="F111" s="202">
        <v>621.95277199999998</v>
      </c>
      <c r="G111" s="203">
        <v>5</v>
      </c>
      <c r="H111" s="202">
        <v>71.790334999999999</v>
      </c>
      <c r="I111" s="204">
        <f t="shared" si="1"/>
        <v>0.15625</v>
      </c>
    </row>
    <row r="112" spans="2:9" ht="13.5" thickBot="1" x14ac:dyDescent="0.3">
      <c r="B112" s="410"/>
      <c r="C112" s="205">
        <v>5659</v>
      </c>
      <c r="D112" s="206" t="s">
        <v>982</v>
      </c>
      <c r="E112" s="201">
        <v>128</v>
      </c>
      <c r="F112" s="202">
        <v>1733.2124269999999</v>
      </c>
      <c r="G112" s="203">
        <v>129</v>
      </c>
      <c r="H112" s="202">
        <v>1687.485555</v>
      </c>
      <c r="I112" s="204">
        <f t="shared" si="1"/>
        <v>0.50194552529182879</v>
      </c>
    </row>
    <row r="113" spans="2:9" ht="13.5" thickBot="1" x14ac:dyDescent="0.3">
      <c r="B113" s="410"/>
      <c r="C113" s="205">
        <v>5660</v>
      </c>
      <c r="D113" s="206" t="s">
        <v>104</v>
      </c>
      <c r="E113" s="201">
        <v>88</v>
      </c>
      <c r="F113" s="202">
        <v>1503.257818</v>
      </c>
      <c r="G113" s="203">
        <v>69</v>
      </c>
      <c r="H113" s="202">
        <v>1127.0044370000001</v>
      </c>
      <c r="I113" s="204">
        <f t="shared" si="1"/>
        <v>0.43949044585987262</v>
      </c>
    </row>
    <row r="114" spans="2:9" ht="13.5" thickBot="1" x14ac:dyDescent="0.3">
      <c r="B114" s="410"/>
      <c r="C114" s="205">
        <v>5664</v>
      </c>
      <c r="D114" s="206" t="s">
        <v>6</v>
      </c>
      <c r="E114" s="201">
        <v>89</v>
      </c>
      <c r="F114" s="202">
        <v>2042.004416</v>
      </c>
      <c r="G114" s="203">
        <v>32</v>
      </c>
      <c r="H114" s="202">
        <v>561.05907100000002</v>
      </c>
      <c r="I114" s="204">
        <f t="shared" si="1"/>
        <v>0.26446280991735538</v>
      </c>
    </row>
    <row r="115" spans="2:9" ht="13.5" thickBot="1" x14ac:dyDescent="0.3">
      <c r="B115" s="410"/>
      <c r="C115" s="205">
        <v>5665</v>
      </c>
      <c r="D115" s="206" t="s">
        <v>981</v>
      </c>
      <c r="E115" s="201">
        <v>102</v>
      </c>
      <c r="F115" s="202">
        <v>1731.0215209999999</v>
      </c>
      <c r="G115" s="203">
        <v>63</v>
      </c>
      <c r="H115" s="202">
        <v>1136.563251</v>
      </c>
      <c r="I115" s="204">
        <f t="shared" si="1"/>
        <v>0.38181818181818183</v>
      </c>
    </row>
    <row r="116" spans="2:9" ht="13.5" thickBot="1" x14ac:dyDescent="0.3">
      <c r="B116" s="410"/>
      <c r="C116" s="205">
        <v>5667</v>
      </c>
      <c r="D116" s="206" t="s">
        <v>980</v>
      </c>
      <c r="E116" s="201">
        <v>315</v>
      </c>
      <c r="F116" s="202">
        <v>5050.2517589999998</v>
      </c>
      <c r="G116" s="203">
        <v>253</v>
      </c>
      <c r="H116" s="202">
        <v>4027.6018100000001</v>
      </c>
      <c r="I116" s="204">
        <f t="shared" si="1"/>
        <v>0.44542253521126762</v>
      </c>
    </row>
    <row r="117" spans="2:9" ht="13.5" thickBot="1" x14ac:dyDescent="0.3">
      <c r="B117" s="410"/>
      <c r="C117" s="205">
        <v>5670</v>
      </c>
      <c r="D117" s="206" t="s">
        <v>979</v>
      </c>
      <c r="E117" s="201">
        <v>250</v>
      </c>
      <c r="F117" s="202">
        <v>3737.0185689999998</v>
      </c>
      <c r="G117" s="203">
        <v>128</v>
      </c>
      <c r="H117" s="202">
        <v>1631.1944470000001</v>
      </c>
      <c r="I117" s="204">
        <f t="shared" si="1"/>
        <v>0.33862433862433861</v>
      </c>
    </row>
    <row r="118" spans="2:9" ht="13.5" thickBot="1" x14ac:dyDescent="0.3">
      <c r="B118" s="410"/>
      <c r="C118" s="205">
        <v>5674</v>
      </c>
      <c r="D118" s="206" t="s">
        <v>978</v>
      </c>
      <c r="E118" s="201">
        <v>492</v>
      </c>
      <c r="F118" s="202">
        <v>9553.5390700000007</v>
      </c>
      <c r="G118" s="203">
        <v>151</v>
      </c>
      <c r="H118" s="202">
        <v>2952.3596240000002</v>
      </c>
      <c r="I118" s="204">
        <f t="shared" si="1"/>
        <v>0.23483670295489892</v>
      </c>
    </row>
    <row r="119" spans="2:9" ht="13.5" thickBot="1" x14ac:dyDescent="0.3">
      <c r="B119" s="410"/>
      <c r="C119" s="205">
        <v>5679</v>
      </c>
      <c r="D119" s="206" t="s">
        <v>177</v>
      </c>
      <c r="E119" s="201">
        <v>113</v>
      </c>
      <c r="F119" s="202">
        <v>1347.7572929999999</v>
      </c>
      <c r="G119" s="203">
        <v>57</v>
      </c>
      <c r="H119" s="202">
        <v>639.81573100000003</v>
      </c>
      <c r="I119" s="204">
        <f t="shared" si="1"/>
        <v>0.3352941176470588</v>
      </c>
    </row>
    <row r="120" spans="2:9" ht="13.5" thickBot="1" x14ac:dyDescent="0.3">
      <c r="B120" s="410"/>
      <c r="C120" s="205">
        <v>5042</v>
      </c>
      <c r="D120" s="206" t="s">
        <v>977</v>
      </c>
      <c r="E120" s="201">
        <v>243</v>
      </c>
      <c r="F120" s="202">
        <v>3291.1535730000001</v>
      </c>
      <c r="G120" s="203">
        <v>56</v>
      </c>
      <c r="H120" s="202">
        <v>561.33122600000002</v>
      </c>
      <c r="I120" s="204">
        <f t="shared" si="1"/>
        <v>0.18729096989966554</v>
      </c>
    </row>
    <row r="121" spans="2:9" ht="13.5" thickBot="1" x14ac:dyDescent="0.3">
      <c r="B121" s="410"/>
      <c r="C121" s="205">
        <v>5686</v>
      </c>
      <c r="D121" s="206" t="s">
        <v>976</v>
      </c>
      <c r="E121" s="201">
        <v>206</v>
      </c>
      <c r="F121" s="202">
        <v>4589.6787839999997</v>
      </c>
      <c r="G121" s="203">
        <v>78</v>
      </c>
      <c r="H121" s="202">
        <v>1674.3470520000001</v>
      </c>
      <c r="I121" s="204">
        <f t="shared" si="1"/>
        <v>0.27464788732394368</v>
      </c>
    </row>
    <row r="122" spans="2:9" ht="13.5" thickBot="1" x14ac:dyDescent="0.3">
      <c r="B122" s="410"/>
      <c r="C122" s="205">
        <v>5690</v>
      </c>
      <c r="D122" s="206" t="s">
        <v>975</v>
      </c>
      <c r="E122" s="201">
        <v>224</v>
      </c>
      <c r="F122" s="202">
        <v>3455.5951519999999</v>
      </c>
      <c r="G122" s="203">
        <v>99</v>
      </c>
      <c r="H122" s="202">
        <v>1428.9654780000001</v>
      </c>
      <c r="I122" s="204">
        <f t="shared" si="1"/>
        <v>0.30650154798761609</v>
      </c>
    </row>
    <row r="123" spans="2:9" ht="13.5" thickBot="1" x14ac:dyDescent="0.3">
      <c r="B123" s="410"/>
      <c r="C123" s="205">
        <v>5736</v>
      </c>
      <c r="D123" s="206" t="s">
        <v>974</v>
      </c>
      <c r="E123" s="201">
        <v>114</v>
      </c>
      <c r="F123" s="202">
        <v>2618.3498979999999</v>
      </c>
      <c r="G123" s="203">
        <v>79</v>
      </c>
      <c r="H123" s="202">
        <v>1926.6229000000001</v>
      </c>
      <c r="I123" s="204">
        <f t="shared" si="1"/>
        <v>0.40932642487046633</v>
      </c>
    </row>
    <row r="124" spans="2:9" ht="13.5" thickBot="1" x14ac:dyDescent="0.3">
      <c r="B124" s="410"/>
      <c r="C124" s="205">
        <v>5756</v>
      </c>
      <c r="D124" s="206" t="s">
        <v>973</v>
      </c>
      <c r="E124" s="201">
        <v>427</v>
      </c>
      <c r="F124" s="202">
        <v>9100.0695599999999</v>
      </c>
      <c r="G124" s="203">
        <v>198</v>
      </c>
      <c r="H124" s="202">
        <v>3634.9156149999999</v>
      </c>
      <c r="I124" s="204">
        <f t="shared" si="1"/>
        <v>0.31680000000000003</v>
      </c>
    </row>
    <row r="125" spans="2:9" ht="13.5" thickBot="1" x14ac:dyDescent="0.3">
      <c r="B125" s="410"/>
      <c r="C125" s="205">
        <v>5761</v>
      </c>
      <c r="D125" s="206" t="s">
        <v>972</v>
      </c>
      <c r="E125" s="201">
        <v>249</v>
      </c>
      <c r="F125" s="202">
        <v>2934.0966699999999</v>
      </c>
      <c r="G125" s="203">
        <v>101</v>
      </c>
      <c r="H125" s="202">
        <v>1025.6821729999999</v>
      </c>
      <c r="I125" s="204">
        <f t="shared" si="1"/>
        <v>0.28857142857142859</v>
      </c>
    </row>
    <row r="126" spans="2:9" ht="13.5" thickBot="1" x14ac:dyDescent="0.3">
      <c r="B126" s="410"/>
      <c r="C126" s="205">
        <v>5789</v>
      </c>
      <c r="D126" s="206" t="s">
        <v>971</v>
      </c>
      <c r="E126" s="201">
        <v>143</v>
      </c>
      <c r="F126" s="202">
        <v>1330.1228120000001</v>
      </c>
      <c r="G126" s="203">
        <v>64</v>
      </c>
      <c r="H126" s="202">
        <v>761.342983</v>
      </c>
      <c r="I126" s="204">
        <f t="shared" si="1"/>
        <v>0.30917874396135264</v>
      </c>
    </row>
    <row r="127" spans="2:9" ht="13.5" thickBot="1" x14ac:dyDescent="0.3">
      <c r="B127" s="410"/>
      <c r="C127" s="205">
        <v>5790</v>
      </c>
      <c r="D127" s="206" t="s">
        <v>970</v>
      </c>
      <c r="E127" s="201">
        <v>107</v>
      </c>
      <c r="F127" s="202">
        <v>1808.49639</v>
      </c>
      <c r="G127" s="203">
        <v>84</v>
      </c>
      <c r="H127" s="202">
        <v>1453.5984390000001</v>
      </c>
      <c r="I127" s="204">
        <f t="shared" si="1"/>
        <v>0.43979057591623039</v>
      </c>
    </row>
    <row r="128" spans="2:9" ht="13.5" thickBot="1" x14ac:dyDescent="0.3">
      <c r="B128" s="410"/>
      <c r="C128" s="205">
        <v>5792</v>
      </c>
      <c r="D128" s="206" t="s">
        <v>969</v>
      </c>
      <c r="E128" s="201">
        <v>50</v>
      </c>
      <c r="F128" s="202">
        <v>509.36139400000002</v>
      </c>
      <c r="G128" s="203">
        <v>23</v>
      </c>
      <c r="H128" s="202">
        <v>176.922991</v>
      </c>
      <c r="I128" s="204">
        <f t="shared" si="1"/>
        <v>0.31506849315068491</v>
      </c>
    </row>
    <row r="129" spans="2:9" ht="13.5" thickBot="1" x14ac:dyDescent="0.3">
      <c r="B129" s="410"/>
      <c r="C129" s="205">
        <v>5809</v>
      </c>
      <c r="D129" s="206" t="s">
        <v>968</v>
      </c>
      <c r="E129" s="201">
        <v>17</v>
      </c>
      <c r="F129" s="202">
        <v>258.12896699999999</v>
      </c>
      <c r="G129" s="203">
        <v>6</v>
      </c>
      <c r="H129" s="202">
        <v>45.863500000000002</v>
      </c>
      <c r="I129" s="204">
        <f t="shared" si="1"/>
        <v>0.2608695652173913</v>
      </c>
    </row>
    <row r="130" spans="2:9" ht="13.5" thickBot="1" x14ac:dyDescent="0.3">
      <c r="B130" s="410"/>
      <c r="C130" s="205">
        <v>5819</v>
      </c>
      <c r="D130" s="206" t="s">
        <v>288</v>
      </c>
      <c r="E130" s="201">
        <v>151</v>
      </c>
      <c r="F130" s="202">
        <v>2240.190623</v>
      </c>
      <c r="G130" s="203">
        <v>62</v>
      </c>
      <c r="H130" s="202">
        <v>926.60703999999998</v>
      </c>
      <c r="I130" s="204">
        <f t="shared" si="1"/>
        <v>0.29107981220657275</v>
      </c>
    </row>
    <row r="131" spans="2:9" ht="13.5" thickBot="1" x14ac:dyDescent="0.3">
      <c r="B131" s="410"/>
      <c r="C131" s="205">
        <v>5837</v>
      </c>
      <c r="D131" s="206" t="s">
        <v>967</v>
      </c>
      <c r="E131" s="201">
        <v>475</v>
      </c>
      <c r="F131" s="202">
        <v>7987.2233070000002</v>
      </c>
      <c r="G131" s="203">
        <v>277</v>
      </c>
      <c r="H131" s="202">
        <v>4297.3570220000001</v>
      </c>
      <c r="I131" s="204">
        <f t="shared" si="1"/>
        <v>0.36835106382978722</v>
      </c>
    </row>
    <row r="132" spans="2:9" ht="13.5" thickBot="1" x14ac:dyDescent="0.3">
      <c r="B132" s="410"/>
      <c r="C132" s="205">
        <v>5842</v>
      </c>
      <c r="D132" s="206" t="s">
        <v>966</v>
      </c>
      <c r="E132" s="201">
        <v>110</v>
      </c>
      <c r="F132" s="202">
        <v>1409.442714</v>
      </c>
      <c r="G132" s="203">
        <v>81</v>
      </c>
      <c r="H132" s="202">
        <v>975.86436500000002</v>
      </c>
      <c r="I132" s="204">
        <f t="shared" si="1"/>
        <v>0.42408376963350786</v>
      </c>
    </row>
    <row r="133" spans="2:9" ht="13.5" thickBot="1" x14ac:dyDescent="0.3">
      <c r="B133" s="410"/>
      <c r="C133" s="205">
        <v>5847</v>
      </c>
      <c r="D133" s="206" t="s">
        <v>965</v>
      </c>
      <c r="E133" s="201">
        <v>393</v>
      </c>
      <c r="F133" s="202">
        <v>6651.0318569999999</v>
      </c>
      <c r="G133" s="203">
        <v>189</v>
      </c>
      <c r="H133" s="202">
        <v>2856.8165530000001</v>
      </c>
      <c r="I133" s="204">
        <f t="shared" si="1"/>
        <v>0.32474226804123713</v>
      </c>
    </row>
    <row r="134" spans="2:9" ht="13.5" thickBot="1" x14ac:dyDescent="0.3">
      <c r="B134" s="410"/>
      <c r="C134" s="205">
        <v>5854</v>
      </c>
      <c r="D134" s="206" t="s">
        <v>964</v>
      </c>
      <c r="E134" s="201">
        <v>129</v>
      </c>
      <c r="F134" s="202">
        <v>2477.8985680000001</v>
      </c>
      <c r="G134" s="203">
        <v>86</v>
      </c>
      <c r="H134" s="202">
        <v>1612.0056179999999</v>
      </c>
      <c r="I134" s="204">
        <f t="shared" si="1"/>
        <v>0.4</v>
      </c>
    </row>
    <row r="135" spans="2:9" ht="13.5" thickBot="1" x14ac:dyDescent="0.3">
      <c r="B135" s="410"/>
      <c r="C135" s="205">
        <v>5856</v>
      </c>
      <c r="D135" s="206" t="s">
        <v>742</v>
      </c>
      <c r="E135" s="201">
        <v>51</v>
      </c>
      <c r="F135" s="202">
        <v>452.20806399999998</v>
      </c>
      <c r="G135" s="203">
        <v>33</v>
      </c>
      <c r="H135" s="202">
        <v>301.00529799999998</v>
      </c>
      <c r="I135" s="204">
        <f t="shared" si="1"/>
        <v>0.39285714285714285</v>
      </c>
    </row>
    <row r="136" spans="2:9" ht="13.5" thickBot="1" x14ac:dyDescent="0.3">
      <c r="B136" s="410"/>
      <c r="C136" s="205">
        <v>5858</v>
      </c>
      <c r="D136" s="206" t="s">
        <v>963</v>
      </c>
      <c r="E136" s="201">
        <v>54</v>
      </c>
      <c r="F136" s="202">
        <v>934.30174799999998</v>
      </c>
      <c r="G136" s="203">
        <v>35</v>
      </c>
      <c r="H136" s="202">
        <v>543.59729400000003</v>
      </c>
      <c r="I136" s="204">
        <f t="shared" si="1"/>
        <v>0.39325842696629215</v>
      </c>
    </row>
    <row r="137" spans="2:9" ht="13.5" thickBot="1" x14ac:dyDescent="0.3">
      <c r="B137" s="410"/>
      <c r="C137" s="205">
        <v>5861</v>
      </c>
      <c r="D137" s="206" t="s">
        <v>509</v>
      </c>
      <c r="E137" s="201">
        <v>13</v>
      </c>
      <c r="F137" s="202">
        <v>208.12841800000001</v>
      </c>
      <c r="G137" s="203">
        <v>7</v>
      </c>
      <c r="H137" s="202">
        <v>77.442586000000006</v>
      </c>
      <c r="I137" s="204">
        <f t="shared" si="1"/>
        <v>0.35</v>
      </c>
    </row>
    <row r="138" spans="2:9" ht="13.5" thickBot="1" x14ac:dyDescent="0.3">
      <c r="B138" s="410"/>
      <c r="C138" s="205">
        <v>5873</v>
      </c>
      <c r="D138" s="206" t="s">
        <v>962</v>
      </c>
      <c r="E138" s="201">
        <v>33</v>
      </c>
      <c r="F138" s="202">
        <v>363.99142899999998</v>
      </c>
      <c r="G138" s="203">
        <v>21</v>
      </c>
      <c r="H138" s="202">
        <v>245.59299999999999</v>
      </c>
      <c r="I138" s="204">
        <f t="shared" si="1"/>
        <v>0.3888888888888889</v>
      </c>
    </row>
    <row r="139" spans="2:9" ht="13.5" thickBot="1" x14ac:dyDescent="0.3">
      <c r="B139" s="410"/>
      <c r="C139" s="205">
        <v>5885</v>
      </c>
      <c r="D139" s="206" t="s">
        <v>961</v>
      </c>
      <c r="E139" s="201">
        <v>55</v>
      </c>
      <c r="F139" s="202">
        <v>961.76140199999998</v>
      </c>
      <c r="G139" s="203">
        <v>26</v>
      </c>
      <c r="H139" s="202">
        <v>502.4</v>
      </c>
      <c r="I139" s="204">
        <f t="shared" si="1"/>
        <v>0.32098765432098764</v>
      </c>
    </row>
    <row r="140" spans="2:9" ht="13.5" thickBot="1" x14ac:dyDescent="0.3">
      <c r="B140" s="410"/>
      <c r="C140" s="205">
        <v>5887</v>
      </c>
      <c r="D140" s="206" t="s">
        <v>960</v>
      </c>
      <c r="E140" s="201">
        <v>210</v>
      </c>
      <c r="F140" s="202">
        <v>4062.7491610000002</v>
      </c>
      <c r="G140" s="203">
        <v>66</v>
      </c>
      <c r="H140" s="202">
        <v>1167.0844529999999</v>
      </c>
      <c r="I140" s="204">
        <f t="shared" si="1"/>
        <v>0.2391304347826087</v>
      </c>
    </row>
    <row r="141" spans="2:9" ht="13.5" thickBot="1" x14ac:dyDescent="0.3">
      <c r="B141" s="410"/>
      <c r="C141" s="205">
        <v>5890</v>
      </c>
      <c r="D141" s="206" t="s">
        <v>959</v>
      </c>
      <c r="E141" s="201">
        <v>294</v>
      </c>
      <c r="F141" s="202">
        <v>3932.1132750000002</v>
      </c>
      <c r="G141" s="203">
        <v>181</v>
      </c>
      <c r="H141" s="202">
        <v>2255.7229729999999</v>
      </c>
      <c r="I141" s="204">
        <f t="shared" si="1"/>
        <v>0.38105263157894737</v>
      </c>
    </row>
    <row r="142" spans="2:9" ht="13.5" thickBot="1" x14ac:dyDescent="0.3">
      <c r="B142" s="410"/>
      <c r="C142" s="205">
        <v>5893</v>
      </c>
      <c r="D142" s="206" t="s">
        <v>958</v>
      </c>
      <c r="E142" s="201">
        <v>174</v>
      </c>
      <c r="F142" s="202">
        <v>4056.6656539999999</v>
      </c>
      <c r="G142" s="203">
        <v>106</v>
      </c>
      <c r="H142" s="202">
        <v>1798.660181</v>
      </c>
      <c r="I142" s="204">
        <f t="shared" si="1"/>
        <v>0.37857142857142856</v>
      </c>
    </row>
    <row r="143" spans="2:9" ht="13.5" thickBot="1" x14ac:dyDescent="0.3">
      <c r="B143" s="406"/>
      <c r="C143" s="205">
        <v>5895</v>
      </c>
      <c r="D143" s="206" t="s">
        <v>957</v>
      </c>
      <c r="E143" s="201">
        <v>131</v>
      </c>
      <c r="F143" s="202">
        <v>2874.4287020000002</v>
      </c>
      <c r="G143" s="203">
        <v>100</v>
      </c>
      <c r="H143" s="202">
        <v>2174.5808539999998</v>
      </c>
      <c r="I143" s="204">
        <f t="shared" ref="I143:I206" si="2">+G143/(G143+E143)</f>
        <v>0.4329004329004329</v>
      </c>
    </row>
    <row r="144" spans="2:9" ht="13.5" thickBot="1" x14ac:dyDescent="0.3">
      <c r="B144" s="409" t="s">
        <v>956</v>
      </c>
      <c r="C144" s="411" t="s">
        <v>2</v>
      </c>
      <c r="D144" s="412"/>
      <c r="E144" s="201">
        <v>2268</v>
      </c>
      <c r="F144" s="202">
        <v>43482.333664999998</v>
      </c>
      <c r="G144" s="203">
        <v>1523</v>
      </c>
      <c r="H144" s="202">
        <v>27398.557832999999</v>
      </c>
      <c r="I144" s="204">
        <f t="shared" si="2"/>
        <v>0.40174096544447374</v>
      </c>
    </row>
    <row r="145" spans="2:9" ht="13.5" thickBot="1" x14ac:dyDescent="0.3">
      <c r="B145" s="410"/>
      <c r="C145" s="205">
        <v>81001</v>
      </c>
      <c r="D145" s="206" t="s">
        <v>956</v>
      </c>
      <c r="E145" s="201">
        <v>251</v>
      </c>
      <c r="F145" s="202">
        <v>3826.490953</v>
      </c>
      <c r="G145" s="203">
        <v>203</v>
      </c>
      <c r="H145" s="202">
        <v>2755.2375480000001</v>
      </c>
      <c r="I145" s="204">
        <f t="shared" si="2"/>
        <v>0.44713656387665196</v>
      </c>
    </row>
    <row r="146" spans="2:9" ht="13.5" thickBot="1" x14ac:dyDescent="0.3">
      <c r="B146" s="410"/>
      <c r="C146" s="205">
        <v>81065</v>
      </c>
      <c r="D146" s="206" t="s">
        <v>955</v>
      </c>
      <c r="E146" s="201">
        <v>537</v>
      </c>
      <c r="F146" s="202">
        <v>11318.598162</v>
      </c>
      <c r="G146" s="203">
        <v>333</v>
      </c>
      <c r="H146" s="202">
        <v>6572.8349349999999</v>
      </c>
      <c r="I146" s="204">
        <f t="shared" si="2"/>
        <v>0.38275862068965516</v>
      </c>
    </row>
    <row r="147" spans="2:9" ht="13.5" thickBot="1" x14ac:dyDescent="0.3">
      <c r="B147" s="410"/>
      <c r="C147" s="205">
        <v>81220</v>
      </c>
      <c r="D147" s="206" t="s">
        <v>954</v>
      </c>
      <c r="E147" s="201">
        <v>78</v>
      </c>
      <c r="F147" s="202">
        <v>1405.1561799999999</v>
      </c>
      <c r="G147" s="203">
        <v>54</v>
      </c>
      <c r="H147" s="202">
        <v>927.97431900000004</v>
      </c>
      <c r="I147" s="204">
        <f t="shared" si="2"/>
        <v>0.40909090909090912</v>
      </c>
    </row>
    <row r="148" spans="2:9" ht="13.5" thickBot="1" x14ac:dyDescent="0.3">
      <c r="B148" s="410"/>
      <c r="C148" s="205">
        <v>81300</v>
      </c>
      <c r="D148" s="206" t="s">
        <v>953</v>
      </c>
      <c r="E148" s="201">
        <v>266</v>
      </c>
      <c r="F148" s="202">
        <v>4904.6291380000002</v>
      </c>
      <c r="G148" s="203">
        <v>163</v>
      </c>
      <c r="H148" s="202">
        <v>3070.7701830000001</v>
      </c>
      <c r="I148" s="204">
        <f t="shared" si="2"/>
        <v>0.37995337995337997</v>
      </c>
    </row>
    <row r="149" spans="2:9" ht="13.5" thickBot="1" x14ac:dyDescent="0.3">
      <c r="B149" s="410"/>
      <c r="C149" s="205">
        <v>81591</v>
      </c>
      <c r="D149" s="206" t="s">
        <v>952</v>
      </c>
      <c r="E149" s="201">
        <v>95</v>
      </c>
      <c r="F149" s="202">
        <v>1860.856135</v>
      </c>
      <c r="G149" s="203">
        <v>88</v>
      </c>
      <c r="H149" s="202">
        <v>1656.835529</v>
      </c>
      <c r="I149" s="204">
        <f t="shared" si="2"/>
        <v>0.48087431693989069</v>
      </c>
    </row>
    <row r="150" spans="2:9" ht="13.5" thickBot="1" x14ac:dyDescent="0.3">
      <c r="B150" s="410"/>
      <c r="C150" s="205">
        <v>81736</v>
      </c>
      <c r="D150" s="206" t="s">
        <v>951</v>
      </c>
      <c r="E150" s="201">
        <v>338</v>
      </c>
      <c r="F150" s="202">
        <v>6832.0388979999998</v>
      </c>
      <c r="G150" s="203">
        <v>190</v>
      </c>
      <c r="H150" s="202">
        <v>3249.9718830000002</v>
      </c>
      <c r="I150" s="204">
        <f t="shared" si="2"/>
        <v>0.35984848484848486</v>
      </c>
    </row>
    <row r="151" spans="2:9" ht="13.5" thickBot="1" x14ac:dyDescent="0.3">
      <c r="B151" s="406"/>
      <c r="C151" s="205">
        <v>81794</v>
      </c>
      <c r="D151" s="206" t="s">
        <v>950</v>
      </c>
      <c r="E151" s="201">
        <v>703</v>
      </c>
      <c r="F151" s="202">
        <v>13334.564199</v>
      </c>
      <c r="G151" s="203">
        <v>492</v>
      </c>
      <c r="H151" s="202">
        <v>9164.9334359999993</v>
      </c>
      <c r="I151" s="204">
        <f t="shared" si="2"/>
        <v>0.4117154811715481</v>
      </c>
    </row>
    <row r="152" spans="2:9" ht="13.5" thickBot="1" x14ac:dyDescent="0.3">
      <c r="B152" s="409" t="s">
        <v>949</v>
      </c>
      <c r="C152" s="411" t="s">
        <v>2</v>
      </c>
      <c r="D152" s="412"/>
      <c r="E152" s="201">
        <v>835</v>
      </c>
      <c r="F152" s="202">
        <v>10762.379569000001</v>
      </c>
      <c r="G152" s="203">
        <v>732</v>
      </c>
      <c r="H152" s="202">
        <v>8480.3236730000008</v>
      </c>
      <c r="I152" s="204">
        <f t="shared" si="2"/>
        <v>0.46713465220165923</v>
      </c>
    </row>
    <row r="153" spans="2:9" ht="13.5" thickBot="1" x14ac:dyDescent="0.3">
      <c r="B153" s="410"/>
      <c r="C153" s="205">
        <v>8078</v>
      </c>
      <c r="D153" s="206" t="s">
        <v>948</v>
      </c>
      <c r="E153" s="201">
        <v>42</v>
      </c>
      <c r="F153" s="202">
        <v>487.22307999999998</v>
      </c>
      <c r="G153" s="203">
        <v>39</v>
      </c>
      <c r="H153" s="202">
        <v>442.44760000000002</v>
      </c>
      <c r="I153" s="204">
        <f t="shared" si="2"/>
        <v>0.48148148148148145</v>
      </c>
    </row>
    <row r="154" spans="2:9" ht="13.5" thickBot="1" x14ac:dyDescent="0.3">
      <c r="B154" s="410"/>
      <c r="C154" s="205">
        <v>8001</v>
      </c>
      <c r="D154" s="206" t="s">
        <v>947</v>
      </c>
      <c r="E154" s="201">
        <v>24</v>
      </c>
      <c r="F154" s="202">
        <v>173.15199999999999</v>
      </c>
      <c r="G154" s="203">
        <v>32</v>
      </c>
      <c r="H154" s="202">
        <v>220.09224900000001</v>
      </c>
      <c r="I154" s="204">
        <f t="shared" si="2"/>
        <v>0.5714285714285714</v>
      </c>
    </row>
    <row r="155" spans="2:9" ht="13.5" thickBot="1" x14ac:dyDescent="0.3">
      <c r="B155" s="410"/>
      <c r="C155" s="205">
        <v>8137</v>
      </c>
      <c r="D155" s="206" t="s">
        <v>946</v>
      </c>
      <c r="E155" s="201">
        <v>40</v>
      </c>
      <c r="F155" s="202">
        <v>703.63372400000003</v>
      </c>
      <c r="G155" s="203">
        <v>19</v>
      </c>
      <c r="H155" s="202">
        <v>262.618202</v>
      </c>
      <c r="I155" s="204">
        <f t="shared" si="2"/>
        <v>0.32203389830508472</v>
      </c>
    </row>
    <row r="156" spans="2:9" ht="13.5" thickBot="1" x14ac:dyDescent="0.3">
      <c r="B156" s="410"/>
      <c r="C156" s="205">
        <v>8141</v>
      </c>
      <c r="D156" s="206" t="s">
        <v>88</v>
      </c>
      <c r="E156" s="201">
        <v>117</v>
      </c>
      <c r="F156" s="202">
        <v>1179.8684720000001</v>
      </c>
      <c r="G156" s="203">
        <v>115</v>
      </c>
      <c r="H156" s="202">
        <v>1068.153603</v>
      </c>
      <c r="I156" s="204">
        <f t="shared" si="2"/>
        <v>0.49568965517241381</v>
      </c>
    </row>
    <row r="157" spans="2:9" ht="13.5" thickBot="1" x14ac:dyDescent="0.3">
      <c r="B157" s="410"/>
      <c r="C157" s="205">
        <v>8296</v>
      </c>
      <c r="D157" s="206" t="s">
        <v>945</v>
      </c>
      <c r="E157" s="201">
        <v>11</v>
      </c>
      <c r="F157" s="202">
        <v>125.612786</v>
      </c>
      <c r="G157" s="203">
        <v>15</v>
      </c>
      <c r="H157" s="202">
        <v>214.232</v>
      </c>
      <c r="I157" s="204">
        <f t="shared" si="2"/>
        <v>0.57692307692307687</v>
      </c>
    </row>
    <row r="158" spans="2:9" ht="13.5" thickBot="1" x14ac:dyDescent="0.3">
      <c r="B158" s="410"/>
      <c r="C158" s="205">
        <v>8372</v>
      </c>
      <c r="D158" s="206" t="s">
        <v>944</v>
      </c>
      <c r="E158" s="201">
        <v>73</v>
      </c>
      <c r="F158" s="202">
        <v>973.05886199999998</v>
      </c>
      <c r="G158" s="203">
        <v>87</v>
      </c>
      <c r="H158" s="202">
        <v>1122.2650000000001</v>
      </c>
      <c r="I158" s="204">
        <f t="shared" si="2"/>
        <v>0.54374999999999996</v>
      </c>
    </row>
    <row r="159" spans="2:9" ht="13.5" thickBot="1" x14ac:dyDescent="0.3">
      <c r="B159" s="410"/>
      <c r="C159" s="205">
        <v>8421</v>
      </c>
      <c r="D159" s="206" t="s">
        <v>943</v>
      </c>
      <c r="E159" s="201">
        <v>69</v>
      </c>
      <c r="F159" s="202">
        <v>602.69370500000002</v>
      </c>
      <c r="G159" s="203">
        <v>48</v>
      </c>
      <c r="H159" s="202">
        <v>359.61220100000003</v>
      </c>
      <c r="I159" s="204">
        <f t="shared" si="2"/>
        <v>0.41025641025641024</v>
      </c>
    </row>
    <row r="160" spans="2:9" ht="13.5" thickBot="1" x14ac:dyDescent="0.3">
      <c r="B160" s="410"/>
      <c r="C160" s="205">
        <v>8433</v>
      </c>
      <c r="D160" s="206" t="s">
        <v>942</v>
      </c>
      <c r="E160" s="201">
        <v>24</v>
      </c>
      <c r="F160" s="202">
        <v>384.15761900000001</v>
      </c>
      <c r="G160" s="203">
        <v>13</v>
      </c>
      <c r="H160" s="202">
        <v>134.65110899999999</v>
      </c>
      <c r="I160" s="204">
        <f t="shared" si="2"/>
        <v>0.35135135135135137</v>
      </c>
    </row>
    <row r="161" spans="2:9" ht="13.5" thickBot="1" x14ac:dyDescent="0.3">
      <c r="B161" s="410"/>
      <c r="C161" s="205">
        <v>8436</v>
      </c>
      <c r="D161" s="206" t="s">
        <v>941</v>
      </c>
      <c r="E161" s="201">
        <v>63</v>
      </c>
      <c r="F161" s="202">
        <v>864.36953800000003</v>
      </c>
      <c r="G161" s="203">
        <v>59</v>
      </c>
      <c r="H161" s="202">
        <v>620.4</v>
      </c>
      <c r="I161" s="204">
        <f t="shared" si="2"/>
        <v>0.48360655737704916</v>
      </c>
    </row>
    <row r="162" spans="2:9" ht="13.5" thickBot="1" x14ac:dyDescent="0.3">
      <c r="B162" s="410"/>
      <c r="C162" s="205">
        <v>8520</v>
      </c>
      <c r="D162" s="206" t="s">
        <v>940</v>
      </c>
      <c r="E162" s="201">
        <v>11</v>
      </c>
      <c r="F162" s="202">
        <v>99.2</v>
      </c>
      <c r="G162" s="203">
        <v>8</v>
      </c>
      <c r="H162" s="202">
        <v>102.923107</v>
      </c>
      <c r="I162" s="204">
        <f t="shared" si="2"/>
        <v>0.42105263157894735</v>
      </c>
    </row>
    <row r="163" spans="2:9" ht="13.5" thickBot="1" x14ac:dyDescent="0.3">
      <c r="B163" s="410"/>
      <c r="C163" s="205">
        <v>8549</v>
      </c>
      <c r="D163" s="206" t="s">
        <v>939</v>
      </c>
      <c r="E163" s="201">
        <v>15</v>
      </c>
      <c r="F163" s="202">
        <v>208.20508899999999</v>
      </c>
      <c r="G163" s="203">
        <v>16</v>
      </c>
      <c r="H163" s="202">
        <v>219.03107299999999</v>
      </c>
      <c r="I163" s="204">
        <f t="shared" si="2"/>
        <v>0.5161290322580645</v>
      </c>
    </row>
    <row r="164" spans="2:9" ht="13.5" thickBot="1" x14ac:dyDescent="0.3">
      <c r="B164" s="410"/>
      <c r="C164" s="205">
        <v>8558</v>
      </c>
      <c r="D164" s="206" t="s">
        <v>938</v>
      </c>
      <c r="E164" s="201">
        <v>24</v>
      </c>
      <c r="F164" s="202">
        <v>342.68603400000001</v>
      </c>
      <c r="G164" s="203">
        <v>18</v>
      </c>
      <c r="H164" s="202">
        <v>241.316</v>
      </c>
      <c r="I164" s="204">
        <f t="shared" si="2"/>
        <v>0.42857142857142855</v>
      </c>
    </row>
    <row r="165" spans="2:9" ht="13.5" thickBot="1" x14ac:dyDescent="0.3">
      <c r="B165" s="410"/>
      <c r="C165" s="205">
        <v>8560</v>
      </c>
      <c r="D165" s="206" t="s">
        <v>937</v>
      </c>
      <c r="E165" s="201">
        <v>33</v>
      </c>
      <c r="F165" s="202">
        <v>386.73188399999998</v>
      </c>
      <c r="G165" s="203">
        <v>22</v>
      </c>
      <c r="H165" s="202">
        <v>292.18934000000002</v>
      </c>
      <c r="I165" s="204">
        <f t="shared" si="2"/>
        <v>0.4</v>
      </c>
    </row>
    <row r="166" spans="2:9" ht="13.5" thickBot="1" x14ac:dyDescent="0.3">
      <c r="B166" s="410"/>
      <c r="C166" s="205">
        <v>8573</v>
      </c>
      <c r="D166" s="206" t="s">
        <v>936</v>
      </c>
      <c r="E166" s="201">
        <v>12</v>
      </c>
      <c r="F166" s="202">
        <v>128.828</v>
      </c>
      <c r="G166" s="203">
        <v>5</v>
      </c>
      <c r="H166" s="202">
        <v>43.951999999999998</v>
      </c>
      <c r="I166" s="204">
        <f t="shared" si="2"/>
        <v>0.29411764705882354</v>
      </c>
    </row>
    <row r="167" spans="2:9" ht="13.5" thickBot="1" x14ac:dyDescent="0.3">
      <c r="B167" s="410"/>
      <c r="C167" s="205">
        <v>8606</v>
      </c>
      <c r="D167" s="206" t="s">
        <v>935</v>
      </c>
      <c r="E167" s="201">
        <v>99</v>
      </c>
      <c r="F167" s="202">
        <v>1496.1735269999999</v>
      </c>
      <c r="G167" s="203">
        <v>88</v>
      </c>
      <c r="H167" s="202">
        <v>1406.365366</v>
      </c>
      <c r="I167" s="204">
        <f t="shared" si="2"/>
        <v>0.47058823529411764</v>
      </c>
    </row>
    <row r="168" spans="2:9" ht="13.5" thickBot="1" x14ac:dyDescent="0.3">
      <c r="B168" s="410"/>
      <c r="C168" s="205">
        <v>8634</v>
      </c>
      <c r="D168" s="206" t="s">
        <v>934</v>
      </c>
      <c r="E168" s="201">
        <v>6</v>
      </c>
      <c r="F168" s="202">
        <v>84</v>
      </c>
      <c r="G168" s="203">
        <v>6</v>
      </c>
      <c r="H168" s="202">
        <v>45.72</v>
      </c>
      <c r="I168" s="204">
        <f t="shared" si="2"/>
        <v>0.5</v>
      </c>
    </row>
    <row r="169" spans="2:9" ht="13.5" thickBot="1" x14ac:dyDescent="0.3">
      <c r="B169" s="410"/>
      <c r="C169" s="205">
        <v>8638</v>
      </c>
      <c r="D169" s="206" t="s">
        <v>729</v>
      </c>
      <c r="E169" s="201">
        <v>105</v>
      </c>
      <c r="F169" s="202">
        <v>1690.9556130000001</v>
      </c>
      <c r="G169" s="203">
        <v>83</v>
      </c>
      <c r="H169" s="202">
        <v>983.19436499999995</v>
      </c>
      <c r="I169" s="204">
        <f t="shared" si="2"/>
        <v>0.44148936170212766</v>
      </c>
    </row>
    <row r="170" spans="2:9" ht="13.5" thickBot="1" x14ac:dyDescent="0.3">
      <c r="B170" s="410"/>
      <c r="C170" s="205">
        <v>8675</v>
      </c>
      <c r="D170" s="206" t="s">
        <v>933</v>
      </c>
      <c r="E170" s="201">
        <v>9</v>
      </c>
      <c r="F170" s="202">
        <v>79.893662000000006</v>
      </c>
      <c r="G170" s="203">
        <v>11</v>
      </c>
      <c r="H170" s="202">
        <v>260.65304900000001</v>
      </c>
      <c r="I170" s="204">
        <f t="shared" si="2"/>
        <v>0.55000000000000004</v>
      </c>
    </row>
    <row r="171" spans="2:9" ht="13.5" thickBot="1" x14ac:dyDescent="0.3">
      <c r="B171" s="410"/>
      <c r="C171" s="205">
        <v>8685</v>
      </c>
      <c r="D171" s="206" t="s">
        <v>932</v>
      </c>
      <c r="E171" s="201">
        <v>11</v>
      </c>
      <c r="F171" s="202">
        <v>182.03200000000001</v>
      </c>
      <c r="G171" s="203">
        <v>5</v>
      </c>
      <c r="H171" s="202">
        <v>36.856274999999997</v>
      </c>
      <c r="I171" s="204">
        <f t="shared" si="2"/>
        <v>0.3125</v>
      </c>
    </row>
    <row r="172" spans="2:9" ht="13.5" thickBot="1" x14ac:dyDescent="0.3">
      <c r="B172" s="410"/>
      <c r="C172" s="205">
        <v>8758</v>
      </c>
      <c r="D172" s="206" t="s">
        <v>931</v>
      </c>
      <c r="E172" s="201">
        <v>12</v>
      </c>
      <c r="F172" s="202">
        <v>94.35181</v>
      </c>
      <c r="G172" s="203">
        <v>21</v>
      </c>
      <c r="H172" s="202">
        <v>163.17193399999999</v>
      </c>
      <c r="I172" s="204">
        <f t="shared" si="2"/>
        <v>0.63636363636363635</v>
      </c>
    </row>
    <row r="173" spans="2:9" ht="13.5" thickBot="1" x14ac:dyDescent="0.3">
      <c r="B173" s="410"/>
      <c r="C173" s="205">
        <v>8770</v>
      </c>
      <c r="D173" s="206" t="s">
        <v>930</v>
      </c>
      <c r="E173" s="201">
        <v>5</v>
      </c>
      <c r="F173" s="202">
        <v>82.699600000000004</v>
      </c>
      <c r="G173" s="203">
        <v>2</v>
      </c>
      <c r="H173" s="202">
        <v>58.37</v>
      </c>
      <c r="I173" s="204">
        <f t="shared" si="2"/>
        <v>0.2857142857142857</v>
      </c>
    </row>
    <row r="174" spans="2:9" ht="13.5" thickBot="1" x14ac:dyDescent="0.3">
      <c r="B174" s="410"/>
      <c r="C174" s="205">
        <v>8832</v>
      </c>
      <c r="D174" s="206" t="s">
        <v>929</v>
      </c>
      <c r="E174" s="201">
        <v>15</v>
      </c>
      <c r="F174" s="202">
        <v>240.8998</v>
      </c>
      <c r="G174" s="203">
        <v>8</v>
      </c>
      <c r="H174" s="202">
        <v>77.27</v>
      </c>
      <c r="I174" s="204">
        <f t="shared" si="2"/>
        <v>0.34782608695652173</v>
      </c>
    </row>
    <row r="175" spans="2:9" ht="13.5" thickBot="1" x14ac:dyDescent="0.3">
      <c r="B175" s="406"/>
      <c r="C175" s="205">
        <v>8849</v>
      </c>
      <c r="D175" s="206" t="s">
        <v>928</v>
      </c>
      <c r="E175" s="201">
        <v>15</v>
      </c>
      <c r="F175" s="202">
        <v>151.952764</v>
      </c>
      <c r="G175" s="203">
        <v>12</v>
      </c>
      <c r="H175" s="202">
        <v>104.83920000000001</v>
      </c>
      <c r="I175" s="204">
        <f t="shared" si="2"/>
        <v>0.44444444444444442</v>
      </c>
    </row>
    <row r="176" spans="2:9" ht="13.5" thickBot="1" x14ac:dyDescent="0.3">
      <c r="B176" s="409" t="s">
        <v>927</v>
      </c>
      <c r="C176" s="411" t="s">
        <v>2</v>
      </c>
      <c r="D176" s="412"/>
      <c r="E176" s="201">
        <v>592</v>
      </c>
      <c r="F176" s="202">
        <v>8378.4477320000005</v>
      </c>
      <c r="G176" s="203">
        <v>719</v>
      </c>
      <c r="H176" s="202">
        <v>5857.5963199999997</v>
      </c>
      <c r="I176" s="204">
        <f t="shared" si="2"/>
        <v>0.54843630816170863</v>
      </c>
    </row>
    <row r="177" spans="2:9" ht="13.5" thickBot="1" x14ac:dyDescent="0.3">
      <c r="B177" s="406"/>
      <c r="C177" s="205">
        <v>11001</v>
      </c>
      <c r="D177" s="206" t="s">
        <v>927</v>
      </c>
      <c r="E177" s="201">
        <v>592</v>
      </c>
      <c r="F177" s="202">
        <v>8378.4477320000005</v>
      </c>
      <c r="G177" s="203">
        <v>719</v>
      </c>
      <c r="H177" s="202">
        <v>5857.5963199999997</v>
      </c>
      <c r="I177" s="204">
        <f t="shared" si="2"/>
        <v>0.54843630816170863</v>
      </c>
    </row>
    <row r="178" spans="2:9" ht="13.5" thickBot="1" x14ac:dyDescent="0.3">
      <c r="B178" s="409" t="s">
        <v>93</v>
      </c>
      <c r="C178" s="411" t="s">
        <v>2</v>
      </c>
      <c r="D178" s="412"/>
      <c r="E178" s="201">
        <v>4366</v>
      </c>
      <c r="F178" s="202">
        <v>87297.185788000003</v>
      </c>
      <c r="G178" s="203">
        <v>2711</v>
      </c>
      <c r="H178" s="202">
        <v>49582.916750999997</v>
      </c>
      <c r="I178" s="204">
        <f t="shared" si="2"/>
        <v>0.38307192313127031</v>
      </c>
    </row>
    <row r="179" spans="2:9" ht="13.5" thickBot="1" x14ac:dyDescent="0.3">
      <c r="B179" s="410"/>
      <c r="C179" s="205">
        <v>13006</v>
      </c>
      <c r="D179" s="206" t="s">
        <v>926</v>
      </c>
      <c r="E179" s="201">
        <v>299</v>
      </c>
      <c r="F179" s="202">
        <v>7316.3229670000001</v>
      </c>
      <c r="G179" s="203">
        <v>200</v>
      </c>
      <c r="H179" s="202">
        <v>4107.6436249999997</v>
      </c>
      <c r="I179" s="204">
        <f t="shared" si="2"/>
        <v>0.40080160320641284</v>
      </c>
    </row>
    <row r="180" spans="2:9" ht="13.5" thickBot="1" x14ac:dyDescent="0.3">
      <c r="B180" s="410"/>
      <c r="C180" s="205">
        <v>13030</v>
      </c>
      <c r="D180" s="206" t="s">
        <v>925</v>
      </c>
      <c r="E180" s="201">
        <v>67</v>
      </c>
      <c r="F180" s="202">
        <v>1954.945211</v>
      </c>
      <c r="G180" s="203">
        <v>47</v>
      </c>
      <c r="H180" s="202">
        <v>1457.798</v>
      </c>
      <c r="I180" s="204">
        <f t="shared" si="2"/>
        <v>0.41228070175438597</v>
      </c>
    </row>
    <row r="181" spans="2:9" ht="13.5" thickBot="1" x14ac:dyDescent="0.3">
      <c r="B181" s="410"/>
      <c r="C181" s="205">
        <v>13042</v>
      </c>
      <c r="D181" s="206" t="s">
        <v>924</v>
      </c>
      <c r="E181" s="201">
        <v>26</v>
      </c>
      <c r="F181" s="202">
        <v>610.05021299999999</v>
      </c>
      <c r="G181" s="203">
        <v>24</v>
      </c>
      <c r="H181" s="202">
        <v>627.99190399999998</v>
      </c>
      <c r="I181" s="204">
        <f t="shared" si="2"/>
        <v>0.48</v>
      </c>
    </row>
    <row r="182" spans="2:9" ht="13.5" thickBot="1" x14ac:dyDescent="0.3">
      <c r="B182" s="410"/>
      <c r="C182" s="205">
        <v>13052</v>
      </c>
      <c r="D182" s="206" t="s">
        <v>923</v>
      </c>
      <c r="E182" s="201">
        <v>67</v>
      </c>
      <c r="F182" s="202">
        <v>1072.6265129999999</v>
      </c>
      <c r="G182" s="203">
        <v>43</v>
      </c>
      <c r="H182" s="202">
        <v>693.13334199999997</v>
      </c>
      <c r="I182" s="204">
        <f t="shared" si="2"/>
        <v>0.39090909090909093</v>
      </c>
    </row>
    <row r="183" spans="2:9" ht="13.5" thickBot="1" x14ac:dyDescent="0.3">
      <c r="B183" s="410"/>
      <c r="C183" s="205">
        <v>13062</v>
      </c>
      <c r="D183" s="206" t="s">
        <v>922</v>
      </c>
      <c r="E183" s="201">
        <v>71</v>
      </c>
      <c r="F183" s="202">
        <v>1390.275885</v>
      </c>
      <c r="G183" s="203">
        <v>63</v>
      </c>
      <c r="H183" s="202">
        <v>1181.6524609999999</v>
      </c>
      <c r="I183" s="204">
        <f t="shared" si="2"/>
        <v>0.47014925373134331</v>
      </c>
    </row>
    <row r="184" spans="2:9" ht="13.5" thickBot="1" x14ac:dyDescent="0.3">
      <c r="B184" s="410"/>
      <c r="C184" s="205">
        <v>13074</v>
      </c>
      <c r="D184" s="206" t="s">
        <v>921</v>
      </c>
      <c r="E184" s="201">
        <v>76</v>
      </c>
      <c r="F184" s="202">
        <v>2311.986034</v>
      </c>
      <c r="G184" s="203">
        <v>48</v>
      </c>
      <c r="H184" s="202">
        <v>1335.5727280000001</v>
      </c>
      <c r="I184" s="204">
        <f t="shared" si="2"/>
        <v>0.38709677419354838</v>
      </c>
    </row>
    <row r="185" spans="2:9" ht="13.5" thickBot="1" x14ac:dyDescent="0.3">
      <c r="B185" s="410"/>
      <c r="C185" s="205">
        <v>13140</v>
      </c>
      <c r="D185" s="206" t="s">
        <v>494</v>
      </c>
      <c r="E185" s="201">
        <v>51</v>
      </c>
      <c r="F185" s="202">
        <v>1155.487946</v>
      </c>
      <c r="G185" s="203">
        <v>39</v>
      </c>
      <c r="H185" s="202">
        <v>783.17024200000003</v>
      </c>
      <c r="I185" s="204">
        <f t="shared" si="2"/>
        <v>0.43333333333333335</v>
      </c>
    </row>
    <row r="186" spans="2:9" ht="13.5" thickBot="1" x14ac:dyDescent="0.3">
      <c r="B186" s="410"/>
      <c r="C186" s="205">
        <v>13160</v>
      </c>
      <c r="D186" s="206" t="s">
        <v>920</v>
      </c>
      <c r="E186" s="201">
        <v>84</v>
      </c>
      <c r="F186" s="202">
        <v>1872.8240840000001</v>
      </c>
      <c r="G186" s="203">
        <v>55</v>
      </c>
      <c r="H186" s="202">
        <v>1099.489245</v>
      </c>
      <c r="I186" s="204">
        <f t="shared" si="2"/>
        <v>0.39568345323741005</v>
      </c>
    </row>
    <row r="187" spans="2:9" ht="13.5" thickBot="1" x14ac:dyDescent="0.3">
      <c r="B187" s="410"/>
      <c r="C187" s="205">
        <v>13001</v>
      </c>
      <c r="D187" s="206" t="s">
        <v>919</v>
      </c>
      <c r="E187" s="201">
        <v>148</v>
      </c>
      <c r="F187" s="202">
        <v>2207.6801540000001</v>
      </c>
      <c r="G187" s="203">
        <v>73</v>
      </c>
      <c r="H187" s="202">
        <v>718.41565000000003</v>
      </c>
      <c r="I187" s="204">
        <f t="shared" si="2"/>
        <v>0.33031674208144796</v>
      </c>
    </row>
    <row r="188" spans="2:9" ht="13.5" thickBot="1" x14ac:dyDescent="0.3">
      <c r="B188" s="410"/>
      <c r="C188" s="205">
        <v>13188</v>
      </c>
      <c r="D188" s="206" t="s">
        <v>918</v>
      </c>
      <c r="E188" s="201">
        <v>17</v>
      </c>
      <c r="F188" s="202">
        <v>436.9</v>
      </c>
      <c r="G188" s="203">
        <v>9</v>
      </c>
      <c r="H188" s="202">
        <v>135.931164</v>
      </c>
      <c r="I188" s="204">
        <f t="shared" si="2"/>
        <v>0.34615384615384615</v>
      </c>
    </row>
    <row r="189" spans="2:9" ht="13.5" thickBot="1" x14ac:dyDescent="0.3">
      <c r="B189" s="410"/>
      <c r="C189" s="205">
        <v>13222</v>
      </c>
      <c r="D189" s="206" t="s">
        <v>917</v>
      </c>
      <c r="E189" s="201">
        <v>18</v>
      </c>
      <c r="F189" s="202">
        <v>314.34586300000001</v>
      </c>
      <c r="G189" s="203">
        <v>15</v>
      </c>
      <c r="H189" s="202">
        <v>199.119136</v>
      </c>
      <c r="I189" s="204">
        <f t="shared" si="2"/>
        <v>0.45454545454545453</v>
      </c>
    </row>
    <row r="190" spans="2:9" ht="13.5" thickBot="1" x14ac:dyDescent="0.3">
      <c r="B190" s="410"/>
      <c r="C190" s="205">
        <v>13212</v>
      </c>
      <c r="D190" s="206" t="s">
        <v>16</v>
      </c>
      <c r="E190" s="201">
        <v>165</v>
      </c>
      <c r="F190" s="202">
        <v>2759.443984</v>
      </c>
      <c r="G190" s="203">
        <v>104</v>
      </c>
      <c r="H190" s="202">
        <v>1399.6564820000001</v>
      </c>
      <c r="I190" s="204">
        <f t="shared" si="2"/>
        <v>0.38661710037174724</v>
      </c>
    </row>
    <row r="191" spans="2:9" ht="13.5" thickBot="1" x14ac:dyDescent="0.3">
      <c r="B191" s="410"/>
      <c r="C191" s="205">
        <v>13244</v>
      </c>
      <c r="D191" s="206" t="s">
        <v>916</v>
      </c>
      <c r="E191" s="201">
        <v>456</v>
      </c>
      <c r="F191" s="202">
        <v>7098.0257460000003</v>
      </c>
      <c r="G191" s="203">
        <v>147</v>
      </c>
      <c r="H191" s="202">
        <v>2281.3633890000001</v>
      </c>
      <c r="I191" s="204">
        <f t="shared" si="2"/>
        <v>0.24378109452736318</v>
      </c>
    </row>
    <row r="192" spans="2:9" ht="13.5" thickBot="1" x14ac:dyDescent="0.3">
      <c r="B192" s="410"/>
      <c r="C192" s="205">
        <v>13248</v>
      </c>
      <c r="D192" s="206" t="s">
        <v>915</v>
      </c>
      <c r="E192" s="201">
        <v>31</v>
      </c>
      <c r="F192" s="202">
        <v>555.76482899999996</v>
      </c>
      <c r="G192" s="203">
        <v>20</v>
      </c>
      <c r="H192" s="202">
        <v>359.21934399999998</v>
      </c>
      <c r="I192" s="204">
        <f t="shared" si="2"/>
        <v>0.39215686274509803</v>
      </c>
    </row>
    <row r="193" spans="2:9" ht="13.5" thickBot="1" x14ac:dyDescent="0.3">
      <c r="B193" s="410"/>
      <c r="C193" s="205">
        <v>13268</v>
      </c>
      <c r="D193" s="206" t="s">
        <v>221</v>
      </c>
      <c r="E193" s="201">
        <v>23</v>
      </c>
      <c r="F193" s="202">
        <v>494.65053499999999</v>
      </c>
      <c r="G193" s="203">
        <v>15</v>
      </c>
      <c r="H193" s="202">
        <v>230.76599999999999</v>
      </c>
      <c r="I193" s="204">
        <f t="shared" si="2"/>
        <v>0.39473684210526316</v>
      </c>
    </row>
    <row r="194" spans="2:9" ht="13.5" thickBot="1" x14ac:dyDescent="0.3">
      <c r="B194" s="410"/>
      <c r="C194" s="205">
        <v>13300</v>
      </c>
      <c r="D194" s="206" t="s">
        <v>914</v>
      </c>
      <c r="E194" s="201">
        <v>41</v>
      </c>
      <c r="F194" s="202">
        <v>1104.302868</v>
      </c>
      <c r="G194" s="203">
        <v>40</v>
      </c>
      <c r="H194" s="202">
        <v>1108.732</v>
      </c>
      <c r="I194" s="204">
        <f t="shared" si="2"/>
        <v>0.49382716049382713</v>
      </c>
    </row>
    <row r="195" spans="2:9" ht="13.5" thickBot="1" x14ac:dyDescent="0.3">
      <c r="B195" s="410"/>
      <c r="C195" s="205">
        <v>13430</v>
      </c>
      <c r="D195" s="206" t="s">
        <v>913</v>
      </c>
      <c r="E195" s="201">
        <v>263</v>
      </c>
      <c r="F195" s="202">
        <v>5487.3698919999997</v>
      </c>
      <c r="G195" s="203">
        <v>177</v>
      </c>
      <c r="H195" s="202">
        <v>2723.597894</v>
      </c>
      <c r="I195" s="204">
        <f t="shared" si="2"/>
        <v>0.40227272727272728</v>
      </c>
    </row>
    <row r="196" spans="2:9" ht="13.5" thickBot="1" x14ac:dyDescent="0.3">
      <c r="B196" s="410"/>
      <c r="C196" s="205">
        <v>13433</v>
      </c>
      <c r="D196" s="206" t="s">
        <v>912</v>
      </c>
      <c r="E196" s="201">
        <v>78</v>
      </c>
      <c r="F196" s="202">
        <v>1313.4817479999999</v>
      </c>
      <c r="G196" s="203">
        <v>79</v>
      </c>
      <c r="H196" s="202">
        <v>1120.248693</v>
      </c>
      <c r="I196" s="204">
        <f t="shared" si="2"/>
        <v>0.50318471337579618</v>
      </c>
    </row>
    <row r="197" spans="2:9" ht="13.5" thickBot="1" x14ac:dyDescent="0.3">
      <c r="B197" s="410"/>
      <c r="C197" s="205">
        <v>13440</v>
      </c>
      <c r="D197" s="206" t="s">
        <v>911</v>
      </c>
      <c r="E197" s="201">
        <v>47</v>
      </c>
      <c r="F197" s="202">
        <v>1027.7025739999999</v>
      </c>
      <c r="G197" s="203">
        <v>18</v>
      </c>
      <c r="H197" s="202">
        <v>281.27364</v>
      </c>
      <c r="I197" s="204">
        <f t="shared" si="2"/>
        <v>0.27692307692307694</v>
      </c>
    </row>
    <row r="198" spans="2:9" ht="13.5" thickBot="1" x14ac:dyDescent="0.3">
      <c r="B198" s="410"/>
      <c r="C198" s="205">
        <v>13442</v>
      </c>
      <c r="D198" s="206" t="s">
        <v>910</v>
      </c>
      <c r="E198" s="201">
        <v>270</v>
      </c>
      <c r="F198" s="202">
        <v>4403.6474680000001</v>
      </c>
      <c r="G198" s="203">
        <v>235</v>
      </c>
      <c r="H198" s="202">
        <v>4010.9309029999999</v>
      </c>
      <c r="I198" s="204">
        <f t="shared" si="2"/>
        <v>0.46534653465346537</v>
      </c>
    </row>
    <row r="199" spans="2:9" ht="13.5" thickBot="1" x14ac:dyDescent="0.3">
      <c r="B199" s="410"/>
      <c r="C199" s="205">
        <v>13458</v>
      </c>
      <c r="D199" s="206" t="s">
        <v>909</v>
      </c>
      <c r="E199" s="201">
        <v>30</v>
      </c>
      <c r="F199" s="202">
        <v>578.50991099999999</v>
      </c>
      <c r="G199" s="203">
        <v>17</v>
      </c>
      <c r="H199" s="202">
        <v>427.38</v>
      </c>
      <c r="I199" s="204">
        <f t="shared" si="2"/>
        <v>0.36170212765957449</v>
      </c>
    </row>
    <row r="200" spans="2:9" ht="13.5" thickBot="1" x14ac:dyDescent="0.3">
      <c r="B200" s="410"/>
      <c r="C200" s="205">
        <v>13473</v>
      </c>
      <c r="D200" s="206" t="s">
        <v>706</v>
      </c>
      <c r="E200" s="201">
        <v>298</v>
      </c>
      <c r="F200" s="202">
        <v>6287.7691050000003</v>
      </c>
      <c r="G200" s="203">
        <v>194</v>
      </c>
      <c r="H200" s="202">
        <v>3955.1459690000002</v>
      </c>
      <c r="I200" s="204">
        <f t="shared" si="2"/>
        <v>0.39430894308943087</v>
      </c>
    </row>
    <row r="201" spans="2:9" ht="13.5" thickBot="1" x14ac:dyDescent="0.3">
      <c r="B201" s="410"/>
      <c r="C201" s="205">
        <v>13490</v>
      </c>
      <c r="D201" s="206" t="s">
        <v>908</v>
      </c>
      <c r="E201" s="201">
        <v>24</v>
      </c>
      <c r="F201" s="202">
        <v>489.40953300000001</v>
      </c>
      <c r="G201" s="203">
        <v>15</v>
      </c>
      <c r="H201" s="202">
        <v>282.91229199999998</v>
      </c>
      <c r="I201" s="204">
        <f t="shared" si="2"/>
        <v>0.38461538461538464</v>
      </c>
    </row>
    <row r="202" spans="2:9" ht="13.5" thickBot="1" x14ac:dyDescent="0.3">
      <c r="B202" s="410"/>
      <c r="C202" s="205">
        <v>13549</v>
      </c>
      <c r="D202" s="206" t="s">
        <v>907</v>
      </c>
      <c r="E202" s="201">
        <v>108</v>
      </c>
      <c r="F202" s="202">
        <v>2820.1807549999999</v>
      </c>
      <c r="G202" s="203">
        <v>75</v>
      </c>
      <c r="H202" s="202">
        <v>1835.3322029999999</v>
      </c>
      <c r="I202" s="204">
        <f t="shared" si="2"/>
        <v>0.4098360655737705</v>
      </c>
    </row>
    <row r="203" spans="2:9" ht="13.5" thickBot="1" x14ac:dyDescent="0.3">
      <c r="B203" s="410"/>
      <c r="C203" s="205">
        <v>13580</v>
      </c>
      <c r="D203" s="206" t="s">
        <v>906</v>
      </c>
      <c r="E203" s="201">
        <v>11</v>
      </c>
      <c r="F203" s="202">
        <v>188.26596599999999</v>
      </c>
      <c r="G203" s="203">
        <v>7</v>
      </c>
      <c r="H203" s="202">
        <v>110.124</v>
      </c>
      <c r="I203" s="204">
        <f t="shared" si="2"/>
        <v>0.3888888888888889</v>
      </c>
    </row>
    <row r="204" spans="2:9" ht="13.5" thickBot="1" x14ac:dyDescent="0.3">
      <c r="B204" s="410"/>
      <c r="C204" s="205">
        <v>13600</v>
      </c>
      <c r="D204" s="206" t="s">
        <v>905</v>
      </c>
      <c r="E204" s="201">
        <v>42</v>
      </c>
      <c r="F204" s="202">
        <v>810.65496399999995</v>
      </c>
      <c r="G204" s="203">
        <v>29</v>
      </c>
      <c r="H204" s="202">
        <v>644.57940099999996</v>
      </c>
      <c r="I204" s="204">
        <f t="shared" si="2"/>
        <v>0.40845070422535212</v>
      </c>
    </row>
    <row r="205" spans="2:9" ht="13.5" thickBot="1" x14ac:dyDescent="0.3">
      <c r="B205" s="410"/>
      <c r="C205" s="205">
        <v>13620</v>
      </c>
      <c r="D205" s="206" t="s">
        <v>904</v>
      </c>
      <c r="E205" s="201">
        <v>13</v>
      </c>
      <c r="F205" s="202">
        <v>159.70190099999999</v>
      </c>
      <c r="G205" s="203">
        <v>7</v>
      </c>
      <c r="H205" s="202">
        <v>87</v>
      </c>
      <c r="I205" s="204">
        <f t="shared" si="2"/>
        <v>0.35</v>
      </c>
    </row>
    <row r="206" spans="2:9" ht="13.5" thickBot="1" x14ac:dyDescent="0.3">
      <c r="B206" s="410"/>
      <c r="C206" s="205">
        <v>13647</v>
      </c>
      <c r="D206" s="206" t="s">
        <v>903</v>
      </c>
      <c r="E206" s="201">
        <v>26</v>
      </c>
      <c r="F206" s="202">
        <v>473.158185</v>
      </c>
      <c r="G206" s="203">
        <v>17</v>
      </c>
      <c r="H206" s="202">
        <v>145.29400000000001</v>
      </c>
      <c r="I206" s="204">
        <f t="shared" si="2"/>
        <v>0.39534883720930231</v>
      </c>
    </row>
    <row r="207" spans="2:9" ht="13.5" thickBot="1" x14ac:dyDescent="0.3">
      <c r="B207" s="410"/>
      <c r="C207" s="205">
        <v>13650</v>
      </c>
      <c r="D207" s="206" t="s">
        <v>902</v>
      </c>
      <c r="E207" s="201">
        <v>45</v>
      </c>
      <c r="F207" s="202">
        <v>863.75392099999999</v>
      </c>
      <c r="G207" s="203">
        <v>20</v>
      </c>
      <c r="H207" s="202">
        <v>371.24284299999999</v>
      </c>
      <c r="I207" s="204">
        <f t="shared" ref="I207:I270" si="3">+G207/(G207+E207)</f>
        <v>0.30769230769230771</v>
      </c>
    </row>
    <row r="208" spans="2:9" ht="13.5" thickBot="1" x14ac:dyDescent="0.3">
      <c r="B208" s="410"/>
      <c r="C208" s="205">
        <v>13654</v>
      </c>
      <c r="D208" s="206" t="s">
        <v>901</v>
      </c>
      <c r="E208" s="201">
        <v>209</v>
      </c>
      <c r="F208" s="202">
        <v>3783.9674</v>
      </c>
      <c r="G208" s="203">
        <v>162</v>
      </c>
      <c r="H208" s="202">
        <v>2458.8025819999998</v>
      </c>
      <c r="I208" s="204">
        <f t="shared" si="3"/>
        <v>0.43665768194070081</v>
      </c>
    </row>
    <row r="209" spans="2:9" ht="13.5" thickBot="1" x14ac:dyDescent="0.3">
      <c r="B209" s="410"/>
      <c r="C209" s="205">
        <v>13655</v>
      </c>
      <c r="D209" s="206" t="s">
        <v>900</v>
      </c>
      <c r="E209" s="201">
        <v>75</v>
      </c>
      <c r="F209" s="202">
        <v>1474.617084</v>
      </c>
      <c r="G209" s="203">
        <v>45</v>
      </c>
      <c r="H209" s="202">
        <v>982.77265399999999</v>
      </c>
      <c r="I209" s="204">
        <f t="shared" si="3"/>
        <v>0.375</v>
      </c>
    </row>
    <row r="210" spans="2:9" ht="13.5" thickBot="1" x14ac:dyDescent="0.3">
      <c r="B210" s="410"/>
      <c r="C210" s="205">
        <v>13657</v>
      </c>
      <c r="D210" s="206" t="s">
        <v>899</v>
      </c>
      <c r="E210" s="201">
        <v>149</v>
      </c>
      <c r="F210" s="202">
        <v>2700.914902</v>
      </c>
      <c r="G210" s="203">
        <v>56</v>
      </c>
      <c r="H210" s="202">
        <v>938.35190799999998</v>
      </c>
      <c r="I210" s="204">
        <f t="shared" si="3"/>
        <v>0.27317073170731709</v>
      </c>
    </row>
    <row r="211" spans="2:9" ht="13.5" thickBot="1" x14ac:dyDescent="0.3">
      <c r="B211" s="410"/>
      <c r="C211" s="205">
        <v>13667</v>
      </c>
      <c r="D211" s="206" t="s">
        <v>898</v>
      </c>
      <c r="E211" s="201">
        <v>73</v>
      </c>
      <c r="F211" s="202">
        <v>1881.7402139999999</v>
      </c>
      <c r="G211" s="203">
        <v>39</v>
      </c>
      <c r="H211" s="202">
        <v>990.4914</v>
      </c>
      <c r="I211" s="204">
        <f t="shared" si="3"/>
        <v>0.3482142857142857</v>
      </c>
    </row>
    <row r="212" spans="2:9" ht="13.5" thickBot="1" x14ac:dyDescent="0.3">
      <c r="B212" s="410"/>
      <c r="C212" s="205">
        <v>13670</v>
      </c>
      <c r="D212" s="206" t="s">
        <v>334</v>
      </c>
      <c r="E212" s="201">
        <v>208</v>
      </c>
      <c r="F212" s="202">
        <v>4182.5191080000004</v>
      </c>
      <c r="G212" s="203">
        <v>103</v>
      </c>
      <c r="H212" s="202">
        <v>1844.0680990000001</v>
      </c>
      <c r="I212" s="204">
        <f t="shared" si="3"/>
        <v>0.3311897106109325</v>
      </c>
    </row>
    <row r="213" spans="2:9" ht="13.5" thickBot="1" x14ac:dyDescent="0.3">
      <c r="B213" s="410"/>
      <c r="C213" s="205">
        <v>13673</v>
      </c>
      <c r="D213" s="206" t="s">
        <v>897</v>
      </c>
      <c r="E213" s="201">
        <v>20</v>
      </c>
      <c r="F213" s="202">
        <v>261.95084800000001</v>
      </c>
      <c r="G213" s="203">
        <v>9</v>
      </c>
      <c r="H213" s="202">
        <v>114.8</v>
      </c>
      <c r="I213" s="204">
        <f t="shared" si="3"/>
        <v>0.31034482758620691</v>
      </c>
    </row>
    <row r="214" spans="2:9" ht="13.5" thickBot="1" x14ac:dyDescent="0.3">
      <c r="B214" s="410"/>
      <c r="C214" s="205">
        <v>13468</v>
      </c>
      <c r="D214" s="206" t="s">
        <v>896</v>
      </c>
      <c r="E214" s="201">
        <v>101</v>
      </c>
      <c r="F214" s="202">
        <v>2271.9195209999998</v>
      </c>
      <c r="G214" s="203">
        <v>67</v>
      </c>
      <c r="H214" s="202">
        <v>944.73889599999995</v>
      </c>
      <c r="I214" s="204">
        <f t="shared" si="3"/>
        <v>0.39880952380952384</v>
      </c>
    </row>
    <row r="215" spans="2:9" ht="13.5" thickBot="1" x14ac:dyDescent="0.3">
      <c r="B215" s="410"/>
      <c r="C215" s="205">
        <v>13683</v>
      </c>
      <c r="D215" s="206" t="s">
        <v>695</v>
      </c>
      <c r="E215" s="201">
        <v>28</v>
      </c>
      <c r="F215" s="202">
        <v>410.93793399999998</v>
      </c>
      <c r="G215" s="203">
        <v>11</v>
      </c>
      <c r="H215" s="202">
        <v>128.757384</v>
      </c>
      <c r="I215" s="204">
        <f t="shared" si="3"/>
        <v>0.28205128205128205</v>
      </c>
    </row>
    <row r="216" spans="2:9" ht="13.5" thickBot="1" x14ac:dyDescent="0.3">
      <c r="B216" s="410"/>
      <c r="C216" s="205">
        <v>13688</v>
      </c>
      <c r="D216" s="206" t="s">
        <v>895</v>
      </c>
      <c r="E216" s="201">
        <v>248</v>
      </c>
      <c r="F216" s="202">
        <v>4730.4836910000004</v>
      </c>
      <c r="G216" s="203">
        <v>149</v>
      </c>
      <c r="H216" s="202">
        <v>2593.041076</v>
      </c>
      <c r="I216" s="204">
        <f t="shared" si="3"/>
        <v>0.37531486146095716</v>
      </c>
    </row>
    <row r="217" spans="2:9" ht="13.5" thickBot="1" x14ac:dyDescent="0.3">
      <c r="B217" s="410"/>
      <c r="C217" s="205">
        <v>13744</v>
      </c>
      <c r="D217" s="206" t="s">
        <v>894</v>
      </c>
      <c r="E217" s="201">
        <v>141</v>
      </c>
      <c r="F217" s="202">
        <v>3857.5672599999998</v>
      </c>
      <c r="G217" s="203">
        <v>115</v>
      </c>
      <c r="H217" s="202">
        <v>2896.9820119999999</v>
      </c>
      <c r="I217" s="204">
        <f t="shared" si="3"/>
        <v>0.44921875</v>
      </c>
    </row>
    <row r="218" spans="2:9" ht="13.5" thickBot="1" x14ac:dyDescent="0.3">
      <c r="B218" s="410"/>
      <c r="C218" s="205">
        <v>13760</v>
      </c>
      <c r="D218" s="206" t="s">
        <v>893</v>
      </c>
      <c r="E218" s="201">
        <v>10</v>
      </c>
      <c r="F218" s="202">
        <v>96.275000000000006</v>
      </c>
      <c r="G218" s="203">
        <v>6</v>
      </c>
      <c r="H218" s="202">
        <v>57.465000000000003</v>
      </c>
      <c r="I218" s="204">
        <f t="shared" si="3"/>
        <v>0.375</v>
      </c>
    </row>
    <row r="219" spans="2:9" ht="13.5" thickBot="1" x14ac:dyDescent="0.3">
      <c r="B219" s="410"/>
      <c r="C219" s="205">
        <v>13780</v>
      </c>
      <c r="D219" s="206" t="s">
        <v>892</v>
      </c>
      <c r="E219" s="201">
        <v>34</v>
      </c>
      <c r="F219" s="202">
        <v>527.87903300000005</v>
      </c>
      <c r="G219" s="203">
        <v>21</v>
      </c>
      <c r="H219" s="202">
        <v>263.86674199999999</v>
      </c>
      <c r="I219" s="204">
        <f t="shared" si="3"/>
        <v>0.38181818181818183</v>
      </c>
    </row>
    <row r="220" spans="2:9" ht="13.5" thickBot="1" x14ac:dyDescent="0.3">
      <c r="B220" s="410"/>
      <c r="C220" s="205">
        <v>13810</v>
      </c>
      <c r="D220" s="206" t="s">
        <v>891</v>
      </c>
      <c r="E220" s="201">
        <v>71</v>
      </c>
      <c r="F220" s="202">
        <v>1899.643464</v>
      </c>
      <c r="G220" s="203">
        <v>35</v>
      </c>
      <c r="H220" s="202">
        <v>807.50998300000003</v>
      </c>
      <c r="I220" s="204">
        <f t="shared" si="3"/>
        <v>0.330188679245283</v>
      </c>
    </row>
    <row r="221" spans="2:9" ht="13.5" thickBot="1" x14ac:dyDescent="0.3">
      <c r="B221" s="410"/>
      <c r="C221" s="205">
        <v>13836</v>
      </c>
      <c r="D221" s="206" t="s">
        <v>890</v>
      </c>
      <c r="E221" s="201">
        <v>31</v>
      </c>
      <c r="F221" s="202">
        <v>562.78694099999996</v>
      </c>
      <c r="G221" s="203">
        <v>24</v>
      </c>
      <c r="H221" s="202">
        <v>332.77800000000002</v>
      </c>
      <c r="I221" s="204">
        <f t="shared" si="3"/>
        <v>0.43636363636363634</v>
      </c>
    </row>
    <row r="222" spans="2:9" ht="13.5" thickBot="1" x14ac:dyDescent="0.3">
      <c r="B222" s="410"/>
      <c r="C222" s="205">
        <v>13838</v>
      </c>
      <c r="D222" s="206" t="s">
        <v>889</v>
      </c>
      <c r="E222" s="201">
        <v>14</v>
      </c>
      <c r="F222" s="202">
        <v>197.29214999999999</v>
      </c>
      <c r="G222" s="203">
        <v>3</v>
      </c>
      <c r="H222" s="202">
        <v>18.228287999999999</v>
      </c>
      <c r="I222" s="204">
        <f t="shared" si="3"/>
        <v>0.17647058823529413</v>
      </c>
    </row>
    <row r="223" spans="2:9" ht="13.5" thickBot="1" x14ac:dyDescent="0.3">
      <c r="B223" s="410"/>
      <c r="C223" s="205">
        <v>13873</v>
      </c>
      <c r="D223" s="206" t="s">
        <v>167</v>
      </c>
      <c r="E223" s="201">
        <v>32</v>
      </c>
      <c r="F223" s="202">
        <v>468.60841499999998</v>
      </c>
      <c r="G223" s="203">
        <v>14</v>
      </c>
      <c r="H223" s="202">
        <v>191.49937700000001</v>
      </c>
      <c r="I223" s="204">
        <f t="shared" si="3"/>
        <v>0.30434782608695654</v>
      </c>
    </row>
    <row r="224" spans="2:9" ht="13.5" thickBot="1" x14ac:dyDescent="0.3">
      <c r="B224" s="406"/>
      <c r="C224" s="205">
        <v>13894</v>
      </c>
      <c r="D224" s="206" t="s">
        <v>888</v>
      </c>
      <c r="E224" s="201">
        <v>27</v>
      </c>
      <c r="F224" s="202">
        <v>428.84406799999999</v>
      </c>
      <c r="G224" s="203">
        <v>20</v>
      </c>
      <c r="H224" s="202">
        <v>304.04680000000002</v>
      </c>
      <c r="I224" s="204">
        <f t="shared" si="3"/>
        <v>0.42553191489361702</v>
      </c>
    </row>
    <row r="225" spans="2:9" ht="13.5" thickBot="1" x14ac:dyDescent="0.3">
      <c r="B225" s="409" t="s">
        <v>7</v>
      </c>
      <c r="C225" s="411" t="s">
        <v>2</v>
      </c>
      <c r="D225" s="412"/>
      <c r="E225" s="201">
        <v>22813</v>
      </c>
      <c r="F225" s="202">
        <v>403882.96256199997</v>
      </c>
      <c r="G225" s="203">
        <v>17242</v>
      </c>
      <c r="H225" s="202">
        <v>291329.97231799999</v>
      </c>
      <c r="I225" s="204">
        <f t="shared" si="3"/>
        <v>0.43045812008488327</v>
      </c>
    </row>
    <row r="226" spans="2:9" ht="13.5" thickBot="1" x14ac:dyDescent="0.3">
      <c r="B226" s="410"/>
      <c r="C226" s="205">
        <v>15022</v>
      </c>
      <c r="D226" s="206" t="s">
        <v>887</v>
      </c>
      <c r="E226" s="201">
        <v>60</v>
      </c>
      <c r="F226" s="202">
        <v>988.30087700000001</v>
      </c>
      <c r="G226" s="203">
        <v>50</v>
      </c>
      <c r="H226" s="202">
        <v>757.89576499999998</v>
      </c>
      <c r="I226" s="204">
        <f t="shared" si="3"/>
        <v>0.45454545454545453</v>
      </c>
    </row>
    <row r="227" spans="2:9" ht="13.5" thickBot="1" x14ac:dyDescent="0.3">
      <c r="B227" s="410"/>
      <c r="C227" s="205">
        <v>15047</v>
      </c>
      <c r="D227" s="206" t="s">
        <v>886</v>
      </c>
      <c r="E227" s="201">
        <v>734</v>
      </c>
      <c r="F227" s="202">
        <v>16497.274569000001</v>
      </c>
      <c r="G227" s="203">
        <v>731</v>
      </c>
      <c r="H227" s="202">
        <v>17272.541393</v>
      </c>
      <c r="I227" s="204">
        <f t="shared" si="3"/>
        <v>0.49897610921501706</v>
      </c>
    </row>
    <row r="228" spans="2:9" ht="13.5" thickBot="1" x14ac:dyDescent="0.3">
      <c r="B228" s="410"/>
      <c r="C228" s="205">
        <v>15051</v>
      </c>
      <c r="D228" s="206" t="s">
        <v>885</v>
      </c>
      <c r="E228" s="201">
        <v>195</v>
      </c>
      <c r="F228" s="202">
        <v>3677.389111</v>
      </c>
      <c r="G228" s="203">
        <v>175</v>
      </c>
      <c r="H228" s="202">
        <v>2880.096638</v>
      </c>
      <c r="I228" s="204">
        <f t="shared" si="3"/>
        <v>0.47297297297297297</v>
      </c>
    </row>
    <row r="229" spans="2:9" ht="13.5" thickBot="1" x14ac:dyDescent="0.3">
      <c r="B229" s="410"/>
      <c r="C229" s="205">
        <v>15087</v>
      </c>
      <c r="D229" s="206" t="s">
        <v>379</v>
      </c>
      <c r="E229" s="201">
        <v>285</v>
      </c>
      <c r="F229" s="202">
        <v>5534.5707329999996</v>
      </c>
      <c r="G229" s="203">
        <v>258</v>
      </c>
      <c r="H229" s="202">
        <v>4986.6945260000002</v>
      </c>
      <c r="I229" s="204">
        <f t="shared" si="3"/>
        <v>0.47513812154696133</v>
      </c>
    </row>
    <row r="230" spans="2:9" ht="13.5" thickBot="1" x14ac:dyDescent="0.3">
      <c r="B230" s="410"/>
      <c r="C230" s="205">
        <v>15090</v>
      </c>
      <c r="D230" s="206" t="s">
        <v>884</v>
      </c>
      <c r="E230" s="201">
        <v>68</v>
      </c>
      <c r="F230" s="202">
        <v>1171.247779</v>
      </c>
      <c r="G230" s="203">
        <v>43</v>
      </c>
      <c r="H230" s="202">
        <v>735.58983799999999</v>
      </c>
      <c r="I230" s="204">
        <f t="shared" si="3"/>
        <v>0.38738738738738737</v>
      </c>
    </row>
    <row r="231" spans="2:9" ht="13.5" thickBot="1" x14ac:dyDescent="0.3">
      <c r="B231" s="410"/>
      <c r="C231" s="205">
        <v>15092</v>
      </c>
      <c r="D231" s="206" t="s">
        <v>883</v>
      </c>
      <c r="E231" s="201">
        <v>53</v>
      </c>
      <c r="F231" s="202">
        <v>972.13261899999998</v>
      </c>
      <c r="G231" s="203">
        <v>33</v>
      </c>
      <c r="H231" s="202">
        <v>659.66494399999999</v>
      </c>
      <c r="I231" s="204">
        <f t="shared" si="3"/>
        <v>0.38372093023255816</v>
      </c>
    </row>
    <row r="232" spans="2:9" ht="13.5" thickBot="1" x14ac:dyDescent="0.3">
      <c r="B232" s="410"/>
      <c r="C232" s="205">
        <v>15097</v>
      </c>
      <c r="D232" s="206" t="s">
        <v>882</v>
      </c>
      <c r="E232" s="201">
        <v>170</v>
      </c>
      <c r="F232" s="202">
        <v>2604.5839980000001</v>
      </c>
      <c r="G232" s="203">
        <v>95</v>
      </c>
      <c r="H232" s="202">
        <v>1665.2702180000001</v>
      </c>
      <c r="I232" s="204">
        <f t="shared" si="3"/>
        <v>0.35849056603773582</v>
      </c>
    </row>
    <row r="233" spans="2:9" ht="13.5" thickBot="1" x14ac:dyDescent="0.3">
      <c r="B233" s="410"/>
      <c r="C233" s="205">
        <v>15104</v>
      </c>
      <c r="D233" s="206" t="s">
        <v>7</v>
      </c>
      <c r="E233" s="201">
        <v>193</v>
      </c>
      <c r="F233" s="202">
        <v>3149.2919609999999</v>
      </c>
      <c r="G233" s="203">
        <v>143</v>
      </c>
      <c r="H233" s="202">
        <v>2277.6882129999999</v>
      </c>
      <c r="I233" s="204">
        <f t="shared" si="3"/>
        <v>0.42559523809523808</v>
      </c>
    </row>
    <row r="234" spans="2:9" ht="13.5" thickBot="1" x14ac:dyDescent="0.3">
      <c r="B234" s="410"/>
      <c r="C234" s="205">
        <v>15106</v>
      </c>
      <c r="D234" s="206" t="s">
        <v>881</v>
      </c>
      <c r="E234" s="201">
        <v>88</v>
      </c>
      <c r="F234" s="202">
        <v>1386.212898</v>
      </c>
      <c r="G234" s="203">
        <v>60</v>
      </c>
      <c r="H234" s="202">
        <v>1180.361926</v>
      </c>
      <c r="I234" s="204">
        <f t="shared" si="3"/>
        <v>0.40540540540540543</v>
      </c>
    </row>
    <row r="235" spans="2:9" ht="13.5" thickBot="1" x14ac:dyDescent="0.3">
      <c r="B235" s="410"/>
      <c r="C235" s="205">
        <v>15109</v>
      </c>
      <c r="D235" s="206" t="s">
        <v>165</v>
      </c>
      <c r="E235" s="201">
        <v>167</v>
      </c>
      <c r="F235" s="202">
        <v>3060.8116460000001</v>
      </c>
      <c r="G235" s="203">
        <v>101</v>
      </c>
      <c r="H235" s="202">
        <v>1882.26982</v>
      </c>
      <c r="I235" s="204">
        <f t="shared" si="3"/>
        <v>0.37686567164179102</v>
      </c>
    </row>
    <row r="236" spans="2:9" ht="13.5" thickBot="1" x14ac:dyDescent="0.3">
      <c r="B236" s="410"/>
      <c r="C236" s="205">
        <v>15114</v>
      </c>
      <c r="D236" s="206" t="s">
        <v>880</v>
      </c>
      <c r="E236" s="201">
        <v>11</v>
      </c>
      <c r="F236" s="202">
        <v>184.44221999999999</v>
      </c>
      <c r="G236" s="203">
        <v>10</v>
      </c>
      <c r="H236" s="202">
        <v>223.28452899999999</v>
      </c>
      <c r="I236" s="204">
        <f t="shared" si="3"/>
        <v>0.47619047619047616</v>
      </c>
    </row>
    <row r="237" spans="2:9" ht="13.5" thickBot="1" x14ac:dyDescent="0.3">
      <c r="B237" s="410"/>
      <c r="C237" s="205">
        <v>15131</v>
      </c>
      <c r="D237" s="206" t="s">
        <v>10</v>
      </c>
      <c r="E237" s="201">
        <v>150</v>
      </c>
      <c r="F237" s="202">
        <v>2845.8242439999999</v>
      </c>
      <c r="G237" s="203">
        <v>108</v>
      </c>
      <c r="H237" s="202">
        <v>1805.3292510000001</v>
      </c>
      <c r="I237" s="204">
        <f t="shared" si="3"/>
        <v>0.41860465116279072</v>
      </c>
    </row>
    <row r="238" spans="2:9" ht="13.5" thickBot="1" x14ac:dyDescent="0.3">
      <c r="B238" s="410"/>
      <c r="C238" s="205">
        <v>15135</v>
      </c>
      <c r="D238" s="206" t="s">
        <v>879</v>
      </c>
      <c r="E238" s="201">
        <v>161</v>
      </c>
      <c r="F238" s="202">
        <v>2310.882525</v>
      </c>
      <c r="G238" s="203">
        <v>82</v>
      </c>
      <c r="H238" s="202">
        <v>1104.9227269999999</v>
      </c>
      <c r="I238" s="204">
        <f t="shared" si="3"/>
        <v>0.33744855967078191</v>
      </c>
    </row>
    <row r="239" spans="2:9" ht="13.5" thickBot="1" x14ac:dyDescent="0.3">
      <c r="B239" s="410"/>
      <c r="C239" s="205">
        <v>15162</v>
      </c>
      <c r="D239" s="206" t="s">
        <v>878</v>
      </c>
      <c r="E239" s="201">
        <v>91</v>
      </c>
      <c r="F239" s="202">
        <v>1635.3408460000001</v>
      </c>
      <c r="G239" s="203">
        <v>116</v>
      </c>
      <c r="H239" s="202">
        <v>1870.9658300000001</v>
      </c>
      <c r="I239" s="204">
        <f t="shared" si="3"/>
        <v>0.56038647342995174</v>
      </c>
    </row>
    <row r="240" spans="2:9" ht="13.5" thickBot="1" x14ac:dyDescent="0.3">
      <c r="B240" s="410"/>
      <c r="C240" s="205">
        <v>15172</v>
      </c>
      <c r="D240" s="206" t="s">
        <v>877</v>
      </c>
      <c r="E240" s="201">
        <v>163</v>
      </c>
      <c r="F240" s="202">
        <v>2540.0212369999999</v>
      </c>
      <c r="G240" s="203">
        <v>128</v>
      </c>
      <c r="H240" s="202">
        <v>1764.295586</v>
      </c>
      <c r="I240" s="204">
        <f t="shared" si="3"/>
        <v>0.43986254295532645</v>
      </c>
    </row>
    <row r="241" spans="2:9" ht="13.5" thickBot="1" x14ac:dyDescent="0.3">
      <c r="B241" s="410"/>
      <c r="C241" s="205">
        <v>15176</v>
      </c>
      <c r="D241" s="206" t="s">
        <v>876</v>
      </c>
      <c r="E241" s="201">
        <v>283</v>
      </c>
      <c r="F241" s="202">
        <v>5112.2508809999999</v>
      </c>
      <c r="G241" s="203">
        <v>215</v>
      </c>
      <c r="H241" s="202">
        <v>3341.590494</v>
      </c>
      <c r="I241" s="204">
        <f t="shared" si="3"/>
        <v>0.43172690763052207</v>
      </c>
    </row>
    <row r="242" spans="2:9" ht="13.5" thickBot="1" x14ac:dyDescent="0.3">
      <c r="B242" s="410"/>
      <c r="C242" s="205">
        <v>15232</v>
      </c>
      <c r="D242" s="206" t="s">
        <v>875</v>
      </c>
      <c r="E242" s="201">
        <v>418</v>
      </c>
      <c r="F242" s="202">
        <v>8017.6582179999996</v>
      </c>
      <c r="G242" s="203">
        <v>341</v>
      </c>
      <c r="H242" s="202">
        <v>6128.3037899999999</v>
      </c>
      <c r="I242" s="204">
        <f t="shared" si="3"/>
        <v>0.44927536231884058</v>
      </c>
    </row>
    <row r="243" spans="2:9" ht="13.5" thickBot="1" x14ac:dyDescent="0.3">
      <c r="B243" s="410"/>
      <c r="C243" s="205">
        <v>15180</v>
      </c>
      <c r="D243" s="206" t="s">
        <v>874</v>
      </c>
      <c r="E243" s="201">
        <v>123</v>
      </c>
      <c r="F243" s="202">
        <v>1870.0012879999999</v>
      </c>
      <c r="G243" s="203">
        <v>109</v>
      </c>
      <c r="H243" s="202">
        <v>1725.5847389999999</v>
      </c>
      <c r="I243" s="204">
        <f t="shared" si="3"/>
        <v>0.46982758620689657</v>
      </c>
    </row>
    <row r="244" spans="2:9" ht="13.5" thickBot="1" x14ac:dyDescent="0.3">
      <c r="B244" s="410"/>
      <c r="C244" s="205">
        <v>15183</v>
      </c>
      <c r="D244" s="206" t="s">
        <v>873</v>
      </c>
      <c r="E244" s="201">
        <v>313</v>
      </c>
      <c r="F244" s="202">
        <v>4595.1561929999998</v>
      </c>
      <c r="G244" s="203">
        <v>218</v>
      </c>
      <c r="H244" s="202">
        <v>3293.2860770000002</v>
      </c>
      <c r="I244" s="204">
        <f t="shared" si="3"/>
        <v>0.41054613935969869</v>
      </c>
    </row>
    <row r="245" spans="2:9" ht="13.5" thickBot="1" x14ac:dyDescent="0.3">
      <c r="B245" s="410"/>
      <c r="C245" s="205">
        <v>15185</v>
      </c>
      <c r="D245" s="206" t="s">
        <v>872</v>
      </c>
      <c r="E245" s="201">
        <v>125</v>
      </c>
      <c r="F245" s="202">
        <v>1877.810078</v>
      </c>
      <c r="G245" s="203">
        <v>99</v>
      </c>
      <c r="H245" s="202">
        <v>1484.1097580000001</v>
      </c>
      <c r="I245" s="204">
        <f t="shared" si="3"/>
        <v>0.4419642857142857</v>
      </c>
    </row>
    <row r="246" spans="2:9" ht="13.5" thickBot="1" x14ac:dyDescent="0.3">
      <c r="B246" s="410"/>
      <c r="C246" s="205">
        <v>15187</v>
      </c>
      <c r="D246" s="206" t="s">
        <v>871</v>
      </c>
      <c r="E246" s="201">
        <v>96</v>
      </c>
      <c r="F246" s="202">
        <v>1414.5156750000001</v>
      </c>
      <c r="G246" s="203">
        <v>62</v>
      </c>
      <c r="H246" s="202">
        <v>881.85800600000005</v>
      </c>
      <c r="I246" s="204">
        <f t="shared" si="3"/>
        <v>0.39240506329113922</v>
      </c>
    </row>
    <row r="247" spans="2:9" ht="13.5" thickBot="1" x14ac:dyDescent="0.3">
      <c r="B247" s="410"/>
      <c r="C247" s="205">
        <v>15236</v>
      </c>
      <c r="D247" s="206" t="s">
        <v>870</v>
      </c>
      <c r="E247" s="201">
        <v>64</v>
      </c>
      <c r="F247" s="202">
        <v>998.39614500000005</v>
      </c>
      <c r="G247" s="203">
        <v>48</v>
      </c>
      <c r="H247" s="202">
        <v>634.17331899999999</v>
      </c>
      <c r="I247" s="204">
        <f t="shared" si="3"/>
        <v>0.42857142857142855</v>
      </c>
    </row>
    <row r="248" spans="2:9" ht="13.5" thickBot="1" x14ac:dyDescent="0.3">
      <c r="B248" s="410"/>
      <c r="C248" s="205">
        <v>15189</v>
      </c>
      <c r="D248" s="206" t="s">
        <v>869</v>
      </c>
      <c r="E248" s="201">
        <v>251</v>
      </c>
      <c r="F248" s="202">
        <v>6493.8086190000004</v>
      </c>
      <c r="G248" s="203">
        <v>117</v>
      </c>
      <c r="H248" s="202">
        <v>2437.2691949999999</v>
      </c>
      <c r="I248" s="204">
        <f t="shared" si="3"/>
        <v>0.31793478260869568</v>
      </c>
    </row>
    <row r="249" spans="2:9" ht="13.5" thickBot="1" x14ac:dyDescent="0.3">
      <c r="B249" s="410"/>
      <c r="C249" s="205">
        <v>15204</v>
      </c>
      <c r="D249" s="206" t="s">
        <v>868</v>
      </c>
      <c r="E249" s="201">
        <v>329</v>
      </c>
      <c r="F249" s="202">
        <v>6131.941656</v>
      </c>
      <c r="G249" s="203">
        <v>256</v>
      </c>
      <c r="H249" s="202">
        <v>4178.6911980000004</v>
      </c>
      <c r="I249" s="204">
        <f t="shared" si="3"/>
        <v>0.43760683760683761</v>
      </c>
    </row>
    <row r="250" spans="2:9" ht="13.5" thickBot="1" x14ac:dyDescent="0.3">
      <c r="B250" s="410"/>
      <c r="C250" s="205">
        <v>15212</v>
      </c>
      <c r="D250" s="206" t="s">
        <v>867</v>
      </c>
      <c r="E250" s="201">
        <v>70</v>
      </c>
      <c r="F250" s="202">
        <v>1357.2155069999999</v>
      </c>
      <c r="G250" s="203">
        <v>47</v>
      </c>
      <c r="H250" s="202">
        <v>715.93479200000002</v>
      </c>
      <c r="I250" s="204">
        <f t="shared" si="3"/>
        <v>0.40170940170940173</v>
      </c>
    </row>
    <row r="251" spans="2:9" ht="13.5" thickBot="1" x14ac:dyDescent="0.3">
      <c r="B251" s="410"/>
      <c r="C251" s="205">
        <v>15215</v>
      </c>
      <c r="D251" s="206" t="s">
        <v>866</v>
      </c>
      <c r="E251" s="201">
        <v>47</v>
      </c>
      <c r="F251" s="202">
        <v>1323.924254</v>
      </c>
      <c r="G251" s="203">
        <v>43</v>
      </c>
      <c r="H251" s="202">
        <v>913.89788199999998</v>
      </c>
      <c r="I251" s="204">
        <f t="shared" si="3"/>
        <v>0.4777777777777778</v>
      </c>
    </row>
    <row r="252" spans="2:9" ht="13.5" thickBot="1" x14ac:dyDescent="0.3">
      <c r="B252" s="410"/>
      <c r="C252" s="205">
        <v>15218</v>
      </c>
      <c r="D252" s="206" t="s">
        <v>865</v>
      </c>
      <c r="E252" s="201">
        <v>171</v>
      </c>
      <c r="F252" s="202">
        <v>3560.2836280000001</v>
      </c>
      <c r="G252" s="203">
        <v>145</v>
      </c>
      <c r="H252" s="202">
        <v>2827.8924510000002</v>
      </c>
      <c r="I252" s="204">
        <f t="shared" si="3"/>
        <v>0.45886075949367089</v>
      </c>
    </row>
    <row r="253" spans="2:9" ht="13.5" thickBot="1" x14ac:dyDescent="0.3">
      <c r="B253" s="410"/>
      <c r="C253" s="205">
        <v>15223</v>
      </c>
      <c r="D253" s="206" t="s">
        <v>864</v>
      </c>
      <c r="E253" s="201">
        <v>77</v>
      </c>
      <c r="F253" s="202">
        <v>1199.7365870000001</v>
      </c>
      <c r="G253" s="203">
        <v>47</v>
      </c>
      <c r="H253" s="202">
        <v>616.28923299999997</v>
      </c>
      <c r="I253" s="204">
        <f t="shared" si="3"/>
        <v>0.37903225806451613</v>
      </c>
    </row>
    <row r="254" spans="2:9" ht="13.5" thickBot="1" x14ac:dyDescent="0.3">
      <c r="B254" s="410"/>
      <c r="C254" s="205">
        <v>15224</v>
      </c>
      <c r="D254" s="206" t="s">
        <v>863</v>
      </c>
      <c r="E254" s="201">
        <v>85</v>
      </c>
      <c r="F254" s="202">
        <v>1468.791682</v>
      </c>
      <c r="G254" s="203">
        <v>71</v>
      </c>
      <c r="H254" s="202">
        <v>1189.2070450000001</v>
      </c>
      <c r="I254" s="204">
        <f t="shared" si="3"/>
        <v>0.45512820512820512</v>
      </c>
    </row>
    <row r="255" spans="2:9" ht="13.5" thickBot="1" x14ac:dyDescent="0.3">
      <c r="B255" s="410"/>
      <c r="C255" s="205">
        <v>15226</v>
      </c>
      <c r="D255" s="206" t="s">
        <v>862</v>
      </c>
      <c r="E255" s="201">
        <v>58</v>
      </c>
      <c r="F255" s="202">
        <v>1282.5967639999999</v>
      </c>
      <c r="G255" s="203">
        <v>46</v>
      </c>
      <c r="H255" s="202">
        <v>1088.3245240000001</v>
      </c>
      <c r="I255" s="204">
        <f t="shared" si="3"/>
        <v>0.44230769230769229</v>
      </c>
    </row>
    <row r="256" spans="2:9" ht="13.5" thickBot="1" x14ac:dyDescent="0.3">
      <c r="B256" s="410"/>
      <c r="C256" s="205">
        <v>15238</v>
      </c>
      <c r="D256" s="206" t="s">
        <v>861</v>
      </c>
      <c r="E256" s="201">
        <v>249</v>
      </c>
      <c r="F256" s="202">
        <v>4524.8396400000001</v>
      </c>
      <c r="G256" s="203">
        <v>195</v>
      </c>
      <c r="H256" s="202">
        <v>2409.6503250000001</v>
      </c>
      <c r="I256" s="204">
        <f t="shared" si="3"/>
        <v>0.4391891891891892</v>
      </c>
    </row>
    <row r="257" spans="2:9" ht="13.5" thickBot="1" x14ac:dyDescent="0.3">
      <c r="B257" s="410"/>
      <c r="C257" s="205">
        <v>15244</v>
      </c>
      <c r="D257" s="206" t="s">
        <v>860</v>
      </c>
      <c r="E257" s="201">
        <v>296</v>
      </c>
      <c r="F257" s="202">
        <v>5244.0195510000003</v>
      </c>
      <c r="G257" s="203">
        <v>161</v>
      </c>
      <c r="H257" s="202">
        <v>2688.3945199999998</v>
      </c>
      <c r="I257" s="204">
        <f t="shared" si="3"/>
        <v>0.35229759299781183</v>
      </c>
    </row>
    <row r="258" spans="2:9" ht="13.5" thickBot="1" x14ac:dyDescent="0.3">
      <c r="B258" s="410"/>
      <c r="C258" s="205">
        <v>15248</v>
      </c>
      <c r="D258" s="206" t="s">
        <v>859</v>
      </c>
      <c r="E258" s="201">
        <v>117</v>
      </c>
      <c r="F258" s="202">
        <v>2063.6518230000001</v>
      </c>
      <c r="G258" s="203">
        <v>87</v>
      </c>
      <c r="H258" s="202">
        <v>1377.8282469999999</v>
      </c>
      <c r="I258" s="204">
        <f t="shared" si="3"/>
        <v>0.4264705882352941</v>
      </c>
    </row>
    <row r="259" spans="2:9" ht="13.5" thickBot="1" x14ac:dyDescent="0.3">
      <c r="B259" s="410"/>
      <c r="C259" s="205">
        <v>15272</v>
      </c>
      <c r="D259" s="206" t="s">
        <v>858</v>
      </c>
      <c r="E259" s="201">
        <v>97</v>
      </c>
      <c r="F259" s="202">
        <v>1877.0766410000001</v>
      </c>
      <c r="G259" s="203">
        <v>81</v>
      </c>
      <c r="H259" s="202">
        <v>1558.8065979999999</v>
      </c>
      <c r="I259" s="204">
        <f t="shared" si="3"/>
        <v>0.4550561797752809</v>
      </c>
    </row>
    <row r="260" spans="2:9" ht="13.5" thickBot="1" x14ac:dyDescent="0.3">
      <c r="B260" s="410"/>
      <c r="C260" s="205">
        <v>15276</v>
      </c>
      <c r="D260" s="206" t="s">
        <v>857</v>
      </c>
      <c r="E260" s="201">
        <v>66</v>
      </c>
      <c r="F260" s="202">
        <v>1230.3176960000001</v>
      </c>
      <c r="G260" s="203">
        <v>48</v>
      </c>
      <c r="H260" s="202">
        <v>1009.761453</v>
      </c>
      <c r="I260" s="204">
        <f t="shared" si="3"/>
        <v>0.42105263157894735</v>
      </c>
    </row>
    <row r="261" spans="2:9" ht="13.5" thickBot="1" x14ac:dyDescent="0.3">
      <c r="B261" s="410"/>
      <c r="C261" s="205">
        <v>15293</v>
      </c>
      <c r="D261" s="206" t="s">
        <v>856</v>
      </c>
      <c r="E261" s="201">
        <v>168</v>
      </c>
      <c r="F261" s="202">
        <v>2204.6372120000001</v>
      </c>
      <c r="G261" s="203">
        <v>128</v>
      </c>
      <c r="H261" s="202">
        <v>1444.5355810000001</v>
      </c>
      <c r="I261" s="204">
        <f t="shared" si="3"/>
        <v>0.43243243243243246</v>
      </c>
    </row>
    <row r="262" spans="2:9" ht="13.5" thickBot="1" x14ac:dyDescent="0.3">
      <c r="B262" s="410"/>
      <c r="C262" s="205">
        <v>15296</v>
      </c>
      <c r="D262" s="206" t="s">
        <v>855</v>
      </c>
      <c r="E262" s="201">
        <v>275</v>
      </c>
      <c r="F262" s="202">
        <v>5297.141063</v>
      </c>
      <c r="G262" s="203">
        <v>199</v>
      </c>
      <c r="H262" s="202">
        <v>3583.7294959999999</v>
      </c>
      <c r="I262" s="204">
        <f t="shared" si="3"/>
        <v>0.41983122362869196</v>
      </c>
    </row>
    <row r="263" spans="2:9" ht="13.5" thickBot="1" x14ac:dyDescent="0.3">
      <c r="B263" s="410"/>
      <c r="C263" s="205">
        <v>15299</v>
      </c>
      <c r="D263" s="206" t="s">
        <v>854</v>
      </c>
      <c r="E263" s="201">
        <v>252</v>
      </c>
      <c r="F263" s="202">
        <v>3784.071555</v>
      </c>
      <c r="G263" s="203">
        <v>219</v>
      </c>
      <c r="H263" s="202">
        <v>3982.215209</v>
      </c>
      <c r="I263" s="204">
        <f t="shared" si="3"/>
        <v>0.46496815286624205</v>
      </c>
    </row>
    <row r="264" spans="2:9" ht="13.5" thickBot="1" x14ac:dyDescent="0.3">
      <c r="B264" s="410"/>
      <c r="C264" s="205">
        <v>15317</v>
      </c>
      <c r="D264" s="206" t="s">
        <v>853</v>
      </c>
      <c r="E264" s="201">
        <v>41</v>
      </c>
      <c r="F264" s="202">
        <v>721.98151600000006</v>
      </c>
      <c r="G264" s="203">
        <v>32</v>
      </c>
      <c r="H264" s="202">
        <v>412.06590499999999</v>
      </c>
      <c r="I264" s="204">
        <f t="shared" si="3"/>
        <v>0.43835616438356162</v>
      </c>
    </row>
    <row r="265" spans="2:9" ht="13.5" thickBot="1" x14ac:dyDescent="0.3">
      <c r="B265" s="410"/>
      <c r="C265" s="205">
        <v>15322</v>
      </c>
      <c r="D265" s="206" t="s">
        <v>852</v>
      </c>
      <c r="E265" s="201">
        <v>91</v>
      </c>
      <c r="F265" s="202">
        <v>1125.042332</v>
      </c>
      <c r="G265" s="203">
        <v>74</v>
      </c>
      <c r="H265" s="202">
        <v>970.93715599999996</v>
      </c>
      <c r="I265" s="204">
        <f t="shared" si="3"/>
        <v>0.44848484848484849</v>
      </c>
    </row>
    <row r="266" spans="2:9" ht="13.5" thickBot="1" x14ac:dyDescent="0.3">
      <c r="B266" s="410"/>
      <c r="C266" s="205">
        <v>15325</v>
      </c>
      <c r="D266" s="206" t="s">
        <v>851</v>
      </c>
      <c r="E266" s="201">
        <v>107</v>
      </c>
      <c r="F266" s="202">
        <v>1273.2368690000001</v>
      </c>
      <c r="G266" s="203">
        <v>73</v>
      </c>
      <c r="H266" s="202">
        <v>817.28423899999996</v>
      </c>
      <c r="I266" s="204">
        <f t="shared" si="3"/>
        <v>0.40555555555555556</v>
      </c>
    </row>
    <row r="267" spans="2:9" ht="13.5" thickBot="1" x14ac:dyDescent="0.3">
      <c r="B267" s="410"/>
      <c r="C267" s="205">
        <v>15332</v>
      </c>
      <c r="D267" s="206" t="s">
        <v>850</v>
      </c>
      <c r="E267" s="201">
        <v>173</v>
      </c>
      <c r="F267" s="202">
        <v>2462.372202</v>
      </c>
      <c r="G267" s="203">
        <v>120</v>
      </c>
      <c r="H267" s="202">
        <v>1598.243706</v>
      </c>
      <c r="I267" s="204">
        <f t="shared" si="3"/>
        <v>0.40955631399317405</v>
      </c>
    </row>
    <row r="268" spans="2:9" ht="13.5" thickBot="1" x14ac:dyDescent="0.3">
      <c r="B268" s="410"/>
      <c r="C268" s="205">
        <v>15362</v>
      </c>
      <c r="D268" s="206" t="s">
        <v>849</v>
      </c>
      <c r="E268" s="201">
        <v>33</v>
      </c>
      <c r="F268" s="202">
        <v>872.13885000000005</v>
      </c>
      <c r="G268" s="203">
        <v>25</v>
      </c>
      <c r="H268" s="202">
        <v>493.04732899999999</v>
      </c>
      <c r="I268" s="204">
        <f t="shared" si="3"/>
        <v>0.43103448275862066</v>
      </c>
    </row>
    <row r="269" spans="2:9" ht="13.5" thickBot="1" x14ac:dyDescent="0.3">
      <c r="B269" s="410"/>
      <c r="C269" s="205">
        <v>15367</v>
      </c>
      <c r="D269" s="206" t="s">
        <v>848</v>
      </c>
      <c r="E269" s="201">
        <v>204</v>
      </c>
      <c r="F269" s="202">
        <v>3078.5334670000002</v>
      </c>
      <c r="G269" s="203">
        <v>132</v>
      </c>
      <c r="H269" s="202">
        <v>1799.069565</v>
      </c>
      <c r="I269" s="204">
        <f t="shared" si="3"/>
        <v>0.39285714285714285</v>
      </c>
    </row>
    <row r="270" spans="2:9" ht="13.5" thickBot="1" x14ac:dyDescent="0.3">
      <c r="B270" s="410"/>
      <c r="C270" s="205">
        <v>15368</v>
      </c>
      <c r="D270" s="206" t="s">
        <v>847</v>
      </c>
      <c r="E270" s="201">
        <v>164</v>
      </c>
      <c r="F270" s="202">
        <v>2971.2930609999999</v>
      </c>
      <c r="G270" s="203">
        <v>103</v>
      </c>
      <c r="H270" s="202">
        <v>1812.3510289999999</v>
      </c>
      <c r="I270" s="204">
        <f t="shared" si="3"/>
        <v>0.38576779026217228</v>
      </c>
    </row>
    <row r="271" spans="2:9" ht="13.5" thickBot="1" x14ac:dyDescent="0.3">
      <c r="B271" s="410"/>
      <c r="C271" s="205">
        <v>15380</v>
      </c>
      <c r="D271" s="206" t="s">
        <v>846</v>
      </c>
      <c r="E271" s="201">
        <v>105</v>
      </c>
      <c r="F271" s="202">
        <v>1749.1681699999999</v>
      </c>
      <c r="G271" s="203">
        <v>68</v>
      </c>
      <c r="H271" s="202">
        <v>1240.9334220000001</v>
      </c>
      <c r="I271" s="204">
        <f t="shared" ref="I271:I334" si="4">+G271/(G271+E271)</f>
        <v>0.39306358381502893</v>
      </c>
    </row>
    <row r="272" spans="2:9" ht="13.5" thickBot="1" x14ac:dyDescent="0.3">
      <c r="B272" s="410"/>
      <c r="C272" s="205">
        <v>15403</v>
      </c>
      <c r="D272" s="206" t="s">
        <v>845</v>
      </c>
      <c r="E272" s="201">
        <v>140</v>
      </c>
      <c r="F272" s="202">
        <v>2370.6679170000002</v>
      </c>
      <c r="G272" s="203">
        <v>108</v>
      </c>
      <c r="H272" s="202">
        <v>1951.7902999999999</v>
      </c>
      <c r="I272" s="204">
        <f t="shared" si="4"/>
        <v>0.43548387096774194</v>
      </c>
    </row>
    <row r="273" spans="2:9" ht="13.5" thickBot="1" x14ac:dyDescent="0.3">
      <c r="B273" s="410"/>
      <c r="C273" s="205">
        <v>15401</v>
      </c>
      <c r="D273" s="206" t="s">
        <v>75</v>
      </c>
      <c r="E273" s="201">
        <v>10</v>
      </c>
      <c r="F273" s="202">
        <v>97.14</v>
      </c>
      <c r="G273" s="203">
        <v>19</v>
      </c>
      <c r="H273" s="202">
        <v>258.35381899999999</v>
      </c>
      <c r="I273" s="204">
        <f t="shared" si="4"/>
        <v>0.65517241379310343</v>
      </c>
    </row>
    <row r="274" spans="2:9" ht="13.5" thickBot="1" x14ac:dyDescent="0.3">
      <c r="B274" s="410"/>
      <c r="C274" s="205">
        <v>15377</v>
      </c>
      <c r="D274" s="206" t="s">
        <v>844</v>
      </c>
      <c r="E274" s="201">
        <v>157</v>
      </c>
      <c r="F274" s="202">
        <v>2585.6034890000001</v>
      </c>
      <c r="G274" s="203">
        <v>105</v>
      </c>
      <c r="H274" s="202">
        <v>1693.5723849999999</v>
      </c>
      <c r="I274" s="204">
        <f t="shared" si="4"/>
        <v>0.40076335877862596</v>
      </c>
    </row>
    <row r="275" spans="2:9" ht="13.5" thickBot="1" x14ac:dyDescent="0.3">
      <c r="B275" s="410"/>
      <c r="C275" s="205">
        <v>15425</v>
      </c>
      <c r="D275" s="206" t="s">
        <v>843</v>
      </c>
      <c r="E275" s="201">
        <v>205</v>
      </c>
      <c r="F275" s="202">
        <v>3441.081377</v>
      </c>
      <c r="G275" s="203">
        <v>175</v>
      </c>
      <c r="H275" s="202">
        <v>3057.3979810000001</v>
      </c>
      <c r="I275" s="204">
        <f t="shared" si="4"/>
        <v>0.46052631578947367</v>
      </c>
    </row>
    <row r="276" spans="2:9" ht="13.5" thickBot="1" x14ac:dyDescent="0.3">
      <c r="B276" s="410"/>
      <c r="C276" s="205">
        <v>15442</v>
      </c>
      <c r="D276" s="206" t="s">
        <v>842</v>
      </c>
      <c r="E276" s="201">
        <v>156</v>
      </c>
      <c r="F276" s="202">
        <v>2271.895055</v>
      </c>
      <c r="G276" s="203">
        <v>106</v>
      </c>
      <c r="H276" s="202">
        <v>1699.3434669999999</v>
      </c>
      <c r="I276" s="204">
        <f t="shared" si="4"/>
        <v>0.40458015267175573</v>
      </c>
    </row>
    <row r="277" spans="2:9" ht="13.5" thickBot="1" x14ac:dyDescent="0.3">
      <c r="B277" s="410"/>
      <c r="C277" s="205">
        <v>15455</v>
      </c>
      <c r="D277" s="206" t="s">
        <v>492</v>
      </c>
      <c r="E277" s="201">
        <v>247</v>
      </c>
      <c r="F277" s="202">
        <v>4784.5496800000001</v>
      </c>
      <c r="G277" s="203">
        <v>195</v>
      </c>
      <c r="H277" s="202">
        <v>3092.4233079999999</v>
      </c>
      <c r="I277" s="204">
        <f t="shared" si="4"/>
        <v>0.44117647058823528</v>
      </c>
    </row>
    <row r="278" spans="2:9" ht="13.5" thickBot="1" x14ac:dyDescent="0.3">
      <c r="B278" s="410"/>
      <c r="C278" s="205">
        <v>15464</v>
      </c>
      <c r="D278" s="206" t="s">
        <v>841</v>
      </c>
      <c r="E278" s="201">
        <v>179</v>
      </c>
      <c r="F278" s="202">
        <v>3709.6112250000001</v>
      </c>
      <c r="G278" s="203">
        <v>124</v>
      </c>
      <c r="H278" s="202">
        <v>2353.58583</v>
      </c>
      <c r="I278" s="204">
        <f t="shared" si="4"/>
        <v>0.40924092409240925</v>
      </c>
    </row>
    <row r="279" spans="2:9" ht="13.5" thickBot="1" x14ac:dyDescent="0.3">
      <c r="B279" s="410"/>
      <c r="C279" s="205">
        <v>15466</v>
      </c>
      <c r="D279" s="206" t="s">
        <v>840</v>
      </c>
      <c r="E279" s="201">
        <v>91</v>
      </c>
      <c r="F279" s="202">
        <v>1620.852705</v>
      </c>
      <c r="G279" s="203">
        <v>69</v>
      </c>
      <c r="H279" s="202">
        <v>1051.4188770000001</v>
      </c>
      <c r="I279" s="204">
        <f t="shared" si="4"/>
        <v>0.43125000000000002</v>
      </c>
    </row>
    <row r="280" spans="2:9" ht="13.5" thickBot="1" x14ac:dyDescent="0.3">
      <c r="B280" s="410"/>
      <c r="C280" s="205">
        <v>15469</v>
      </c>
      <c r="D280" s="206" t="s">
        <v>839</v>
      </c>
      <c r="E280" s="201">
        <v>305</v>
      </c>
      <c r="F280" s="202">
        <v>4442.5779650000004</v>
      </c>
      <c r="G280" s="203">
        <v>235</v>
      </c>
      <c r="H280" s="202">
        <v>3212.4288839999999</v>
      </c>
      <c r="I280" s="204">
        <f t="shared" si="4"/>
        <v>0.43518518518518517</v>
      </c>
    </row>
    <row r="281" spans="2:9" ht="13.5" thickBot="1" x14ac:dyDescent="0.3">
      <c r="B281" s="410"/>
      <c r="C281" s="205">
        <v>15476</v>
      </c>
      <c r="D281" s="206" t="s">
        <v>838</v>
      </c>
      <c r="E281" s="201">
        <v>325</v>
      </c>
      <c r="F281" s="202">
        <v>6046.182855</v>
      </c>
      <c r="G281" s="203">
        <v>225</v>
      </c>
      <c r="H281" s="202">
        <v>4283.3922149999999</v>
      </c>
      <c r="I281" s="204">
        <f t="shared" si="4"/>
        <v>0.40909090909090912</v>
      </c>
    </row>
    <row r="282" spans="2:9" ht="13.5" thickBot="1" x14ac:dyDescent="0.3">
      <c r="B282" s="410"/>
      <c r="C282" s="205">
        <v>15480</v>
      </c>
      <c r="D282" s="206" t="s">
        <v>837</v>
      </c>
      <c r="E282" s="201">
        <v>79</v>
      </c>
      <c r="F282" s="202">
        <v>1124.805404</v>
      </c>
      <c r="G282" s="203">
        <v>58</v>
      </c>
      <c r="H282" s="202">
        <v>768.53952800000002</v>
      </c>
      <c r="I282" s="204">
        <f t="shared" si="4"/>
        <v>0.42335766423357662</v>
      </c>
    </row>
    <row r="283" spans="2:9" ht="13.5" thickBot="1" x14ac:dyDescent="0.3">
      <c r="B283" s="410"/>
      <c r="C283" s="205">
        <v>15491</v>
      </c>
      <c r="D283" s="206" t="s">
        <v>836</v>
      </c>
      <c r="E283" s="201">
        <v>94</v>
      </c>
      <c r="F283" s="202">
        <v>1949.482307</v>
      </c>
      <c r="G283" s="203">
        <v>92</v>
      </c>
      <c r="H283" s="202">
        <v>1808.6030000000001</v>
      </c>
      <c r="I283" s="204">
        <f t="shared" si="4"/>
        <v>0.4946236559139785</v>
      </c>
    </row>
    <row r="284" spans="2:9" ht="13.5" thickBot="1" x14ac:dyDescent="0.3">
      <c r="B284" s="410"/>
      <c r="C284" s="205">
        <v>15494</v>
      </c>
      <c r="D284" s="206" t="s">
        <v>835</v>
      </c>
      <c r="E284" s="201">
        <v>274</v>
      </c>
      <c r="F284" s="202">
        <v>3283.2971229999998</v>
      </c>
      <c r="G284" s="203">
        <v>166</v>
      </c>
      <c r="H284" s="202">
        <v>2042.2526009999999</v>
      </c>
      <c r="I284" s="204">
        <f t="shared" si="4"/>
        <v>0.37727272727272726</v>
      </c>
    </row>
    <row r="285" spans="2:9" ht="13.5" thickBot="1" x14ac:dyDescent="0.3">
      <c r="B285" s="410"/>
      <c r="C285" s="205">
        <v>15500</v>
      </c>
      <c r="D285" s="206" t="s">
        <v>834</v>
      </c>
      <c r="E285" s="201">
        <v>74</v>
      </c>
      <c r="F285" s="202">
        <v>1300.083169</v>
      </c>
      <c r="G285" s="203">
        <v>67</v>
      </c>
      <c r="H285" s="202">
        <v>1185.418373</v>
      </c>
      <c r="I285" s="204">
        <f t="shared" si="4"/>
        <v>0.47517730496453903</v>
      </c>
    </row>
    <row r="286" spans="2:9" ht="13.5" thickBot="1" x14ac:dyDescent="0.3">
      <c r="B286" s="410"/>
      <c r="C286" s="205">
        <v>15507</v>
      </c>
      <c r="D286" s="206" t="s">
        <v>833</v>
      </c>
      <c r="E286" s="201">
        <v>145</v>
      </c>
      <c r="F286" s="202">
        <v>2177.4496349999999</v>
      </c>
      <c r="G286" s="203">
        <v>116</v>
      </c>
      <c r="H286" s="202">
        <v>1585.776388</v>
      </c>
      <c r="I286" s="204">
        <f t="shared" si="4"/>
        <v>0.44444444444444442</v>
      </c>
    </row>
    <row r="287" spans="2:9" ht="13.5" thickBot="1" x14ac:dyDescent="0.3">
      <c r="B287" s="410"/>
      <c r="C287" s="205">
        <v>15511</v>
      </c>
      <c r="D287" s="206" t="s">
        <v>832</v>
      </c>
      <c r="E287" s="201">
        <v>125</v>
      </c>
      <c r="F287" s="202">
        <v>1980.528957</v>
      </c>
      <c r="G287" s="203">
        <v>81</v>
      </c>
      <c r="H287" s="202">
        <v>1177.872087</v>
      </c>
      <c r="I287" s="204">
        <f t="shared" si="4"/>
        <v>0.39320388349514562</v>
      </c>
    </row>
    <row r="288" spans="2:9" ht="13.5" thickBot="1" x14ac:dyDescent="0.3">
      <c r="B288" s="410"/>
      <c r="C288" s="205">
        <v>15514</v>
      </c>
      <c r="D288" s="206" t="s">
        <v>704</v>
      </c>
      <c r="E288" s="201">
        <v>152</v>
      </c>
      <c r="F288" s="202">
        <v>3084.6663699999999</v>
      </c>
      <c r="G288" s="203">
        <v>103</v>
      </c>
      <c r="H288" s="202">
        <v>2178.6942060000001</v>
      </c>
      <c r="I288" s="204">
        <f t="shared" si="4"/>
        <v>0.40392156862745099</v>
      </c>
    </row>
    <row r="289" spans="2:9" ht="13.5" thickBot="1" x14ac:dyDescent="0.3">
      <c r="B289" s="410"/>
      <c r="C289" s="205">
        <v>15516</v>
      </c>
      <c r="D289" s="206" t="s">
        <v>831</v>
      </c>
      <c r="E289" s="201">
        <v>309</v>
      </c>
      <c r="F289" s="202">
        <v>5565.8325830000003</v>
      </c>
      <c r="G289" s="203">
        <v>252</v>
      </c>
      <c r="H289" s="202">
        <v>3790.4721709999999</v>
      </c>
      <c r="I289" s="204">
        <f t="shared" si="4"/>
        <v>0.44919786096256686</v>
      </c>
    </row>
    <row r="290" spans="2:9" ht="13.5" thickBot="1" x14ac:dyDescent="0.3">
      <c r="B290" s="410"/>
      <c r="C290" s="205">
        <v>15518</v>
      </c>
      <c r="D290" s="206" t="s">
        <v>830</v>
      </c>
      <c r="E290" s="201">
        <v>79</v>
      </c>
      <c r="F290" s="202">
        <v>1321.707429</v>
      </c>
      <c r="G290" s="203">
        <v>64</v>
      </c>
      <c r="H290" s="202">
        <v>723.02302799999995</v>
      </c>
      <c r="I290" s="204">
        <f t="shared" si="4"/>
        <v>0.44755244755244755</v>
      </c>
    </row>
    <row r="291" spans="2:9" ht="13.5" thickBot="1" x14ac:dyDescent="0.3">
      <c r="B291" s="410"/>
      <c r="C291" s="205">
        <v>15522</v>
      </c>
      <c r="D291" s="206" t="s">
        <v>829</v>
      </c>
      <c r="E291" s="201">
        <v>52</v>
      </c>
      <c r="F291" s="202">
        <v>750.007339</v>
      </c>
      <c r="G291" s="203">
        <v>33</v>
      </c>
      <c r="H291" s="202">
        <v>556.73213699999997</v>
      </c>
      <c r="I291" s="204">
        <f t="shared" si="4"/>
        <v>0.38823529411764707</v>
      </c>
    </row>
    <row r="292" spans="2:9" ht="13.5" thickBot="1" x14ac:dyDescent="0.3">
      <c r="B292" s="410"/>
      <c r="C292" s="205">
        <v>15531</v>
      </c>
      <c r="D292" s="206" t="s">
        <v>828</v>
      </c>
      <c r="E292" s="201">
        <v>224</v>
      </c>
      <c r="F292" s="202">
        <v>3821.5407930000001</v>
      </c>
      <c r="G292" s="203">
        <v>195</v>
      </c>
      <c r="H292" s="202">
        <v>3402.4765640000001</v>
      </c>
      <c r="I292" s="204">
        <f t="shared" si="4"/>
        <v>0.46539379474940334</v>
      </c>
    </row>
    <row r="293" spans="2:9" ht="13.5" thickBot="1" x14ac:dyDescent="0.3">
      <c r="B293" s="410"/>
      <c r="C293" s="205">
        <v>15533</v>
      </c>
      <c r="D293" s="206" t="s">
        <v>827</v>
      </c>
      <c r="E293" s="201">
        <v>60</v>
      </c>
      <c r="F293" s="202">
        <v>1197.745852</v>
      </c>
      <c r="G293" s="203">
        <v>40</v>
      </c>
      <c r="H293" s="202">
        <v>670.67736000000002</v>
      </c>
      <c r="I293" s="204">
        <f t="shared" si="4"/>
        <v>0.4</v>
      </c>
    </row>
    <row r="294" spans="2:9" ht="13.5" thickBot="1" x14ac:dyDescent="0.3">
      <c r="B294" s="410"/>
      <c r="C294" s="205">
        <v>15537</v>
      </c>
      <c r="D294" s="206" t="s">
        <v>826</v>
      </c>
      <c r="E294" s="201">
        <v>59</v>
      </c>
      <c r="F294" s="202">
        <v>1217.444328</v>
      </c>
      <c r="G294" s="203">
        <v>45</v>
      </c>
      <c r="H294" s="202">
        <v>831.64185999999995</v>
      </c>
      <c r="I294" s="204">
        <f t="shared" si="4"/>
        <v>0.43269230769230771</v>
      </c>
    </row>
    <row r="295" spans="2:9" ht="13.5" thickBot="1" x14ac:dyDescent="0.3">
      <c r="B295" s="410"/>
      <c r="C295" s="205">
        <v>15542</v>
      </c>
      <c r="D295" s="206" t="s">
        <v>825</v>
      </c>
      <c r="E295" s="201">
        <v>332</v>
      </c>
      <c r="F295" s="202">
        <v>6957.9663149999997</v>
      </c>
      <c r="G295" s="203">
        <v>280</v>
      </c>
      <c r="H295" s="202">
        <v>5677.6325809999998</v>
      </c>
      <c r="I295" s="204">
        <f t="shared" si="4"/>
        <v>0.45751633986928103</v>
      </c>
    </row>
    <row r="296" spans="2:9" ht="13.5" thickBot="1" x14ac:dyDescent="0.3">
      <c r="B296" s="410"/>
      <c r="C296" s="205">
        <v>15550</v>
      </c>
      <c r="D296" s="206" t="s">
        <v>824</v>
      </c>
      <c r="E296" s="201">
        <v>39</v>
      </c>
      <c r="F296" s="202">
        <v>515.15834099999995</v>
      </c>
      <c r="G296" s="203">
        <v>36</v>
      </c>
      <c r="H296" s="202">
        <v>528.88502700000004</v>
      </c>
      <c r="I296" s="204">
        <f t="shared" si="4"/>
        <v>0.48</v>
      </c>
    </row>
    <row r="297" spans="2:9" ht="13.5" thickBot="1" x14ac:dyDescent="0.3">
      <c r="B297" s="410"/>
      <c r="C297" s="205">
        <v>15572</v>
      </c>
      <c r="D297" s="206" t="s">
        <v>823</v>
      </c>
      <c r="E297" s="201">
        <v>210</v>
      </c>
      <c r="F297" s="202">
        <v>4269.6141310000003</v>
      </c>
      <c r="G297" s="203">
        <v>138</v>
      </c>
      <c r="H297" s="202">
        <v>2598.1879779999999</v>
      </c>
      <c r="I297" s="204">
        <f t="shared" si="4"/>
        <v>0.39655172413793105</v>
      </c>
    </row>
    <row r="298" spans="2:9" ht="13.5" thickBot="1" x14ac:dyDescent="0.3">
      <c r="B298" s="410"/>
      <c r="C298" s="205">
        <v>15580</v>
      </c>
      <c r="D298" s="206" t="s">
        <v>822</v>
      </c>
      <c r="E298" s="201">
        <v>54</v>
      </c>
      <c r="F298" s="202">
        <v>707.25732700000003</v>
      </c>
      <c r="G298" s="203">
        <v>43</v>
      </c>
      <c r="H298" s="202">
        <v>634.43915600000003</v>
      </c>
      <c r="I298" s="204">
        <f t="shared" si="4"/>
        <v>0.44329896907216493</v>
      </c>
    </row>
    <row r="299" spans="2:9" ht="13.5" thickBot="1" x14ac:dyDescent="0.3">
      <c r="B299" s="410"/>
      <c r="C299" s="205">
        <v>15599</v>
      </c>
      <c r="D299" s="206" t="s">
        <v>821</v>
      </c>
      <c r="E299" s="201">
        <v>211</v>
      </c>
      <c r="F299" s="202">
        <v>4407.0056729999997</v>
      </c>
      <c r="G299" s="203">
        <v>146</v>
      </c>
      <c r="H299" s="202">
        <v>2663.832758</v>
      </c>
      <c r="I299" s="204">
        <f t="shared" si="4"/>
        <v>0.40896358543417366</v>
      </c>
    </row>
    <row r="300" spans="2:9" ht="13.5" thickBot="1" x14ac:dyDescent="0.3">
      <c r="B300" s="410"/>
      <c r="C300" s="205">
        <v>15600</v>
      </c>
      <c r="D300" s="206" t="s">
        <v>820</v>
      </c>
      <c r="E300" s="201">
        <v>142</v>
      </c>
      <c r="F300" s="202">
        <v>2657.296351</v>
      </c>
      <c r="G300" s="203">
        <v>117</v>
      </c>
      <c r="H300" s="202">
        <v>1982.59746</v>
      </c>
      <c r="I300" s="204">
        <f t="shared" si="4"/>
        <v>0.45173745173745172</v>
      </c>
    </row>
    <row r="301" spans="2:9" ht="13.5" thickBot="1" x14ac:dyDescent="0.3">
      <c r="B301" s="410"/>
      <c r="C301" s="205">
        <v>15621</v>
      </c>
      <c r="D301" s="206" t="s">
        <v>819</v>
      </c>
      <c r="E301" s="201">
        <v>90</v>
      </c>
      <c r="F301" s="202">
        <v>1709.414284</v>
      </c>
      <c r="G301" s="203">
        <v>48</v>
      </c>
      <c r="H301" s="202">
        <v>859.622118</v>
      </c>
      <c r="I301" s="204">
        <f t="shared" si="4"/>
        <v>0.34782608695652173</v>
      </c>
    </row>
    <row r="302" spans="2:9" ht="13.5" thickBot="1" x14ac:dyDescent="0.3">
      <c r="B302" s="410"/>
      <c r="C302" s="205">
        <v>15632</v>
      </c>
      <c r="D302" s="206" t="s">
        <v>818</v>
      </c>
      <c r="E302" s="201">
        <v>534</v>
      </c>
      <c r="F302" s="202">
        <v>7489.6541029999998</v>
      </c>
      <c r="G302" s="203">
        <v>445</v>
      </c>
      <c r="H302" s="202">
        <v>6290.7712590000001</v>
      </c>
      <c r="I302" s="204">
        <f t="shared" si="4"/>
        <v>0.45454545454545453</v>
      </c>
    </row>
    <row r="303" spans="2:9" ht="13.5" thickBot="1" x14ac:dyDescent="0.3">
      <c r="B303" s="410"/>
      <c r="C303" s="205">
        <v>15638</v>
      </c>
      <c r="D303" s="206" t="s">
        <v>817</v>
      </c>
      <c r="E303" s="201">
        <v>224</v>
      </c>
      <c r="F303" s="202">
        <v>3576.5261220000002</v>
      </c>
      <c r="G303" s="203">
        <v>180</v>
      </c>
      <c r="H303" s="202">
        <v>2874.9779370000001</v>
      </c>
      <c r="I303" s="204">
        <f t="shared" si="4"/>
        <v>0.44554455445544555</v>
      </c>
    </row>
    <row r="304" spans="2:9" ht="13.5" thickBot="1" x14ac:dyDescent="0.3">
      <c r="B304" s="410"/>
      <c r="C304" s="205">
        <v>15646</v>
      </c>
      <c r="D304" s="206" t="s">
        <v>816</v>
      </c>
      <c r="E304" s="201">
        <v>436</v>
      </c>
      <c r="F304" s="202">
        <v>7387.1104930000001</v>
      </c>
      <c r="G304" s="203">
        <v>341</v>
      </c>
      <c r="H304" s="202">
        <v>5171.8218450000004</v>
      </c>
      <c r="I304" s="204">
        <f t="shared" si="4"/>
        <v>0.43886743886743884</v>
      </c>
    </row>
    <row r="305" spans="2:9" ht="13.5" thickBot="1" x14ac:dyDescent="0.3">
      <c r="B305" s="410"/>
      <c r="C305" s="205">
        <v>15660</v>
      </c>
      <c r="D305" s="206" t="s">
        <v>815</v>
      </c>
      <c r="E305" s="201">
        <v>66</v>
      </c>
      <c r="F305" s="202">
        <v>1369.7328030000001</v>
      </c>
      <c r="G305" s="203">
        <v>29</v>
      </c>
      <c r="H305" s="202">
        <v>547.61232900000005</v>
      </c>
      <c r="I305" s="204">
        <f t="shared" si="4"/>
        <v>0.30526315789473685</v>
      </c>
    </row>
    <row r="306" spans="2:9" ht="13.5" thickBot="1" x14ac:dyDescent="0.3">
      <c r="B306" s="410"/>
      <c r="C306" s="205">
        <v>15664</v>
      </c>
      <c r="D306" s="206" t="s">
        <v>814</v>
      </c>
      <c r="E306" s="201">
        <v>150</v>
      </c>
      <c r="F306" s="202">
        <v>2369.5746479999998</v>
      </c>
      <c r="G306" s="203">
        <v>107</v>
      </c>
      <c r="H306" s="202">
        <v>1713.6170790000001</v>
      </c>
      <c r="I306" s="204">
        <f t="shared" si="4"/>
        <v>0.41634241245136189</v>
      </c>
    </row>
    <row r="307" spans="2:9" ht="13.5" thickBot="1" x14ac:dyDescent="0.3">
      <c r="B307" s="410"/>
      <c r="C307" s="205">
        <v>15667</v>
      </c>
      <c r="D307" s="206" t="s">
        <v>813</v>
      </c>
      <c r="E307" s="201">
        <v>154</v>
      </c>
      <c r="F307" s="202">
        <v>3252.1383129999999</v>
      </c>
      <c r="G307" s="203">
        <v>138</v>
      </c>
      <c r="H307" s="202">
        <v>2342.8103540000002</v>
      </c>
      <c r="I307" s="204">
        <f t="shared" si="4"/>
        <v>0.4726027397260274</v>
      </c>
    </row>
    <row r="308" spans="2:9" ht="13.5" thickBot="1" x14ac:dyDescent="0.3">
      <c r="B308" s="410"/>
      <c r="C308" s="205">
        <v>15673</v>
      </c>
      <c r="D308" s="206" t="s">
        <v>812</v>
      </c>
      <c r="E308" s="201">
        <v>180</v>
      </c>
      <c r="F308" s="202">
        <v>2521.2221949999998</v>
      </c>
      <c r="G308" s="203">
        <v>124</v>
      </c>
      <c r="H308" s="202">
        <v>1560.52341</v>
      </c>
      <c r="I308" s="204">
        <f t="shared" si="4"/>
        <v>0.40789473684210525</v>
      </c>
    </row>
    <row r="309" spans="2:9" ht="13.5" thickBot="1" x14ac:dyDescent="0.3">
      <c r="B309" s="410"/>
      <c r="C309" s="205">
        <v>15676</v>
      </c>
      <c r="D309" s="206" t="s">
        <v>811</v>
      </c>
      <c r="E309" s="201">
        <v>89</v>
      </c>
      <c r="F309" s="202">
        <v>1688.4058</v>
      </c>
      <c r="G309" s="203">
        <v>81</v>
      </c>
      <c r="H309" s="202">
        <v>1445.3874209999999</v>
      </c>
      <c r="I309" s="204">
        <f t="shared" si="4"/>
        <v>0.47647058823529409</v>
      </c>
    </row>
    <row r="310" spans="2:9" ht="13.5" thickBot="1" x14ac:dyDescent="0.3">
      <c r="B310" s="410"/>
      <c r="C310" s="205">
        <v>15681</v>
      </c>
      <c r="D310" s="206" t="s">
        <v>810</v>
      </c>
      <c r="E310" s="201">
        <v>89</v>
      </c>
      <c r="F310" s="202">
        <v>1416.0214800000001</v>
      </c>
      <c r="G310" s="203">
        <v>90</v>
      </c>
      <c r="H310" s="202">
        <v>1598.264473</v>
      </c>
      <c r="I310" s="204">
        <f t="shared" si="4"/>
        <v>0.5027932960893855</v>
      </c>
    </row>
    <row r="311" spans="2:9" ht="13.5" thickBot="1" x14ac:dyDescent="0.3">
      <c r="B311" s="410"/>
      <c r="C311" s="205">
        <v>15690</v>
      </c>
      <c r="D311" s="206" t="s">
        <v>464</v>
      </c>
      <c r="E311" s="201">
        <v>96</v>
      </c>
      <c r="F311" s="202">
        <v>2041.568086</v>
      </c>
      <c r="G311" s="203">
        <v>73</v>
      </c>
      <c r="H311" s="202">
        <v>1298.482109</v>
      </c>
      <c r="I311" s="204">
        <f t="shared" si="4"/>
        <v>0.43195266272189348</v>
      </c>
    </row>
    <row r="312" spans="2:9" ht="13.5" thickBot="1" x14ac:dyDescent="0.3">
      <c r="B312" s="410"/>
      <c r="C312" s="205">
        <v>15693</v>
      </c>
      <c r="D312" s="206" t="s">
        <v>809</v>
      </c>
      <c r="E312" s="201">
        <v>193</v>
      </c>
      <c r="F312" s="202">
        <v>3305.2040999999999</v>
      </c>
      <c r="G312" s="203">
        <v>142</v>
      </c>
      <c r="H312" s="202">
        <v>2097.5988219999999</v>
      </c>
      <c r="I312" s="204">
        <f t="shared" si="4"/>
        <v>0.42388059701492536</v>
      </c>
    </row>
    <row r="313" spans="2:9" ht="13.5" thickBot="1" x14ac:dyDescent="0.3">
      <c r="B313" s="410"/>
      <c r="C313" s="205">
        <v>15696</v>
      </c>
      <c r="D313" s="206" t="s">
        <v>808</v>
      </c>
      <c r="E313" s="201">
        <v>117</v>
      </c>
      <c r="F313" s="202">
        <v>2156.9056860000001</v>
      </c>
      <c r="G313" s="203">
        <v>70</v>
      </c>
      <c r="H313" s="202">
        <v>1262.426778</v>
      </c>
      <c r="I313" s="204">
        <f t="shared" si="4"/>
        <v>0.37433155080213903</v>
      </c>
    </row>
    <row r="314" spans="2:9" ht="13.5" thickBot="1" x14ac:dyDescent="0.3">
      <c r="B314" s="410"/>
      <c r="C314" s="205">
        <v>15686</v>
      </c>
      <c r="D314" s="206" t="s">
        <v>807</v>
      </c>
      <c r="E314" s="201">
        <v>145</v>
      </c>
      <c r="F314" s="202">
        <v>2688.9238829999999</v>
      </c>
      <c r="G314" s="203">
        <v>156</v>
      </c>
      <c r="H314" s="202">
        <v>2608.0335930000001</v>
      </c>
      <c r="I314" s="204">
        <f t="shared" si="4"/>
        <v>0.51827242524916939</v>
      </c>
    </row>
    <row r="315" spans="2:9" ht="13.5" thickBot="1" x14ac:dyDescent="0.3">
      <c r="B315" s="410"/>
      <c r="C315" s="205">
        <v>15720</v>
      </c>
      <c r="D315" s="206" t="s">
        <v>806</v>
      </c>
      <c r="E315" s="201">
        <v>120</v>
      </c>
      <c r="F315" s="202">
        <v>1749.3300730000001</v>
      </c>
      <c r="G315" s="203">
        <v>68</v>
      </c>
      <c r="H315" s="202">
        <v>787.259907</v>
      </c>
      <c r="I315" s="204">
        <f t="shared" si="4"/>
        <v>0.36170212765957449</v>
      </c>
    </row>
    <row r="316" spans="2:9" ht="13.5" thickBot="1" x14ac:dyDescent="0.3">
      <c r="B316" s="410"/>
      <c r="C316" s="205">
        <v>15723</v>
      </c>
      <c r="D316" s="206" t="s">
        <v>805</v>
      </c>
      <c r="E316" s="201">
        <v>32</v>
      </c>
      <c r="F316" s="202">
        <v>513.92856600000005</v>
      </c>
      <c r="G316" s="203">
        <v>17</v>
      </c>
      <c r="H316" s="202">
        <v>307.73835600000001</v>
      </c>
      <c r="I316" s="204">
        <f t="shared" si="4"/>
        <v>0.34693877551020408</v>
      </c>
    </row>
    <row r="317" spans="2:9" ht="13.5" thickBot="1" x14ac:dyDescent="0.3">
      <c r="B317" s="410"/>
      <c r="C317" s="205">
        <v>15740</v>
      </c>
      <c r="D317" s="206" t="s">
        <v>804</v>
      </c>
      <c r="E317" s="201">
        <v>365</v>
      </c>
      <c r="F317" s="202">
        <v>5802.3660149999996</v>
      </c>
      <c r="G317" s="203">
        <v>264</v>
      </c>
      <c r="H317" s="202">
        <v>4034.362541</v>
      </c>
      <c r="I317" s="204">
        <f t="shared" si="4"/>
        <v>0.41971383147853736</v>
      </c>
    </row>
    <row r="318" spans="2:9" ht="13.5" thickBot="1" x14ac:dyDescent="0.3">
      <c r="B318" s="410"/>
      <c r="C318" s="205">
        <v>15753</v>
      </c>
      <c r="D318" s="206" t="s">
        <v>803</v>
      </c>
      <c r="E318" s="201">
        <v>116</v>
      </c>
      <c r="F318" s="202">
        <v>2046.1374020000001</v>
      </c>
      <c r="G318" s="203">
        <v>91</v>
      </c>
      <c r="H318" s="202">
        <v>1476.4793790000001</v>
      </c>
      <c r="I318" s="204">
        <f t="shared" si="4"/>
        <v>0.43961352657004832</v>
      </c>
    </row>
    <row r="319" spans="2:9" ht="13.5" thickBot="1" x14ac:dyDescent="0.3">
      <c r="B319" s="410"/>
      <c r="C319" s="205">
        <v>15757</v>
      </c>
      <c r="D319" s="206" t="s">
        <v>802</v>
      </c>
      <c r="E319" s="201">
        <v>175</v>
      </c>
      <c r="F319" s="202">
        <v>2666.839152</v>
      </c>
      <c r="G319" s="203">
        <v>123</v>
      </c>
      <c r="H319" s="202">
        <v>1658.9275070000001</v>
      </c>
      <c r="I319" s="204">
        <f t="shared" si="4"/>
        <v>0.41275167785234901</v>
      </c>
    </row>
    <row r="320" spans="2:9" ht="13.5" thickBot="1" x14ac:dyDescent="0.3">
      <c r="B320" s="410"/>
      <c r="C320" s="205">
        <v>15755</v>
      </c>
      <c r="D320" s="206" t="s">
        <v>801</v>
      </c>
      <c r="E320" s="201">
        <v>511</v>
      </c>
      <c r="F320" s="202">
        <v>7521.2219160000004</v>
      </c>
      <c r="G320" s="203">
        <v>336</v>
      </c>
      <c r="H320" s="202">
        <v>4944.9592789999997</v>
      </c>
      <c r="I320" s="204">
        <f t="shared" si="4"/>
        <v>0.39669421487603307</v>
      </c>
    </row>
    <row r="321" spans="2:9" ht="13.5" thickBot="1" x14ac:dyDescent="0.3">
      <c r="B321" s="410"/>
      <c r="C321" s="205">
        <v>15759</v>
      </c>
      <c r="D321" s="206" t="s">
        <v>800</v>
      </c>
      <c r="E321" s="201">
        <v>394</v>
      </c>
      <c r="F321" s="202">
        <v>7864.4702219999999</v>
      </c>
      <c r="G321" s="203">
        <v>352</v>
      </c>
      <c r="H321" s="202">
        <v>6105.0752229999998</v>
      </c>
      <c r="I321" s="204">
        <f t="shared" si="4"/>
        <v>0.47184986595174261</v>
      </c>
    </row>
    <row r="322" spans="2:9" ht="13.5" thickBot="1" x14ac:dyDescent="0.3">
      <c r="B322" s="410"/>
      <c r="C322" s="205">
        <v>15761</v>
      </c>
      <c r="D322" s="206" t="s">
        <v>799</v>
      </c>
      <c r="E322" s="201">
        <v>79</v>
      </c>
      <c r="F322" s="202">
        <v>1019.353801</v>
      </c>
      <c r="G322" s="203">
        <v>82</v>
      </c>
      <c r="H322" s="202">
        <v>1084.7339199999999</v>
      </c>
      <c r="I322" s="204">
        <f t="shared" si="4"/>
        <v>0.50931677018633537</v>
      </c>
    </row>
    <row r="323" spans="2:9" ht="13.5" thickBot="1" x14ac:dyDescent="0.3">
      <c r="B323" s="410"/>
      <c r="C323" s="205">
        <v>15762</v>
      </c>
      <c r="D323" s="206" t="s">
        <v>798</v>
      </c>
      <c r="E323" s="201">
        <v>151</v>
      </c>
      <c r="F323" s="202">
        <v>2599.763011</v>
      </c>
      <c r="G323" s="203">
        <v>112</v>
      </c>
      <c r="H323" s="202">
        <v>1928.3564550000001</v>
      </c>
      <c r="I323" s="204">
        <f t="shared" si="4"/>
        <v>0.42585551330798477</v>
      </c>
    </row>
    <row r="324" spans="2:9" ht="13.5" thickBot="1" x14ac:dyDescent="0.3">
      <c r="B324" s="410"/>
      <c r="C324" s="205">
        <v>15764</v>
      </c>
      <c r="D324" s="206" t="s">
        <v>797</v>
      </c>
      <c r="E324" s="201">
        <v>252</v>
      </c>
      <c r="F324" s="202">
        <v>4480.551606</v>
      </c>
      <c r="G324" s="203">
        <v>178</v>
      </c>
      <c r="H324" s="202">
        <v>2806.4295400000001</v>
      </c>
      <c r="I324" s="204">
        <f t="shared" si="4"/>
        <v>0.413953488372093</v>
      </c>
    </row>
    <row r="325" spans="2:9" ht="13.5" thickBot="1" x14ac:dyDescent="0.3">
      <c r="B325" s="410"/>
      <c r="C325" s="205">
        <v>15763</v>
      </c>
      <c r="D325" s="206" t="s">
        <v>796</v>
      </c>
      <c r="E325" s="201">
        <v>337</v>
      </c>
      <c r="F325" s="202">
        <v>5816.8159429999996</v>
      </c>
      <c r="G325" s="203">
        <v>315</v>
      </c>
      <c r="H325" s="202">
        <v>5048.2404120000001</v>
      </c>
      <c r="I325" s="204">
        <f t="shared" si="4"/>
        <v>0.48312883435582821</v>
      </c>
    </row>
    <row r="326" spans="2:9" ht="13.5" thickBot="1" x14ac:dyDescent="0.3">
      <c r="B326" s="410"/>
      <c r="C326" s="205">
        <v>15774</v>
      </c>
      <c r="D326" s="206" t="s">
        <v>795</v>
      </c>
      <c r="E326" s="201">
        <v>113</v>
      </c>
      <c r="F326" s="202">
        <v>1721.7176649999999</v>
      </c>
      <c r="G326" s="203">
        <v>82</v>
      </c>
      <c r="H326" s="202">
        <v>1053.1288159999999</v>
      </c>
      <c r="I326" s="204">
        <f t="shared" si="4"/>
        <v>0.42051282051282052</v>
      </c>
    </row>
    <row r="327" spans="2:9" ht="13.5" thickBot="1" x14ac:dyDescent="0.3">
      <c r="B327" s="410"/>
      <c r="C327" s="205">
        <v>15776</v>
      </c>
      <c r="D327" s="206" t="s">
        <v>794</v>
      </c>
      <c r="E327" s="201">
        <v>248</v>
      </c>
      <c r="F327" s="202">
        <v>4430.6123399999997</v>
      </c>
      <c r="G327" s="203">
        <v>174</v>
      </c>
      <c r="H327" s="202">
        <v>2891.0689029999999</v>
      </c>
      <c r="I327" s="204">
        <f t="shared" si="4"/>
        <v>0.41232227488151657</v>
      </c>
    </row>
    <row r="328" spans="2:9" ht="13.5" thickBot="1" x14ac:dyDescent="0.3">
      <c r="B328" s="410"/>
      <c r="C328" s="205">
        <v>15778</v>
      </c>
      <c r="D328" s="206" t="s">
        <v>793</v>
      </c>
      <c r="E328" s="201">
        <v>107</v>
      </c>
      <c r="F328" s="202">
        <v>1468.677416</v>
      </c>
      <c r="G328" s="203">
        <v>71</v>
      </c>
      <c r="H328" s="202">
        <v>967.53392799999995</v>
      </c>
      <c r="I328" s="204">
        <f t="shared" si="4"/>
        <v>0.398876404494382</v>
      </c>
    </row>
    <row r="329" spans="2:9" ht="13.5" thickBot="1" x14ac:dyDescent="0.3">
      <c r="B329" s="410"/>
      <c r="C329" s="205">
        <v>15790</v>
      </c>
      <c r="D329" s="206" t="s">
        <v>792</v>
      </c>
      <c r="E329" s="201">
        <v>120</v>
      </c>
      <c r="F329" s="202">
        <v>2366.2114470000001</v>
      </c>
      <c r="G329" s="203">
        <v>106</v>
      </c>
      <c r="H329" s="202">
        <v>2064.0582140000001</v>
      </c>
      <c r="I329" s="204">
        <f t="shared" si="4"/>
        <v>0.46902654867256638</v>
      </c>
    </row>
    <row r="330" spans="2:9" ht="13.5" thickBot="1" x14ac:dyDescent="0.3">
      <c r="B330" s="410"/>
      <c r="C330" s="205">
        <v>15798</v>
      </c>
      <c r="D330" s="206" t="s">
        <v>791</v>
      </c>
      <c r="E330" s="201">
        <v>105</v>
      </c>
      <c r="F330" s="202">
        <v>2147.3585640000001</v>
      </c>
      <c r="G330" s="203">
        <v>90</v>
      </c>
      <c r="H330" s="202">
        <v>1458.1494640000001</v>
      </c>
      <c r="I330" s="204">
        <f t="shared" si="4"/>
        <v>0.46153846153846156</v>
      </c>
    </row>
    <row r="331" spans="2:9" ht="13.5" thickBot="1" x14ac:dyDescent="0.3">
      <c r="B331" s="410"/>
      <c r="C331" s="205">
        <v>15804</v>
      </c>
      <c r="D331" s="206" t="s">
        <v>790</v>
      </c>
      <c r="E331" s="201">
        <v>352</v>
      </c>
      <c r="F331" s="202">
        <v>5055.0263850000001</v>
      </c>
      <c r="G331" s="203">
        <v>228</v>
      </c>
      <c r="H331" s="202">
        <v>3080.3594969999999</v>
      </c>
      <c r="I331" s="204">
        <f t="shared" si="4"/>
        <v>0.39310344827586208</v>
      </c>
    </row>
    <row r="332" spans="2:9" ht="13.5" thickBot="1" x14ac:dyDescent="0.3">
      <c r="B332" s="410"/>
      <c r="C332" s="205">
        <v>15806</v>
      </c>
      <c r="D332" s="206" t="s">
        <v>789</v>
      </c>
      <c r="E332" s="201">
        <v>229</v>
      </c>
      <c r="F332" s="202">
        <v>4290.0055759999996</v>
      </c>
      <c r="G332" s="203">
        <v>189</v>
      </c>
      <c r="H332" s="202">
        <v>2807.3996619999998</v>
      </c>
      <c r="I332" s="204">
        <f t="shared" si="4"/>
        <v>0.45215311004784686</v>
      </c>
    </row>
    <row r="333" spans="2:9" ht="13.5" thickBot="1" x14ac:dyDescent="0.3">
      <c r="B333" s="410"/>
      <c r="C333" s="205">
        <v>15808</v>
      </c>
      <c r="D333" s="206" t="s">
        <v>788</v>
      </c>
      <c r="E333" s="201">
        <v>101</v>
      </c>
      <c r="F333" s="202">
        <v>1342.7502320000001</v>
      </c>
      <c r="G333" s="203">
        <v>59</v>
      </c>
      <c r="H333" s="202">
        <v>932.50307199999997</v>
      </c>
      <c r="I333" s="204">
        <f t="shared" si="4"/>
        <v>0.36875000000000002</v>
      </c>
    </row>
    <row r="334" spans="2:9" ht="13.5" thickBot="1" x14ac:dyDescent="0.3">
      <c r="B334" s="410"/>
      <c r="C334" s="205">
        <v>15810</v>
      </c>
      <c r="D334" s="206" t="s">
        <v>787</v>
      </c>
      <c r="E334" s="201">
        <v>182</v>
      </c>
      <c r="F334" s="202">
        <v>3100.79783</v>
      </c>
      <c r="G334" s="203">
        <v>140</v>
      </c>
      <c r="H334" s="202">
        <v>2207.6523710000001</v>
      </c>
      <c r="I334" s="204">
        <f t="shared" si="4"/>
        <v>0.43478260869565216</v>
      </c>
    </row>
    <row r="335" spans="2:9" ht="13.5" thickBot="1" x14ac:dyDescent="0.3">
      <c r="B335" s="410"/>
      <c r="C335" s="205">
        <v>15814</v>
      </c>
      <c r="D335" s="206" t="s">
        <v>8</v>
      </c>
      <c r="E335" s="201">
        <v>426</v>
      </c>
      <c r="F335" s="202">
        <v>7319.3583269999999</v>
      </c>
      <c r="G335" s="203">
        <v>288</v>
      </c>
      <c r="H335" s="202">
        <v>4906.8687909999999</v>
      </c>
      <c r="I335" s="204">
        <f t="shared" ref="I335:I398" si="5">+G335/(G335+E335)</f>
        <v>0.40336134453781514</v>
      </c>
    </row>
    <row r="336" spans="2:9" ht="13.5" thickBot="1" x14ac:dyDescent="0.3">
      <c r="B336" s="410"/>
      <c r="C336" s="205">
        <v>15816</v>
      </c>
      <c r="D336" s="206" t="s">
        <v>786</v>
      </c>
      <c r="E336" s="201">
        <v>153</v>
      </c>
      <c r="F336" s="202">
        <v>2438.557789</v>
      </c>
      <c r="G336" s="203">
        <v>121</v>
      </c>
      <c r="H336" s="202">
        <v>2038.282594</v>
      </c>
      <c r="I336" s="204">
        <f t="shared" si="5"/>
        <v>0.44160583941605841</v>
      </c>
    </row>
    <row r="337" spans="2:9" ht="13.5" thickBot="1" x14ac:dyDescent="0.3">
      <c r="B337" s="410"/>
      <c r="C337" s="205">
        <v>15820</v>
      </c>
      <c r="D337" s="206" t="s">
        <v>785</v>
      </c>
      <c r="E337" s="201">
        <v>42</v>
      </c>
      <c r="F337" s="202">
        <v>894.05010900000002</v>
      </c>
      <c r="G337" s="203">
        <v>39</v>
      </c>
      <c r="H337" s="202">
        <v>743.93141700000001</v>
      </c>
      <c r="I337" s="204">
        <f t="shared" si="5"/>
        <v>0.48148148148148145</v>
      </c>
    </row>
    <row r="338" spans="2:9" ht="13.5" thickBot="1" x14ac:dyDescent="0.3">
      <c r="B338" s="410"/>
      <c r="C338" s="205">
        <v>15822</v>
      </c>
      <c r="D338" s="206" t="s">
        <v>784</v>
      </c>
      <c r="E338" s="201">
        <v>340</v>
      </c>
      <c r="F338" s="202">
        <v>7393.2381130000003</v>
      </c>
      <c r="G338" s="203">
        <v>281</v>
      </c>
      <c r="H338" s="202">
        <v>6389.4228000000003</v>
      </c>
      <c r="I338" s="204">
        <f t="shared" si="5"/>
        <v>0.45249597423510468</v>
      </c>
    </row>
    <row r="339" spans="2:9" ht="13.5" thickBot="1" x14ac:dyDescent="0.3">
      <c r="B339" s="410"/>
      <c r="C339" s="205">
        <v>15001</v>
      </c>
      <c r="D339" s="206" t="s">
        <v>783</v>
      </c>
      <c r="E339" s="201">
        <v>234</v>
      </c>
      <c r="F339" s="202">
        <v>4402.6807230000004</v>
      </c>
      <c r="G339" s="203">
        <v>168</v>
      </c>
      <c r="H339" s="202">
        <v>3526.2303280000001</v>
      </c>
      <c r="I339" s="204">
        <f t="shared" si="5"/>
        <v>0.41791044776119401</v>
      </c>
    </row>
    <row r="340" spans="2:9" ht="13.5" thickBot="1" x14ac:dyDescent="0.3">
      <c r="B340" s="410"/>
      <c r="C340" s="205">
        <v>15832</v>
      </c>
      <c r="D340" s="206" t="s">
        <v>782</v>
      </c>
      <c r="E340" s="201">
        <v>50</v>
      </c>
      <c r="F340" s="202">
        <v>891.32719699999996</v>
      </c>
      <c r="G340" s="203">
        <v>42</v>
      </c>
      <c r="H340" s="202">
        <v>619.28628500000002</v>
      </c>
      <c r="I340" s="204">
        <f t="shared" si="5"/>
        <v>0.45652173913043476</v>
      </c>
    </row>
    <row r="341" spans="2:9" ht="13.5" thickBot="1" x14ac:dyDescent="0.3">
      <c r="B341" s="410"/>
      <c r="C341" s="205">
        <v>15835</v>
      </c>
      <c r="D341" s="206" t="s">
        <v>781</v>
      </c>
      <c r="E341" s="201">
        <v>325</v>
      </c>
      <c r="F341" s="202">
        <v>5110.5547070000002</v>
      </c>
      <c r="G341" s="203">
        <v>198</v>
      </c>
      <c r="H341" s="202">
        <v>3301.5002060000002</v>
      </c>
      <c r="I341" s="204">
        <f t="shared" si="5"/>
        <v>0.37858508604206503</v>
      </c>
    </row>
    <row r="342" spans="2:9" ht="13.5" thickBot="1" x14ac:dyDescent="0.3">
      <c r="B342" s="410"/>
      <c r="C342" s="205">
        <v>15837</v>
      </c>
      <c r="D342" s="206" t="s">
        <v>9</v>
      </c>
      <c r="E342" s="201">
        <v>436</v>
      </c>
      <c r="F342" s="202">
        <v>8314.7988829999995</v>
      </c>
      <c r="G342" s="203">
        <v>333</v>
      </c>
      <c r="H342" s="202">
        <v>5609.6731250000003</v>
      </c>
      <c r="I342" s="204">
        <f t="shared" si="5"/>
        <v>0.43302990897269183</v>
      </c>
    </row>
    <row r="343" spans="2:9" ht="13.5" thickBot="1" x14ac:dyDescent="0.3">
      <c r="B343" s="410"/>
      <c r="C343" s="205">
        <v>15839</v>
      </c>
      <c r="D343" s="206" t="s">
        <v>780</v>
      </c>
      <c r="E343" s="201">
        <v>173</v>
      </c>
      <c r="F343" s="202">
        <v>3644.6878499999998</v>
      </c>
      <c r="G343" s="203">
        <v>116</v>
      </c>
      <c r="H343" s="202">
        <v>2090.1658630000002</v>
      </c>
      <c r="I343" s="204">
        <f t="shared" si="5"/>
        <v>0.40138408304498269</v>
      </c>
    </row>
    <row r="344" spans="2:9" ht="13.5" thickBot="1" x14ac:dyDescent="0.3">
      <c r="B344" s="410"/>
      <c r="C344" s="205">
        <v>15842</v>
      </c>
      <c r="D344" s="206" t="s">
        <v>779</v>
      </c>
      <c r="E344" s="201">
        <v>763</v>
      </c>
      <c r="F344" s="202">
        <v>18061.315089</v>
      </c>
      <c r="G344" s="203">
        <v>573</v>
      </c>
      <c r="H344" s="202">
        <v>12985.812972</v>
      </c>
      <c r="I344" s="204">
        <f t="shared" si="5"/>
        <v>0.42889221556886226</v>
      </c>
    </row>
    <row r="345" spans="2:9" ht="13.5" thickBot="1" x14ac:dyDescent="0.3">
      <c r="B345" s="410"/>
      <c r="C345" s="205">
        <v>15861</v>
      </c>
      <c r="D345" s="206" t="s">
        <v>778</v>
      </c>
      <c r="E345" s="201">
        <v>535</v>
      </c>
      <c r="F345" s="202">
        <v>9540.7622699999993</v>
      </c>
      <c r="G345" s="203">
        <v>433</v>
      </c>
      <c r="H345" s="202">
        <v>7306.5781550000002</v>
      </c>
      <c r="I345" s="204">
        <f t="shared" si="5"/>
        <v>0.44731404958677684</v>
      </c>
    </row>
    <row r="346" spans="2:9" ht="13.5" thickBot="1" x14ac:dyDescent="0.3">
      <c r="B346" s="410"/>
      <c r="C346" s="205">
        <v>15407</v>
      </c>
      <c r="D346" s="206" t="s">
        <v>777</v>
      </c>
      <c r="E346" s="201">
        <v>212</v>
      </c>
      <c r="F346" s="202">
        <v>3174.5003809999998</v>
      </c>
      <c r="G346" s="203">
        <v>94</v>
      </c>
      <c r="H346" s="202">
        <v>1261.567759</v>
      </c>
      <c r="I346" s="204">
        <f t="shared" si="5"/>
        <v>0.30718954248366015</v>
      </c>
    </row>
    <row r="347" spans="2:9" ht="13.5" thickBot="1" x14ac:dyDescent="0.3">
      <c r="B347" s="410"/>
      <c r="C347" s="205">
        <v>15879</v>
      </c>
      <c r="D347" s="206" t="s">
        <v>776</v>
      </c>
      <c r="E347" s="201">
        <v>160</v>
      </c>
      <c r="F347" s="202">
        <v>2774.6909959999998</v>
      </c>
      <c r="G347" s="203">
        <v>76</v>
      </c>
      <c r="H347" s="202">
        <v>1262.6212949999999</v>
      </c>
      <c r="I347" s="204">
        <f t="shared" si="5"/>
        <v>0.32203389830508472</v>
      </c>
    </row>
    <row r="348" spans="2:9" ht="13.5" thickBot="1" x14ac:dyDescent="0.3">
      <c r="B348" s="406"/>
      <c r="C348" s="205">
        <v>15897</v>
      </c>
      <c r="D348" s="206" t="s">
        <v>775</v>
      </c>
      <c r="E348" s="201">
        <v>246</v>
      </c>
      <c r="F348" s="202">
        <v>3545.1151890000001</v>
      </c>
      <c r="G348" s="203">
        <v>204</v>
      </c>
      <c r="H348" s="202">
        <v>2788.0659390000001</v>
      </c>
      <c r="I348" s="204">
        <f t="shared" si="5"/>
        <v>0.45333333333333331</v>
      </c>
    </row>
    <row r="349" spans="2:9" ht="13.5" thickBot="1" x14ac:dyDescent="0.3">
      <c r="B349" s="409" t="s">
        <v>10</v>
      </c>
      <c r="C349" s="411" t="s">
        <v>2</v>
      </c>
      <c r="D349" s="412"/>
      <c r="E349" s="201">
        <v>5278</v>
      </c>
      <c r="F349" s="202">
        <v>64767.169017</v>
      </c>
      <c r="G349" s="203">
        <v>2393</v>
      </c>
      <c r="H349" s="202">
        <v>28241.740848000001</v>
      </c>
      <c r="I349" s="204">
        <f t="shared" si="5"/>
        <v>0.3119541128927128</v>
      </c>
    </row>
    <row r="350" spans="2:9" ht="13.5" thickBot="1" x14ac:dyDescent="0.3">
      <c r="B350" s="410"/>
      <c r="C350" s="205">
        <v>17013</v>
      </c>
      <c r="D350" s="206" t="s">
        <v>774</v>
      </c>
      <c r="E350" s="201">
        <v>346</v>
      </c>
      <c r="F350" s="202">
        <v>4665.4150289999998</v>
      </c>
      <c r="G350" s="203">
        <v>133</v>
      </c>
      <c r="H350" s="202">
        <v>1530.668111</v>
      </c>
      <c r="I350" s="204">
        <f t="shared" si="5"/>
        <v>0.27766179540709812</v>
      </c>
    </row>
    <row r="351" spans="2:9" ht="13.5" thickBot="1" x14ac:dyDescent="0.3">
      <c r="B351" s="410"/>
      <c r="C351" s="205">
        <v>17042</v>
      </c>
      <c r="D351" s="206" t="s">
        <v>773</v>
      </c>
      <c r="E351" s="201">
        <v>549</v>
      </c>
      <c r="F351" s="202">
        <v>5810.9193189999996</v>
      </c>
      <c r="G351" s="203">
        <v>176</v>
      </c>
      <c r="H351" s="202">
        <v>2007.8714299999999</v>
      </c>
      <c r="I351" s="204">
        <f t="shared" si="5"/>
        <v>0.24275862068965517</v>
      </c>
    </row>
    <row r="352" spans="2:9" ht="13.5" thickBot="1" x14ac:dyDescent="0.3">
      <c r="B352" s="410"/>
      <c r="C352" s="205">
        <v>17050</v>
      </c>
      <c r="D352" s="206" t="s">
        <v>772</v>
      </c>
      <c r="E352" s="201">
        <v>87</v>
      </c>
      <c r="F352" s="202">
        <v>1335.0146749999999</v>
      </c>
      <c r="G352" s="203">
        <v>24</v>
      </c>
      <c r="H352" s="202">
        <v>301.03939700000001</v>
      </c>
      <c r="I352" s="204">
        <f t="shared" si="5"/>
        <v>0.21621621621621623</v>
      </c>
    </row>
    <row r="353" spans="2:9" ht="13.5" thickBot="1" x14ac:dyDescent="0.3">
      <c r="B353" s="410"/>
      <c r="C353" s="205">
        <v>17088</v>
      </c>
      <c r="D353" s="206" t="s">
        <v>771</v>
      </c>
      <c r="E353" s="201">
        <v>144</v>
      </c>
      <c r="F353" s="202">
        <v>1790.9225779999999</v>
      </c>
      <c r="G353" s="203">
        <v>71</v>
      </c>
      <c r="H353" s="202">
        <v>616.16587300000003</v>
      </c>
      <c r="I353" s="204">
        <f t="shared" si="5"/>
        <v>0.33023255813953489</v>
      </c>
    </row>
    <row r="354" spans="2:9" ht="13.5" thickBot="1" x14ac:dyDescent="0.3">
      <c r="B354" s="410"/>
      <c r="C354" s="205">
        <v>17174</v>
      </c>
      <c r="D354" s="206" t="s">
        <v>770</v>
      </c>
      <c r="E354" s="201">
        <v>106</v>
      </c>
      <c r="F354" s="202">
        <v>915.77425100000005</v>
      </c>
      <c r="G354" s="203">
        <v>80</v>
      </c>
      <c r="H354" s="202">
        <v>472.93966399999999</v>
      </c>
      <c r="I354" s="204">
        <f t="shared" si="5"/>
        <v>0.43010752688172044</v>
      </c>
    </row>
    <row r="355" spans="2:9" ht="13.5" thickBot="1" x14ac:dyDescent="0.3">
      <c r="B355" s="410"/>
      <c r="C355" s="205">
        <v>17272</v>
      </c>
      <c r="D355" s="206" t="s">
        <v>769</v>
      </c>
      <c r="E355" s="201">
        <v>169</v>
      </c>
      <c r="F355" s="202">
        <v>1806.7240260000001</v>
      </c>
      <c r="G355" s="203">
        <v>99</v>
      </c>
      <c r="H355" s="202">
        <v>1518.672069</v>
      </c>
      <c r="I355" s="204">
        <f t="shared" si="5"/>
        <v>0.36940298507462688</v>
      </c>
    </row>
    <row r="356" spans="2:9" ht="13.5" thickBot="1" x14ac:dyDescent="0.3">
      <c r="B356" s="410"/>
      <c r="C356" s="205">
        <v>17380</v>
      </c>
      <c r="D356" s="206" t="s">
        <v>768</v>
      </c>
      <c r="E356" s="201">
        <v>156</v>
      </c>
      <c r="F356" s="202">
        <v>2377.0180919999998</v>
      </c>
      <c r="G356" s="203">
        <v>100</v>
      </c>
      <c r="H356" s="202">
        <v>1143.197729</v>
      </c>
      <c r="I356" s="204">
        <f t="shared" si="5"/>
        <v>0.390625</v>
      </c>
    </row>
    <row r="357" spans="2:9" ht="13.5" thickBot="1" x14ac:dyDescent="0.3">
      <c r="B357" s="410"/>
      <c r="C357" s="205">
        <v>17388</v>
      </c>
      <c r="D357" s="206" t="s">
        <v>767</v>
      </c>
      <c r="E357" s="201">
        <v>116</v>
      </c>
      <c r="F357" s="202">
        <v>1080.8753750000001</v>
      </c>
      <c r="G357" s="203">
        <v>56</v>
      </c>
      <c r="H357" s="202">
        <v>564.84355000000005</v>
      </c>
      <c r="I357" s="204">
        <f t="shared" si="5"/>
        <v>0.32558139534883723</v>
      </c>
    </row>
    <row r="358" spans="2:9" ht="13.5" thickBot="1" x14ac:dyDescent="0.3">
      <c r="B358" s="410"/>
      <c r="C358" s="205">
        <v>17001</v>
      </c>
      <c r="D358" s="206" t="s">
        <v>11</v>
      </c>
      <c r="E358" s="201">
        <v>199</v>
      </c>
      <c r="F358" s="202">
        <v>2331.4908770000002</v>
      </c>
      <c r="G358" s="203">
        <v>114</v>
      </c>
      <c r="H358" s="202">
        <v>943.12393999999995</v>
      </c>
      <c r="I358" s="204">
        <f t="shared" si="5"/>
        <v>0.36421725239616615</v>
      </c>
    </row>
    <row r="359" spans="2:9" ht="13.5" thickBot="1" x14ac:dyDescent="0.3">
      <c r="B359" s="410"/>
      <c r="C359" s="205">
        <v>17433</v>
      </c>
      <c r="D359" s="206" t="s">
        <v>766</v>
      </c>
      <c r="E359" s="201">
        <v>234</v>
      </c>
      <c r="F359" s="202">
        <v>3694.8140149999999</v>
      </c>
      <c r="G359" s="203">
        <v>71</v>
      </c>
      <c r="H359" s="202">
        <v>1217.651134</v>
      </c>
      <c r="I359" s="204">
        <f t="shared" si="5"/>
        <v>0.23278688524590163</v>
      </c>
    </row>
    <row r="360" spans="2:9" ht="13.5" thickBot="1" x14ac:dyDescent="0.3">
      <c r="B360" s="410"/>
      <c r="C360" s="205">
        <v>17442</v>
      </c>
      <c r="D360" s="206" t="s">
        <v>765</v>
      </c>
      <c r="E360" s="201">
        <v>61</v>
      </c>
      <c r="F360" s="202">
        <v>654.95791999999994</v>
      </c>
      <c r="G360" s="203">
        <v>24</v>
      </c>
      <c r="H360" s="202">
        <v>271.37444900000003</v>
      </c>
      <c r="I360" s="204">
        <f t="shared" si="5"/>
        <v>0.28235294117647058</v>
      </c>
    </row>
    <row r="361" spans="2:9" ht="13.5" thickBot="1" x14ac:dyDescent="0.3">
      <c r="B361" s="410"/>
      <c r="C361" s="205">
        <v>17444</v>
      </c>
      <c r="D361" s="206" t="s">
        <v>12</v>
      </c>
      <c r="E361" s="201">
        <v>256</v>
      </c>
      <c r="F361" s="202">
        <v>2388.0404370000001</v>
      </c>
      <c r="G361" s="203">
        <v>120</v>
      </c>
      <c r="H361" s="202">
        <v>1113.971896</v>
      </c>
      <c r="I361" s="204">
        <f t="shared" si="5"/>
        <v>0.31914893617021278</v>
      </c>
    </row>
    <row r="362" spans="2:9" ht="13.5" thickBot="1" x14ac:dyDescent="0.3">
      <c r="B362" s="410"/>
      <c r="C362" s="205">
        <v>17446</v>
      </c>
      <c r="D362" s="206" t="s">
        <v>764</v>
      </c>
      <c r="E362" s="201">
        <v>53</v>
      </c>
      <c r="F362" s="202">
        <v>860.92322799999999</v>
      </c>
      <c r="G362" s="203">
        <v>23</v>
      </c>
      <c r="H362" s="202">
        <v>388.31939699999998</v>
      </c>
      <c r="I362" s="204">
        <f t="shared" si="5"/>
        <v>0.30263157894736842</v>
      </c>
    </row>
    <row r="363" spans="2:9" ht="13.5" thickBot="1" x14ac:dyDescent="0.3">
      <c r="B363" s="410"/>
      <c r="C363" s="205">
        <v>17486</v>
      </c>
      <c r="D363" s="206" t="s">
        <v>13</v>
      </c>
      <c r="E363" s="201">
        <v>181</v>
      </c>
      <c r="F363" s="202">
        <v>2338.3085369999999</v>
      </c>
      <c r="G363" s="203">
        <v>67</v>
      </c>
      <c r="H363" s="202">
        <v>863.63677499999994</v>
      </c>
      <c r="I363" s="204">
        <f t="shared" si="5"/>
        <v>0.27016129032258063</v>
      </c>
    </row>
    <row r="364" spans="2:9" ht="13.5" thickBot="1" x14ac:dyDescent="0.3">
      <c r="B364" s="410"/>
      <c r="C364" s="205">
        <v>17495</v>
      </c>
      <c r="D364" s="206" t="s">
        <v>763</v>
      </c>
      <c r="E364" s="201">
        <v>71</v>
      </c>
      <c r="F364" s="202">
        <v>1204.9357110000001</v>
      </c>
      <c r="G364" s="203">
        <v>62</v>
      </c>
      <c r="H364" s="202">
        <v>927.20755499999996</v>
      </c>
      <c r="I364" s="204">
        <f t="shared" si="5"/>
        <v>0.46616541353383456</v>
      </c>
    </row>
    <row r="365" spans="2:9" ht="13.5" thickBot="1" x14ac:dyDescent="0.3">
      <c r="B365" s="410"/>
      <c r="C365" s="205">
        <v>17513</v>
      </c>
      <c r="D365" s="206" t="s">
        <v>762</v>
      </c>
      <c r="E365" s="201">
        <v>281</v>
      </c>
      <c r="F365" s="202">
        <v>2955.9809599999999</v>
      </c>
      <c r="G365" s="203">
        <v>77</v>
      </c>
      <c r="H365" s="202">
        <v>944.46071300000006</v>
      </c>
      <c r="I365" s="204">
        <f t="shared" si="5"/>
        <v>0.21508379888268156</v>
      </c>
    </row>
    <row r="366" spans="2:9" ht="13.5" thickBot="1" x14ac:dyDescent="0.3">
      <c r="B366" s="410"/>
      <c r="C366" s="205">
        <v>17524</v>
      </c>
      <c r="D366" s="206" t="s">
        <v>470</v>
      </c>
      <c r="E366" s="201">
        <v>91</v>
      </c>
      <c r="F366" s="202">
        <v>1068.905978</v>
      </c>
      <c r="G366" s="203">
        <v>52</v>
      </c>
      <c r="H366" s="202">
        <v>433.43253499999997</v>
      </c>
      <c r="I366" s="204">
        <f t="shared" si="5"/>
        <v>0.36363636363636365</v>
      </c>
    </row>
    <row r="367" spans="2:9" ht="13.5" thickBot="1" x14ac:dyDescent="0.3">
      <c r="B367" s="410"/>
      <c r="C367" s="205">
        <v>17541</v>
      </c>
      <c r="D367" s="206" t="s">
        <v>14</v>
      </c>
      <c r="E367" s="201">
        <v>330</v>
      </c>
      <c r="F367" s="202">
        <v>4875.2525969999997</v>
      </c>
      <c r="G367" s="203">
        <v>123</v>
      </c>
      <c r="H367" s="202">
        <v>2100.0262349999998</v>
      </c>
      <c r="I367" s="204">
        <f t="shared" si="5"/>
        <v>0.27152317880794702</v>
      </c>
    </row>
    <row r="368" spans="2:9" ht="13.5" thickBot="1" x14ac:dyDescent="0.3">
      <c r="B368" s="410"/>
      <c r="C368" s="205">
        <v>17614</v>
      </c>
      <c r="D368" s="206" t="s">
        <v>636</v>
      </c>
      <c r="E368" s="201">
        <v>494</v>
      </c>
      <c r="F368" s="202">
        <v>4458.4874589999999</v>
      </c>
      <c r="G368" s="203">
        <v>182</v>
      </c>
      <c r="H368" s="202">
        <v>1498.1893669999999</v>
      </c>
      <c r="I368" s="204">
        <f t="shared" si="5"/>
        <v>0.26923076923076922</v>
      </c>
    </row>
    <row r="369" spans="2:9" ht="13.5" thickBot="1" x14ac:dyDescent="0.3">
      <c r="B369" s="410"/>
      <c r="C369" s="205">
        <v>17616</v>
      </c>
      <c r="D369" s="206" t="s">
        <v>15</v>
      </c>
      <c r="E369" s="201">
        <v>165</v>
      </c>
      <c r="F369" s="202">
        <v>1643.1011329999999</v>
      </c>
      <c r="G369" s="203">
        <v>73</v>
      </c>
      <c r="H369" s="202">
        <v>953.99355100000002</v>
      </c>
      <c r="I369" s="204">
        <f t="shared" si="5"/>
        <v>0.30672268907563027</v>
      </c>
    </row>
    <row r="370" spans="2:9" ht="13.5" thickBot="1" x14ac:dyDescent="0.3">
      <c r="B370" s="410"/>
      <c r="C370" s="205">
        <v>17653</v>
      </c>
      <c r="D370" s="206" t="s">
        <v>423</v>
      </c>
      <c r="E370" s="201">
        <v>205</v>
      </c>
      <c r="F370" s="202">
        <v>2880.093128</v>
      </c>
      <c r="G370" s="203">
        <v>78</v>
      </c>
      <c r="H370" s="202">
        <v>806.36836600000004</v>
      </c>
      <c r="I370" s="204">
        <f t="shared" si="5"/>
        <v>0.2756183745583039</v>
      </c>
    </row>
    <row r="371" spans="2:9" ht="13.5" thickBot="1" x14ac:dyDescent="0.3">
      <c r="B371" s="410"/>
      <c r="C371" s="205">
        <v>17662</v>
      </c>
      <c r="D371" s="206" t="s">
        <v>761</v>
      </c>
      <c r="E371" s="201">
        <v>415</v>
      </c>
      <c r="F371" s="202">
        <v>6491.788176</v>
      </c>
      <c r="G371" s="203">
        <v>209</v>
      </c>
      <c r="H371" s="202">
        <v>3348.2494620000002</v>
      </c>
      <c r="I371" s="204">
        <f t="shared" si="5"/>
        <v>0.33493589743589741</v>
      </c>
    </row>
    <row r="372" spans="2:9" ht="13.5" thickBot="1" x14ac:dyDescent="0.3">
      <c r="B372" s="410"/>
      <c r="C372" s="205">
        <v>17665</v>
      </c>
      <c r="D372" s="206" t="s">
        <v>760</v>
      </c>
      <c r="E372" s="201">
        <v>130</v>
      </c>
      <c r="F372" s="202">
        <v>1341.8163070000001</v>
      </c>
      <c r="G372" s="203">
        <v>112</v>
      </c>
      <c r="H372" s="202">
        <v>1022.269405</v>
      </c>
      <c r="I372" s="204">
        <f t="shared" si="5"/>
        <v>0.46280991735537191</v>
      </c>
    </row>
    <row r="373" spans="2:9" ht="13.5" thickBot="1" x14ac:dyDescent="0.3">
      <c r="B373" s="410"/>
      <c r="C373" s="205">
        <v>17777</v>
      </c>
      <c r="D373" s="206" t="s">
        <v>759</v>
      </c>
      <c r="E373" s="201">
        <v>209</v>
      </c>
      <c r="F373" s="202">
        <v>2181.0818690000001</v>
      </c>
      <c r="G373" s="203">
        <v>127</v>
      </c>
      <c r="H373" s="202">
        <v>1220.464655</v>
      </c>
      <c r="I373" s="204">
        <f t="shared" si="5"/>
        <v>0.37797619047619047</v>
      </c>
    </row>
    <row r="374" spans="2:9" ht="13.5" thickBot="1" x14ac:dyDescent="0.3">
      <c r="B374" s="410"/>
      <c r="C374" s="205">
        <v>17867</v>
      </c>
      <c r="D374" s="206" t="s">
        <v>758</v>
      </c>
      <c r="E374" s="201">
        <v>88</v>
      </c>
      <c r="F374" s="202">
        <v>1483.6566089999999</v>
      </c>
      <c r="G374" s="203">
        <v>74</v>
      </c>
      <c r="H374" s="202">
        <v>1072.8757370000001</v>
      </c>
      <c r="I374" s="204">
        <f t="shared" si="5"/>
        <v>0.4567901234567901</v>
      </c>
    </row>
    <row r="375" spans="2:9" ht="13.5" thickBot="1" x14ac:dyDescent="0.3">
      <c r="B375" s="410"/>
      <c r="C375" s="205">
        <v>17873</v>
      </c>
      <c r="D375" s="206" t="s">
        <v>757</v>
      </c>
      <c r="E375" s="201">
        <v>84</v>
      </c>
      <c r="F375" s="202">
        <v>1319.9235269999999</v>
      </c>
      <c r="G375" s="203">
        <v>47</v>
      </c>
      <c r="H375" s="202">
        <v>752.63641600000005</v>
      </c>
      <c r="I375" s="204">
        <f t="shared" si="5"/>
        <v>0.35877862595419846</v>
      </c>
    </row>
    <row r="376" spans="2:9" ht="13.5" thickBot="1" x14ac:dyDescent="0.3">
      <c r="B376" s="406"/>
      <c r="C376" s="205">
        <v>17877</v>
      </c>
      <c r="D376" s="206" t="s">
        <v>756</v>
      </c>
      <c r="E376" s="201">
        <v>58</v>
      </c>
      <c r="F376" s="202">
        <v>810.94720400000006</v>
      </c>
      <c r="G376" s="203">
        <v>19</v>
      </c>
      <c r="H376" s="202">
        <v>208.09143700000001</v>
      </c>
      <c r="I376" s="204">
        <f t="shared" si="5"/>
        <v>0.24675324675324675</v>
      </c>
    </row>
    <row r="377" spans="2:9" ht="13.5" thickBot="1" x14ac:dyDescent="0.3">
      <c r="B377" s="409" t="s">
        <v>755</v>
      </c>
      <c r="C377" s="411" t="s">
        <v>2</v>
      </c>
      <c r="D377" s="412"/>
      <c r="E377" s="201">
        <v>3261</v>
      </c>
      <c r="F377" s="202">
        <v>71002.580732999995</v>
      </c>
      <c r="G377" s="203">
        <v>1746</v>
      </c>
      <c r="H377" s="202">
        <v>34652.277246999998</v>
      </c>
      <c r="I377" s="204">
        <f t="shared" si="5"/>
        <v>0.34871180347513481</v>
      </c>
    </row>
    <row r="378" spans="2:9" ht="13.5" thickBot="1" x14ac:dyDescent="0.3">
      <c r="B378" s="410"/>
      <c r="C378" s="205">
        <v>18029</v>
      </c>
      <c r="D378" s="206" t="s">
        <v>245</v>
      </c>
      <c r="E378" s="201">
        <v>101</v>
      </c>
      <c r="F378" s="202">
        <v>1998.7105300000001</v>
      </c>
      <c r="G378" s="203">
        <v>49</v>
      </c>
      <c r="H378" s="202">
        <v>867.10306400000002</v>
      </c>
      <c r="I378" s="204">
        <f t="shared" si="5"/>
        <v>0.32666666666666666</v>
      </c>
    </row>
    <row r="379" spans="2:9" ht="13.5" thickBot="1" x14ac:dyDescent="0.3">
      <c r="B379" s="410"/>
      <c r="C379" s="205">
        <v>18094</v>
      </c>
      <c r="D379" s="206" t="s">
        <v>754</v>
      </c>
      <c r="E379" s="201">
        <v>82</v>
      </c>
      <c r="F379" s="202">
        <v>1401.099117</v>
      </c>
      <c r="G379" s="203">
        <v>41</v>
      </c>
      <c r="H379" s="202">
        <v>646.53855199999998</v>
      </c>
      <c r="I379" s="204">
        <f t="shared" si="5"/>
        <v>0.33333333333333331</v>
      </c>
    </row>
    <row r="380" spans="2:9" ht="13.5" thickBot="1" x14ac:dyDescent="0.3">
      <c r="B380" s="410"/>
      <c r="C380" s="205">
        <v>18150</v>
      </c>
      <c r="D380" s="206" t="s">
        <v>753</v>
      </c>
      <c r="E380" s="201">
        <v>500</v>
      </c>
      <c r="F380" s="202">
        <v>12602.029057</v>
      </c>
      <c r="G380" s="203">
        <v>189</v>
      </c>
      <c r="H380" s="202">
        <v>4273.8858810000002</v>
      </c>
      <c r="I380" s="204">
        <f t="shared" si="5"/>
        <v>0.27431059506531202</v>
      </c>
    </row>
    <row r="381" spans="2:9" ht="13.5" thickBot="1" x14ac:dyDescent="0.3">
      <c r="B381" s="410"/>
      <c r="C381" s="205">
        <v>18205</v>
      </c>
      <c r="D381" s="206" t="s">
        <v>752</v>
      </c>
      <c r="E381" s="201">
        <v>85</v>
      </c>
      <c r="F381" s="202">
        <v>1585.7988350000001</v>
      </c>
      <c r="G381" s="203">
        <v>59</v>
      </c>
      <c r="H381" s="202">
        <v>987.841453</v>
      </c>
      <c r="I381" s="204">
        <f t="shared" si="5"/>
        <v>0.40972222222222221</v>
      </c>
    </row>
    <row r="382" spans="2:9" ht="13.5" thickBot="1" x14ac:dyDescent="0.3">
      <c r="B382" s="410"/>
      <c r="C382" s="205">
        <v>18247</v>
      </c>
      <c r="D382" s="206" t="s">
        <v>751</v>
      </c>
      <c r="E382" s="201">
        <v>150</v>
      </c>
      <c r="F382" s="202">
        <v>3071.2029200000002</v>
      </c>
      <c r="G382" s="203">
        <v>71</v>
      </c>
      <c r="H382" s="202">
        <v>1489.6325999999999</v>
      </c>
      <c r="I382" s="204">
        <f t="shared" si="5"/>
        <v>0.32126696832579188</v>
      </c>
    </row>
    <row r="383" spans="2:9" ht="13.5" thickBot="1" x14ac:dyDescent="0.3">
      <c r="B383" s="410"/>
      <c r="C383" s="205">
        <v>18256</v>
      </c>
      <c r="D383" s="206" t="s">
        <v>750</v>
      </c>
      <c r="E383" s="201">
        <v>210</v>
      </c>
      <c r="F383" s="202">
        <v>3652.2522210000002</v>
      </c>
      <c r="G383" s="203">
        <v>165</v>
      </c>
      <c r="H383" s="202">
        <v>2765.8571400000001</v>
      </c>
      <c r="I383" s="204">
        <f t="shared" si="5"/>
        <v>0.44</v>
      </c>
    </row>
    <row r="384" spans="2:9" ht="13.5" thickBot="1" x14ac:dyDescent="0.3">
      <c r="B384" s="410"/>
      <c r="C384" s="205">
        <v>18001</v>
      </c>
      <c r="D384" s="206" t="s">
        <v>715</v>
      </c>
      <c r="E384" s="201">
        <v>264</v>
      </c>
      <c r="F384" s="202">
        <v>5736.7525729999998</v>
      </c>
      <c r="G384" s="203">
        <v>206</v>
      </c>
      <c r="H384" s="202">
        <v>4020.6811309999998</v>
      </c>
      <c r="I384" s="204">
        <f t="shared" si="5"/>
        <v>0.43829787234042555</v>
      </c>
    </row>
    <row r="385" spans="2:9" ht="13.5" thickBot="1" x14ac:dyDescent="0.3">
      <c r="B385" s="410"/>
      <c r="C385" s="205">
        <v>18410</v>
      </c>
      <c r="D385" s="206" t="s">
        <v>749</v>
      </c>
      <c r="E385" s="201">
        <v>195</v>
      </c>
      <c r="F385" s="202">
        <v>3164.0545830000001</v>
      </c>
      <c r="G385" s="203">
        <v>91</v>
      </c>
      <c r="H385" s="202">
        <v>1594.950364</v>
      </c>
      <c r="I385" s="204">
        <f t="shared" si="5"/>
        <v>0.31818181818181818</v>
      </c>
    </row>
    <row r="386" spans="2:9" ht="13.5" thickBot="1" x14ac:dyDescent="0.3">
      <c r="B386" s="410"/>
      <c r="C386" s="205">
        <v>18460</v>
      </c>
      <c r="D386" s="206" t="s">
        <v>748</v>
      </c>
      <c r="E386" s="201">
        <v>155</v>
      </c>
      <c r="F386" s="202">
        <v>2888.0289349999998</v>
      </c>
      <c r="G386" s="203">
        <v>51</v>
      </c>
      <c r="H386" s="202">
        <v>725.60487599999999</v>
      </c>
      <c r="I386" s="204">
        <f t="shared" si="5"/>
        <v>0.24757281553398058</v>
      </c>
    </row>
    <row r="387" spans="2:9" ht="13.5" thickBot="1" x14ac:dyDescent="0.3">
      <c r="B387" s="410"/>
      <c r="C387" s="205">
        <v>18479</v>
      </c>
      <c r="D387" s="206" t="s">
        <v>747</v>
      </c>
      <c r="E387" s="201">
        <v>29</v>
      </c>
      <c r="F387" s="202">
        <v>660.192857</v>
      </c>
      <c r="G387" s="203">
        <v>16</v>
      </c>
      <c r="H387" s="202">
        <v>349.83284800000001</v>
      </c>
      <c r="I387" s="204">
        <f t="shared" si="5"/>
        <v>0.35555555555555557</v>
      </c>
    </row>
    <row r="388" spans="2:9" ht="13.5" thickBot="1" x14ac:dyDescent="0.3">
      <c r="B388" s="410"/>
      <c r="C388" s="205">
        <v>18592</v>
      </c>
      <c r="D388" s="206" t="s">
        <v>392</v>
      </c>
      <c r="E388" s="201">
        <v>369</v>
      </c>
      <c r="F388" s="202">
        <v>7884.6485730000004</v>
      </c>
      <c r="G388" s="203">
        <v>170</v>
      </c>
      <c r="H388" s="202">
        <v>3617.6361080000001</v>
      </c>
      <c r="I388" s="204">
        <f t="shared" si="5"/>
        <v>0.31539888682745826</v>
      </c>
    </row>
    <row r="389" spans="2:9" ht="13.5" thickBot="1" x14ac:dyDescent="0.3">
      <c r="B389" s="410"/>
      <c r="C389" s="205">
        <v>18610</v>
      </c>
      <c r="D389" s="206" t="s">
        <v>746</v>
      </c>
      <c r="E389" s="201">
        <v>146</v>
      </c>
      <c r="F389" s="202">
        <v>2814.122715</v>
      </c>
      <c r="G389" s="203">
        <v>115</v>
      </c>
      <c r="H389" s="202">
        <v>1908.914698</v>
      </c>
      <c r="I389" s="204">
        <f t="shared" si="5"/>
        <v>0.44061302681992337</v>
      </c>
    </row>
    <row r="390" spans="2:9" ht="13.5" thickBot="1" x14ac:dyDescent="0.3">
      <c r="B390" s="410"/>
      <c r="C390" s="205">
        <v>18753</v>
      </c>
      <c r="D390" s="206" t="s">
        <v>745</v>
      </c>
      <c r="E390" s="201">
        <v>646</v>
      </c>
      <c r="F390" s="202">
        <v>15889.901647999999</v>
      </c>
      <c r="G390" s="203">
        <v>339</v>
      </c>
      <c r="H390" s="202">
        <v>7276.3985629999997</v>
      </c>
      <c r="I390" s="204">
        <f t="shared" si="5"/>
        <v>0.34416243654822337</v>
      </c>
    </row>
    <row r="391" spans="2:9" ht="13.5" thickBot="1" x14ac:dyDescent="0.3">
      <c r="B391" s="410"/>
      <c r="C391" s="205">
        <v>18756</v>
      </c>
      <c r="D391" s="206" t="s">
        <v>744</v>
      </c>
      <c r="E391" s="201">
        <v>155</v>
      </c>
      <c r="F391" s="202">
        <v>3398.9080760000002</v>
      </c>
      <c r="G391" s="203">
        <v>82</v>
      </c>
      <c r="H391" s="202">
        <v>1967.4179449999999</v>
      </c>
      <c r="I391" s="204">
        <f t="shared" si="5"/>
        <v>0.34599156118143459</v>
      </c>
    </row>
    <row r="392" spans="2:9" ht="13.5" thickBot="1" x14ac:dyDescent="0.3">
      <c r="B392" s="410"/>
      <c r="C392" s="205">
        <v>18785</v>
      </c>
      <c r="D392" s="206" t="s">
        <v>743</v>
      </c>
      <c r="E392" s="201">
        <v>53</v>
      </c>
      <c r="F392" s="202">
        <v>1214.118549</v>
      </c>
      <c r="G392" s="203">
        <v>34</v>
      </c>
      <c r="H392" s="202">
        <v>673.73398099999997</v>
      </c>
      <c r="I392" s="204">
        <f t="shared" si="5"/>
        <v>0.39080459770114945</v>
      </c>
    </row>
    <row r="393" spans="2:9" ht="13.5" thickBot="1" x14ac:dyDescent="0.3">
      <c r="B393" s="406"/>
      <c r="C393" s="205">
        <v>18860</v>
      </c>
      <c r="D393" s="206" t="s">
        <v>742</v>
      </c>
      <c r="E393" s="201">
        <v>121</v>
      </c>
      <c r="F393" s="202">
        <v>3040.759544</v>
      </c>
      <c r="G393" s="203">
        <v>68</v>
      </c>
      <c r="H393" s="202">
        <v>1486.2480430000001</v>
      </c>
      <c r="I393" s="204">
        <f t="shared" si="5"/>
        <v>0.35978835978835977</v>
      </c>
    </row>
    <row r="394" spans="2:9" ht="13.5" thickBot="1" x14ac:dyDescent="0.3">
      <c r="B394" s="409" t="s">
        <v>741</v>
      </c>
      <c r="C394" s="411" t="s">
        <v>2</v>
      </c>
      <c r="D394" s="412"/>
      <c r="E394" s="201">
        <v>3599</v>
      </c>
      <c r="F394" s="202">
        <v>72977.050453999997</v>
      </c>
      <c r="G394" s="203">
        <v>2643</v>
      </c>
      <c r="H394" s="202">
        <v>50516.764026999997</v>
      </c>
      <c r="I394" s="204">
        <f t="shared" si="5"/>
        <v>0.42342198013457227</v>
      </c>
    </row>
    <row r="395" spans="2:9" ht="13.5" thickBot="1" x14ac:dyDescent="0.3">
      <c r="B395" s="410"/>
      <c r="C395" s="205">
        <v>85010</v>
      </c>
      <c r="D395" s="206" t="s">
        <v>740</v>
      </c>
      <c r="E395" s="201">
        <v>330</v>
      </c>
      <c r="F395" s="202">
        <v>5676.0029869999998</v>
      </c>
      <c r="G395" s="203">
        <v>162</v>
      </c>
      <c r="H395" s="202">
        <v>2659.3384139999998</v>
      </c>
      <c r="I395" s="204">
        <f t="shared" si="5"/>
        <v>0.32926829268292684</v>
      </c>
    </row>
    <row r="396" spans="2:9" ht="13.5" thickBot="1" x14ac:dyDescent="0.3">
      <c r="B396" s="410"/>
      <c r="C396" s="205">
        <v>85015</v>
      </c>
      <c r="D396" s="206" t="s">
        <v>739</v>
      </c>
      <c r="E396" s="201">
        <v>97</v>
      </c>
      <c r="F396" s="202">
        <v>1445.6933260000001</v>
      </c>
      <c r="G396" s="203">
        <v>80</v>
      </c>
      <c r="H396" s="202">
        <v>1128.8700470000001</v>
      </c>
      <c r="I396" s="204">
        <f t="shared" si="5"/>
        <v>0.4519774011299435</v>
      </c>
    </row>
    <row r="397" spans="2:9" ht="13.5" thickBot="1" x14ac:dyDescent="0.3">
      <c r="B397" s="410"/>
      <c r="C397" s="205">
        <v>85125</v>
      </c>
      <c r="D397" s="206" t="s">
        <v>738</v>
      </c>
      <c r="E397" s="201">
        <v>335</v>
      </c>
      <c r="F397" s="202">
        <v>6986.0439610000003</v>
      </c>
      <c r="G397" s="203">
        <v>201</v>
      </c>
      <c r="H397" s="202">
        <v>4261.6461449999997</v>
      </c>
      <c r="I397" s="204">
        <f t="shared" si="5"/>
        <v>0.375</v>
      </c>
    </row>
    <row r="398" spans="2:9" ht="13.5" thickBot="1" x14ac:dyDescent="0.3">
      <c r="B398" s="410"/>
      <c r="C398" s="205">
        <v>85136</v>
      </c>
      <c r="D398" s="206" t="s">
        <v>737</v>
      </c>
      <c r="E398" s="201">
        <v>23</v>
      </c>
      <c r="F398" s="202">
        <v>407.01869699999997</v>
      </c>
      <c r="G398" s="203">
        <v>25</v>
      </c>
      <c r="H398" s="202">
        <v>472.23698400000001</v>
      </c>
      <c r="I398" s="204">
        <f t="shared" si="5"/>
        <v>0.52083333333333337</v>
      </c>
    </row>
    <row r="399" spans="2:9" ht="13.5" thickBot="1" x14ac:dyDescent="0.3">
      <c r="B399" s="410"/>
      <c r="C399" s="205">
        <v>85139</v>
      </c>
      <c r="D399" s="206" t="s">
        <v>736</v>
      </c>
      <c r="E399" s="201">
        <v>162</v>
      </c>
      <c r="F399" s="202">
        <v>3137.3802690000002</v>
      </c>
      <c r="G399" s="203">
        <v>118</v>
      </c>
      <c r="H399" s="202">
        <v>2145.2487839999999</v>
      </c>
      <c r="I399" s="204">
        <f t="shared" ref="I399:I462" si="6">+G399/(G399+E399)</f>
        <v>0.42142857142857143</v>
      </c>
    </row>
    <row r="400" spans="2:9" ht="13.5" thickBot="1" x14ac:dyDescent="0.3">
      <c r="B400" s="410"/>
      <c r="C400" s="205">
        <v>85162</v>
      </c>
      <c r="D400" s="206" t="s">
        <v>735</v>
      </c>
      <c r="E400" s="201">
        <v>204</v>
      </c>
      <c r="F400" s="202">
        <v>3561.606393</v>
      </c>
      <c r="G400" s="203">
        <v>192</v>
      </c>
      <c r="H400" s="202">
        <v>3563.292758</v>
      </c>
      <c r="I400" s="204">
        <f t="shared" si="6"/>
        <v>0.48484848484848486</v>
      </c>
    </row>
    <row r="401" spans="2:9" ht="13.5" thickBot="1" x14ac:dyDescent="0.3">
      <c r="B401" s="410"/>
      <c r="C401" s="205">
        <v>85225</v>
      </c>
      <c r="D401" s="206" t="s">
        <v>734</v>
      </c>
      <c r="E401" s="201">
        <v>262</v>
      </c>
      <c r="F401" s="202">
        <v>5110.6827830000002</v>
      </c>
      <c r="G401" s="203">
        <v>176</v>
      </c>
      <c r="H401" s="202">
        <v>3499.5247629999999</v>
      </c>
      <c r="I401" s="204">
        <f t="shared" si="6"/>
        <v>0.40182648401826482</v>
      </c>
    </row>
    <row r="402" spans="2:9" ht="13.5" thickBot="1" x14ac:dyDescent="0.3">
      <c r="B402" s="410"/>
      <c r="C402" s="205">
        <v>85230</v>
      </c>
      <c r="D402" s="206" t="s">
        <v>733</v>
      </c>
      <c r="E402" s="201">
        <v>110</v>
      </c>
      <c r="F402" s="202">
        <v>2265.243751</v>
      </c>
      <c r="G402" s="203">
        <v>56</v>
      </c>
      <c r="H402" s="202">
        <v>1163.5985639999999</v>
      </c>
      <c r="I402" s="204">
        <f t="shared" si="6"/>
        <v>0.33734939759036142</v>
      </c>
    </row>
    <row r="403" spans="2:9" ht="13.5" thickBot="1" x14ac:dyDescent="0.3">
      <c r="B403" s="410"/>
      <c r="C403" s="205">
        <v>85250</v>
      </c>
      <c r="D403" s="206" t="s">
        <v>732</v>
      </c>
      <c r="E403" s="201">
        <v>331</v>
      </c>
      <c r="F403" s="202">
        <v>8249.5105710000007</v>
      </c>
      <c r="G403" s="203">
        <v>279</v>
      </c>
      <c r="H403" s="202">
        <v>6553.5309699999998</v>
      </c>
      <c r="I403" s="204">
        <f t="shared" si="6"/>
        <v>0.45737704918032784</v>
      </c>
    </row>
    <row r="404" spans="2:9" ht="13.5" thickBot="1" x14ac:dyDescent="0.3">
      <c r="B404" s="410"/>
      <c r="C404" s="205">
        <v>85263</v>
      </c>
      <c r="D404" s="206" t="s">
        <v>731</v>
      </c>
      <c r="E404" s="201">
        <v>199</v>
      </c>
      <c r="F404" s="202">
        <v>4125.1108279999999</v>
      </c>
      <c r="G404" s="203">
        <v>155</v>
      </c>
      <c r="H404" s="202">
        <v>3099.1541710000001</v>
      </c>
      <c r="I404" s="204">
        <f t="shared" si="6"/>
        <v>0.43785310734463279</v>
      </c>
    </row>
    <row r="405" spans="2:9" ht="13.5" thickBot="1" x14ac:dyDescent="0.3">
      <c r="B405" s="410"/>
      <c r="C405" s="205">
        <v>85279</v>
      </c>
      <c r="D405" s="206" t="s">
        <v>730</v>
      </c>
      <c r="E405" s="201">
        <v>81</v>
      </c>
      <c r="F405" s="202">
        <v>1300.365376</v>
      </c>
      <c r="G405" s="203">
        <v>47</v>
      </c>
      <c r="H405" s="202">
        <v>705.82473700000003</v>
      </c>
      <c r="I405" s="204">
        <f t="shared" si="6"/>
        <v>0.3671875</v>
      </c>
    </row>
    <row r="406" spans="2:9" ht="13.5" thickBot="1" x14ac:dyDescent="0.3">
      <c r="B406" s="410"/>
      <c r="C406" s="205">
        <v>85300</v>
      </c>
      <c r="D406" s="206" t="s">
        <v>729</v>
      </c>
      <c r="E406" s="201">
        <v>162</v>
      </c>
      <c r="F406" s="202">
        <v>3317.2028310000001</v>
      </c>
      <c r="G406" s="203">
        <v>118</v>
      </c>
      <c r="H406" s="202">
        <v>2096.2258780000002</v>
      </c>
      <c r="I406" s="204">
        <f t="shared" si="6"/>
        <v>0.42142857142857143</v>
      </c>
    </row>
    <row r="407" spans="2:9" ht="13.5" thickBot="1" x14ac:dyDescent="0.3">
      <c r="B407" s="410"/>
      <c r="C407" s="205">
        <v>85315</v>
      </c>
      <c r="D407" s="206" t="s">
        <v>728</v>
      </c>
      <c r="E407" s="201">
        <v>36</v>
      </c>
      <c r="F407" s="202">
        <v>646.29040999999995</v>
      </c>
      <c r="G407" s="203">
        <v>43</v>
      </c>
      <c r="H407" s="202">
        <v>797.27119900000002</v>
      </c>
      <c r="I407" s="204">
        <f t="shared" si="6"/>
        <v>0.54430379746835444</v>
      </c>
    </row>
    <row r="408" spans="2:9" ht="13.5" thickBot="1" x14ac:dyDescent="0.3">
      <c r="B408" s="410"/>
      <c r="C408" s="205">
        <v>85325</v>
      </c>
      <c r="D408" s="206" t="s">
        <v>727</v>
      </c>
      <c r="E408" s="201">
        <v>225</v>
      </c>
      <c r="F408" s="202">
        <v>5151.9799139999996</v>
      </c>
      <c r="G408" s="203">
        <v>183</v>
      </c>
      <c r="H408" s="202">
        <v>3939.5523309999999</v>
      </c>
      <c r="I408" s="204">
        <f t="shared" si="6"/>
        <v>0.4485294117647059</v>
      </c>
    </row>
    <row r="409" spans="2:9" ht="13.5" thickBot="1" x14ac:dyDescent="0.3">
      <c r="B409" s="410"/>
      <c r="C409" s="205">
        <v>85400</v>
      </c>
      <c r="D409" s="206" t="s">
        <v>726</v>
      </c>
      <c r="E409" s="201">
        <v>250</v>
      </c>
      <c r="F409" s="202">
        <v>3615.5074079999999</v>
      </c>
      <c r="G409" s="203">
        <v>179</v>
      </c>
      <c r="H409" s="202">
        <v>2314.1330280000002</v>
      </c>
      <c r="I409" s="204">
        <f t="shared" si="6"/>
        <v>0.41724941724941728</v>
      </c>
    </row>
    <row r="410" spans="2:9" ht="13.5" thickBot="1" x14ac:dyDescent="0.3">
      <c r="B410" s="410"/>
      <c r="C410" s="205">
        <v>85410</v>
      </c>
      <c r="D410" s="206" t="s">
        <v>725</v>
      </c>
      <c r="E410" s="201">
        <v>202</v>
      </c>
      <c r="F410" s="202">
        <v>5060.5400909999998</v>
      </c>
      <c r="G410" s="203">
        <v>154</v>
      </c>
      <c r="H410" s="202">
        <v>2902.0199550000002</v>
      </c>
      <c r="I410" s="204">
        <f t="shared" si="6"/>
        <v>0.43258426966292135</v>
      </c>
    </row>
    <row r="411" spans="2:9" ht="13.5" thickBot="1" x14ac:dyDescent="0.3">
      <c r="B411" s="410"/>
      <c r="C411" s="205">
        <v>85430</v>
      </c>
      <c r="D411" s="206" t="s">
        <v>724</v>
      </c>
      <c r="E411" s="201">
        <v>216</v>
      </c>
      <c r="F411" s="202">
        <v>4867.6608749999996</v>
      </c>
      <c r="G411" s="203">
        <v>160</v>
      </c>
      <c r="H411" s="202">
        <v>3195.1392980000001</v>
      </c>
      <c r="I411" s="204">
        <f t="shared" si="6"/>
        <v>0.42553191489361702</v>
      </c>
    </row>
    <row r="412" spans="2:9" ht="13.5" thickBot="1" x14ac:dyDescent="0.3">
      <c r="B412" s="410"/>
      <c r="C412" s="205">
        <v>85440</v>
      </c>
      <c r="D412" s="206" t="s">
        <v>167</v>
      </c>
      <c r="E412" s="201">
        <v>124</v>
      </c>
      <c r="F412" s="202">
        <v>2803.8103110000002</v>
      </c>
      <c r="G412" s="203">
        <v>94</v>
      </c>
      <c r="H412" s="202">
        <v>2068.4737749999999</v>
      </c>
      <c r="I412" s="204">
        <f t="shared" si="6"/>
        <v>0.43119266055045874</v>
      </c>
    </row>
    <row r="413" spans="2:9" ht="13.5" thickBot="1" x14ac:dyDescent="0.3">
      <c r="B413" s="406"/>
      <c r="C413" s="205">
        <v>85001</v>
      </c>
      <c r="D413" s="206" t="s">
        <v>723</v>
      </c>
      <c r="E413" s="201">
        <v>250</v>
      </c>
      <c r="F413" s="202">
        <v>5249.3996719999996</v>
      </c>
      <c r="G413" s="203">
        <v>221</v>
      </c>
      <c r="H413" s="202">
        <v>3951.6822259999999</v>
      </c>
      <c r="I413" s="204">
        <f t="shared" si="6"/>
        <v>0.46921443736730362</v>
      </c>
    </row>
    <row r="414" spans="2:9" ht="13.5" thickBot="1" x14ac:dyDescent="0.3">
      <c r="B414" s="409" t="s">
        <v>722</v>
      </c>
      <c r="C414" s="411" t="s">
        <v>2</v>
      </c>
      <c r="D414" s="412"/>
      <c r="E414" s="201">
        <v>11401</v>
      </c>
      <c r="F414" s="202">
        <v>162541.43358000001</v>
      </c>
      <c r="G414" s="203">
        <v>9314</v>
      </c>
      <c r="H414" s="202">
        <v>126045.93231</v>
      </c>
      <c r="I414" s="204">
        <f t="shared" si="6"/>
        <v>0.44962587496982864</v>
      </c>
    </row>
    <row r="415" spans="2:9" ht="13.5" thickBot="1" x14ac:dyDescent="0.3">
      <c r="B415" s="410"/>
      <c r="C415" s="205">
        <v>19022</v>
      </c>
      <c r="D415" s="206" t="s">
        <v>721</v>
      </c>
      <c r="E415" s="201">
        <v>263</v>
      </c>
      <c r="F415" s="202">
        <v>2931.5417200000002</v>
      </c>
      <c r="G415" s="203">
        <v>192</v>
      </c>
      <c r="H415" s="202">
        <v>2069.2502979999999</v>
      </c>
      <c r="I415" s="204">
        <f t="shared" si="6"/>
        <v>0.42197802197802198</v>
      </c>
    </row>
    <row r="416" spans="2:9" ht="13.5" thickBot="1" x14ac:dyDescent="0.3">
      <c r="B416" s="410"/>
      <c r="C416" s="205">
        <v>19050</v>
      </c>
      <c r="D416" s="206" t="s">
        <v>94</v>
      </c>
      <c r="E416" s="201">
        <v>172</v>
      </c>
      <c r="F416" s="202">
        <v>2996.042477</v>
      </c>
      <c r="G416" s="203">
        <v>107</v>
      </c>
      <c r="H416" s="202">
        <v>1623.6346450000001</v>
      </c>
      <c r="I416" s="204">
        <f t="shared" si="6"/>
        <v>0.38351254480286739</v>
      </c>
    </row>
    <row r="417" spans="2:9" ht="13.5" thickBot="1" x14ac:dyDescent="0.3">
      <c r="B417" s="410"/>
      <c r="C417" s="205">
        <v>19075</v>
      </c>
      <c r="D417" s="206" t="s">
        <v>261</v>
      </c>
      <c r="E417" s="201">
        <v>258</v>
      </c>
      <c r="F417" s="202">
        <v>3944.3898939999999</v>
      </c>
      <c r="G417" s="203">
        <v>187</v>
      </c>
      <c r="H417" s="202">
        <v>2597.159161</v>
      </c>
      <c r="I417" s="204">
        <f t="shared" si="6"/>
        <v>0.42022471910112358</v>
      </c>
    </row>
    <row r="418" spans="2:9" ht="13.5" thickBot="1" x14ac:dyDescent="0.3">
      <c r="B418" s="410"/>
      <c r="C418" s="205">
        <v>19100</v>
      </c>
      <c r="D418" s="206" t="s">
        <v>93</v>
      </c>
      <c r="E418" s="201">
        <v>548</v>
      </c>
      <c r="F418" s="202">
        <v>7551.5542260000002</v>
      </c>
      <c r="G418" s="203">
        <v>421</v>
      </c>
      <c r="H418" s="202">
        <v>5401.6000780000004</v>
      </c>
      <c r="I418" s="204">
        <f t="shared" si="6"/>
        <v>0.43446852425180599</v>
      </c>
    </row>
    <row r="419" spans="2:9" ht="13.5" thickBot="1" x14ac:dyDescent="0.3">
      <c r="B419" s="410"/>
      <c r="C419" s="205">
        <v>19110</v>
      </c>
      <c r="D419" s="206" t="s">
        <v>720</v>
      </c>
      <c r="E419" s="201">
        <v>229</v>
      </c>
      <c r="F419" s="202">
        <v>2953.3972829999998</v>
      </c>
      <c r="G419" s="203">
        <v>214</v>
      </c>
      <c r="H419" s="202">
        <v>2454.2687420000002</v>
      </c>
      <c r="I419" s="204">
        <f t="shared" si="6"/>
        <v>0.48306997742663654</v>
      </c>
    </row>
    <row r="420" spans="2:9" ht="13.5" thickBot="1" x14ac:dyDescent="0.3">
      <c r="B420" s="410"/>
      <c r="C420" s="205">
        <v>19130</v>
      </c>
      <c r="D420" s="206" t="s">
        <v>719</v>
      </c>
      <c r="E420" s="201">
        <v>586</v>
      </c>
      <c r="F420" s="202">
        <v>8696.2472760000001</v>
      </c>
      <c r="G420" s="203">
        <v>478</v>
      </c>
      <c r="H420" s="202">
        <v>6786.8250239999998</v>
      </c>
      <c r="I420" s="204">
        <f t="shared" si="6"/>
        <v>0.4492481203007519</v>
      </c>
    </row>
    <row r="421" spans="2:9" ht="13.5" thickBot="1" x14ac:dyDescent="0.3">
      <c r="B421" s="410"/>
      <c r="C421" s="205">
        <v>19137</v>
      </c>
      <c r="D421" s="206" t="s">
        <v>718</v>
      </c>
      <c r="E421" s="201">
        <v>398</v>
      </c>
      <c r="F421" s="202">
        <v>5022.9207340000003</v>
      </c>
      <c r="G421" s="203">
        <v>310</v>
      </c>
      <c r="H421" s="202">
        <v>4369.408289</v>
      </c>
      <c r="I421" s="204">
        <f t="shared" si="6"/>
        <v>0.43785310734463279</v>
      </c>
    </row>
    <row r="422" spans="2:9" ht="13.5" thickBot="1" x14ac:dyDescent="0.3">
      <c r="B422" s="410"/>
      <c r="C422" s="205">
        <v>19142</v>
      </c>
      <c r="D422" s="206" t="s">
        <v>717</v>
      </c>
      <c r="E422" s="201">
        <v>275</v>
      </c>
      <c r="F422" s="202">
        <v>4809.5856999999996</v>
      </c>
      <c r="G422" s="203">
        <v>272</v>
      </c>
      <c r="H422" s="202">
        <v>4134.3397880000002</v>
      </c>
      <c r="I422" s="204">
        <f t="shared" si="6"/>
        <v>0.49725776965265084</v>
      </c>
    </row>
    <row r="423" spans="2:9" ht="13.5" thickBot="1" x14ac:dyDescent="0.3">
      <c r="B423" s="410"/>
      <c r="C423" s="205">
        <v>19212</v>
      </c>
      <c r="D423" s="206" t="s">
        <v>716</v>
      </c>
      <c r="E423" s="201">
        <v>182</v>
      </c>
      <c r="F423" s="202">
        <v>2838.6014799999998</v>
      </c>
      <c r="G423" s="203">
        <v>168</v>
      </c>
      <c r="H423" s="202">
        <v>2367.636571</v>
      </c>
      <c r="I423" s="204">
        <f t="shared" si="6"/>
        <v>0.48</v>
      </c>
    </row>
    <row r="424" spans="2:9" ht="13.5" thickBot="1" x14ac:dyDescent="0.3">
      <c r="B424" s="410"/>
      <c r="C424" s="205">
        <v>19256</v>
      </c>
      <c r="D424" s="206" t="s">
        <v>367</v>
      </c>
      <c r="E424" s="201">
        <v>895</v>
      </c>
      <c r="F424" s="202">
        <v>12221.332842</v>
      </c>
      <c r="G424" s="203">
        <v>774</v>
      </c>
      <c r="H424" s="202">
        <v>10019.498399</v>
      </c>
      <c r="I424" s="204">
        <f t="shared" si="6"/>
        <v>0.46375074895146795</v>
      </c>
    </row>
    <row r="425" spans="2:9" ht="13.5" thickBot="1" x14ac:dyDescent="0.3">
      <c r="B425" s="410"/>
      <c r="C425" s="205">
        <v>19290</v>
      </c>
      <c r="D425" s="206" t="s">
        <v>715</v>
      </c>
      <c r="E425" s="201">
        <v>91</v>
      </c>
      <c r="F425" s="202">
        <v>1203.1946129999999</v>
      </c>
      <c r="G425" s="203">
        <v>84</v>
      </c>
      <c r="H425" s="202">
        <v>1156.195475</v>
      </c>
      <c r="I425" s="204">
        <f t="shared" si="6"/>
        <v>0.48</v>
      </c>
    </row>
    <row r="426" spans="2:9" ht="13.5" thickBot="1" x14ac:dyDescent="0.3">
      <c r="B426" s="410"/>
      <c r="C426" s="205">
        <v>19300</v>
      </c>
      <c r="D426" s="206" t="s">
        <v>714</v>
      </c>
      <c r="E426" s="201">
        <v>97</v>
      </c>
      <c r="F426" s="202">
        <v>1652.909175</v>
      </c>
      <c r="G426" s="203">
        <v>94</v>
      </c>
      <c r="H426" s="202">
        <v>1336.129848</v>
      </c>
      <c r="I426" s="204">
        <f t="shared" si="6"/>
        <v>0.49214659685863876</v>
      </c>
    </row>
    <row r="427" spans="2:9" ht="13.5" thickBot="1" x14ac:dyDescent="0.3">
      <c r="B427" s="410"/>
      <c r="C427" s="205">
        <v>19318</v>
      </c>
      <c r="D427" s="206" t="s">
        <v>713</v>
      </c>
      <c r="E427" s="201">
        <v>148</v>
      </c>
      <c r="F427" s="202">
        <v>1943.6921480000001</v>
      </c>
      <c r="G427" s="203">
        <v>130</v>
      </c>
      <c r="H427" s="202">
        <v>1833.925</v>
      </c>
      <c r="I427" s="204">
        <f t="shared" si="6"/>
        <v>0.46762589928057552</v>
      </c>
    </row>
    <row r="428" spans="2:9" ht="13.5" thickBot="1" x14ac:dyDescent="0.3">
      <c r="B428" s="410"/>
      <c r="C428" s="205">
        <v>19355</v>
      </c>
      <c r="D428" s="206" t="s">
        <v>712</v>
      </c>
      <c r="E428" s="201">
        <v>267</v>
      </c>
      <c r="F428" s="202">
        <v>3397.239247</v>
      </c>
      <c r="G428" s="203">
        <v>185</v>
      </c>
      <c r="H428" s="202">
        <v>2045.18454</v>
      </c>
      <c r="I428" s="204">
        <f t="shared" si="6"/>
        <v>0.40929203539823011</v>
      </c>
    </row>
    <row r="429" spans="2:9" ht="13.5" thickBot="1" x14ac:dyDescent="0.3">
      <c r="B429" s="410"/>
      <c r="C429" s="205">
        <v>19364</v>
      </c>
      <c r="D429" s="206" t="s">
        <v>711</v>
      </c>
      <c r="E429" s="201">
        <v>241</v>
      </c>
      <c r="F429" s="202">
        <v>2884.7893680000002</v>
      </c>
      <c r="G429" s="203">
        <v>170</v>
      </c>
      <c r="H429" s="202">
        <v>2012.4272390000001</v>
      </c>
      <c r="I429" s="204">
        <f t="shared" si="6"/>
        <v>0.41362530413625304</v>
      </c>
    </row>
    <row r="430" spans="2:9" ht="13.5" thickBot="1" x14ac:dyDescent="0.3">
      <c r="B430" s="410"/>
      <c r="C430" s="205">
        <v>19392</v>
      </c>
      <c r="D430" s="206" t="s">
        <v>710</v>
      </c>
      <c r="E430" s="201">
        <v>231</v>
      </c>
      <c r="F430" s="202">
        <v>2375.7089810000002</v>
      </c>
      <c r="G430" s="203">
        <v>215</v>
      </c>
      <c r="H430" s="202">
        <v>2023.661464</v>
      </c>
      <c r="I430" s="204">
        <f t="shared" si="6"/>
        <v>0.4820627802690583</v>
      </c>
    </row>
    <row r="431" spans="2:9" ht="13.5" thickBot="1" x14ac:dyDescent="0.3">
      <c r="B431" s="410"/>
      <c r="C431" s="205">
        <v>19397</v>
      </c>
      <c r="D431" s="206" t="s">
        <v>556</v>
      </c>
      <c r="E431" s="201">
        <v>316</v>
      </c>
      <c r="F431" s="202">
        <v>3658.5393819999999</v>
      </c>
      <c r="G431" s="203">
        <v>227</v>
      </c>
      <c r="H431" s="202">
        <v>2691.0939130000002</v>
      </c>
      <c r="I431" s="204">
        <f t="shared" si="6"/>
        <v>0.41804788213627991</v>
      </c>
    </row>
    <row r="432" spans="2:9" ht="13.5" thickBot="1" x14ac:dyDescent="0.3">
      <c r="B432" s="410"/>
      <c r="C432" s="205">
        <v>19418</v>
      </c>
      <c r="D432" s="206" t="s">
        <v>709</v>
      </c>
      <c r="E432" s="201">
        <v>102</v>
      </c>
      <c r="F432" s="202">
        <v>2124.339892</v>
      </c>
      <c r="G432" s="203">
        <v>76</v>
      </c>
      <c r="H432" s="202">
        <v>1560.6564390000001</v>
      </c>
      <c r="I432" s="204">
        <f t="shared" si="6"/>
        <v>0.42696629213483145</v>
      </c>
    </row>
    <row r="433" spans="2:9" ht="13.5" thickBot="1" x14ac:dyDescent="0.3">
      <c r="B433" s="410"/>
      <c r="C433" s="205">
        <v>19450</v>
      </c>
      <c r="D433" s="206" t="s">
        <v>708</v>
      </c>
      <c r="E433" s="201">
        <v>200</v>
      </c>
      <c r="F433" s="202">
        <v>2622.6732189999998</v>
      </c>
      <c r="G433" s="203">
        <v>135</v>
      </c>
      <c r="H433" s="202">
        <v>1657.08275</v>
      </c>
      <c r="I433" s="204">
        <f t="shared" si="6"/>
        <v>0.40298507462686567</v>
      </c>
    </row>
    <row r="434" spans="2:9" ht="13.5" thickBot="1" x14ac:dyDescent="0.3">
      <c r="B434" s="410"/>
      <c r="C434" s="205">
        <v>19455</v>
      </c>
      <c r="D434" s="206" t="s">
        <v>707</v>
      </c>
      <c r="E434" s="201">
        <v>131</v>
      </c>
      <c r="F434" s="202">
        <v>1771.127786</v>
      </c>
      <c r="G434" s="203">
        <v>153</v>
      </c>
      <c r="H434" s="202">
        <v>2043.738552</v>
      </c>
      <c r="I434" s="204">
        <f t="shared" si="6"/>
        <v>0.53873239436619713</v>
      </c>
    </row>
    <row r="435" spans="2:9" ht="13.5" thickBot="1" x14ac:dyDescent="0.3">
      <c r="B435" s="410"/>
      <c r="C435" s="205">
        <v>19473</v>
      </c>
      <c r="D435" s="206" t="s">
        <v>706</v>
      </c>
      <c r="E435" s="201">
        <v>547</v>
      </c>
      <c r="F435" s="202">
        <v>8805.0503640000006</v>
      </c>
      <c r="G435" s="203">
        <v>407</v>
      </c>
      <c r="H435" s="202">
        <v>6567.7021420000001</v>
      </c>
      <c r="I435" s="204">
        <f t="shared" si="6"/>
        <v>0.42662473794549266</v>
      </c>
    </row>
    <row r="436" spans="2:9" ht="13.5" thickBot="1" x14ac:dyDescent="0.3">
      <c r="B436" s="410"/>
      <c r="C436" s="205">
        <v>19513</v>
      </c>
      <c r="D436" s="206" t="s">
        <v>705</v>
      </c>
      <c r="E436" s="201">
        <v>94</v>
      </c>
      <c r="F436" s="202">
        <v>1386.183104</v>
      </c>
      <c r="G436" s="203">
        <v>100</v>
      </c>
      <c r="H436" s="202">
        <v>1488.0032249999999</v>
      </c>
      <c r="I436" s="204">
        <f t="shared" si="6"/>
        <v>0.51546391752577314</v>
      </c>
    </row>
    <row r="437" spans="2:9" ht="13.5" thickBot="1" x14ac:dyDescent="0.3">
      <c r="B437" s="410"/>
      <c r="C437" s="205">
        <v>19517</v>
      </c>
      <c r="D437" s="206" t="s">
        <v>704</v>
      </c>
      <c r="E437" s="201">
        <v>296</v>
      </c>
      <c r="F437" s="202">
        <v>4733.8156250000002</v>
      </c>
      <c r="G437" s="203">
        <v>176</v>
      </c>
      <c r="H437" s="202">
        <v>2727.8549579999999</v>
      </c>
      <c r="I437" s="204">
        <f t="shared" si="6"/>
        <v>0.3728813559322034</v>
      </c>
    </row>
    <row r="438" spans="2:9" ht="13.5" thickBot="1" x14ac:dyDescent="0.3">
      <c r="B438" s="410"/>
      <c r="C438" s="205">
        <v>19532</v>
      </c>
      <c r="D438" s="206" t="s">
        <v>703</v>
      </c>
      <c r="E438" s="201">
        <v>347</v>
      </c>
      <c r="F438" s="202">
        <v>5828.4658010000003</v>
      </c>
      <c r="G438" s="203">
        <v>363</v>
      </c>
      <c r="H438" s="202">
        <v>5959.8773819999997</v>
      </c>
      <c r="I438" s="204">
        <f t="shared" si="6"/>
        <v>0.5112676056338028</v>
      </c>
    </row>
    <row r="439" spans="2:9" ht="13.5" thickBot="1" x14ac:dyDescent="0.3">
      <c r="B439" s="410"/>
      <c r="C439" s="205">
        <v>19533</v>
      </c>
      <c r="D439" s="206" t="s">
        <v>702</v>
      </c>
      <c r="E439" s="201">
        <v>169</v>
      </c>
      <c r="F439" s="202">
        <v>3484.807237</v>
      </c>
      <c r="G439" s="203">
        <v>94</v>
      </c>
      <c r="H439" s="202">
        <v>1706.0837570000001</v>
      </c>
      <c r="I439" s="204">
        <f t="shared" si="6"/>
        <v>0.35741444866920152</v>
      </c>
    </row>
    <row r="440" spans="2:9" ht="13.5" thickBot="1" x14ac:dyDescent="0.3">
      <c r="B440" s="410"/>
      <c r="C440" s="205">
        <v>19548</v>
      </c>
      <c r="D440" s="206" t="s">
        <v>701</v>
      </c>
      <c r="E440" s="201">
        <v>482</v>
      </c>
      <c r="F440" s="202">
        <v>5229.116035</v>
      </c>
      <c r="G440" s="203">
        <v>380</v>
      </c>
      <c r="H440" s="202">
        <v>3907.4306510000001</v>
      </c>
      <c r="I440" s="204">
        <f t="shared" si="6"/>
        <v>0.44083526682134572</v>
      </c>
    </row>
    <row r="441" spans="2:9" ht="13.5" thickBot="1" x14ac:dyDescent="0.3">
      <c r="B441" s="410"/>
      <c r="C441" s="205">
        <v>19001</v>
      </c>
      <c r="D441" s="206" t="s">
        <v>700</v>
      </c>
      <c r="E441" s="201">
        <v>367</v>
      </c>
      <c r="F441" s="202">
        <v>5185.974545</v>
      </c>
      <c r="G441" s="203">
        <v>354</v>
      </c>
      <c r="H441" s="202">
        <v>4401.147473</v>
      </c>
      <c r="I441" s="204">
        <f t="shared" si="6"/>
        <v>0.49098474341192788</v>
      </c>
    </row>
    <row r="442" spans="2:9" ht="13.5" thickBot="1" x14ac:dyDescent="0.3">
      <c r="B442" s="410"/>
      <c r="C442" s="205">
        <v>19573</v>
      </c>
      <c r="D442" s="206" t="s">
        <v>699</v>
      </c>
      <c r="E442" s="201">
        <v>9</v>
      </c>
      <c r="F442" s="202">
        <v>142.37135599999999</v>
      </c>
      <c r="G442" s="203">
        <v>6</v>
      </c>
      <c r="H442" s="202">
        <v>59.054040999999998</v>
      </c>
      <c r="I442" s="204">
        <f t="shared" si="6"/>
        <v>0.4</v>
      </c>
    </row>
    <row r="443" spans="2:9" ht="13.5" thickBot="1" x14ac:dyDescent="0.3">
      <c r="B443" s="410"/>
      <c r="C443" s="205">
        <v>19585</v>
      </c>
      <c r="D443" s="206" t="s">
        <v>698</v>
      </c>
      <c r="E443" s="201">
        <v>326</v>
      </c>
      <c r="F443" s="202">
        <v>3679.340173</v>
      </c>
      <c r="G443" s="203">
        <v>266</v>
      </c>
      <c r="H443" s="202">
        <v>2783.5426309999998</v>
      </c>
      <c r="I443" s="204">
        <f t="shared" si="6"/>
        <v>0.44932432432432434</v>
      </c>
    </row>
    <row r="444" spans="2:9" ht="13.5" thickBot="1" x14ac:dyDescent="0.3">
      <c r="B444" s="410"/>
      <c r="C444" s="205">
        <v>19622</v>
      </c>
      <c r="D444" s="206" t="s">
        <v>697</v>
      </c>
      <c r="E444" s="201">
        <v>185</v>
      </c>
      <c r="F444" s="202">
        <v>2026.2944729999999</v>
      </c>
      <c r="G444" s="203">
        <v>167</v>
      </c>
      <c r="H444" s="202">
        <v>1881.2008969999999</v>
      </c>
      <c r="I444" s="204">
        <f t="shared" si="6"/>
        <v>0.47443181818181818</v>
      </c>
    </row>
    <row r="445" spans="2:9" ht="13.5" thickBot="1" x14ac:dyDescent="0.3">
      <c r="B445" s="410"/>
      <c r="C445" s="205">
        <v>19693</v>
      </c>
      <c r="D445" s="206" t="s">
        <v>696</v>
      </c>
      <c r="E445" s="201">
        <v>197</v>
      </c>
      <c r="F445" s="202">
        <v>3205.0007519999999</v>
      </c>
      <c r="G445" s="203">
        <v>167</v>
      </c>
      <c r="H445" s="202">
        <v>2841.3070080000002</v>
      </c>
      <c r="I445" s="204">
        <f t="shared" si="6"/>
        <v>0.45879120879120877</v>
      </c>
    </row>
    <row r="446" spans="2:9" ht="13.5" thickBot="1" x14ac:dyDescent="0.3">
      <c r="B446" s="410"/>
      <c r="C446" s="205">
        <v>19701</v>
      </c>
      <c r="D446" s="206" t="s">
        <v>695</v>
      </c>
      <c r="E446" s="201">
        <v>80</v>
      </c>
      <c r="F446" s="202">
        <v>1441.1238539999999</v>
      </c>
      <c r="G446" s="203">
        <v>62</v>
      </c>
      <c r="H446" s="202">
        <v>1122.748306</v>
      </c>
      <c r="I446" s="204">
        <f t="shared" si="6"/>
        <v>0.43661971830985913</v>
      </c>
    </row>
    <row r="447" spans="2:9" ht="13.5" thickBot="1" x14ac:dyDescent="0.3">
      <c r="B447" s="410"/>
      <c r="C447" s="205">
        <v>19698</v>
      </c>
      <c r="D447" s="206" t="s">
        <v>694</v>
      </c>
      <c r="E447" s="201">
        <v>593</v>
      </c>
      <c r="F447" s="202">
        <v>9648.0161690000004</v>
      </c>
      <c r="G447" s="203">
        <v>486</v>
      </c>
      <c r="H447" s="202">
        <v>7281.7578880000001</v>
      </c>
      <c r="I447" s="204">
        <f t="shared" si="6"/>
        <v>0.45041705282669137</v>
      </c>
    </row>
    <row r="448" spans="2:9" ht="13.5" thickBot="1" x14ac:dyDescent="0.3">
      <c r="B448" s="410"/>
      <c r="C448" s="205">
        <v>19743</v>
      </c>
      <c r="D448" s="206" t="s">
        <v>693</v>
      </c>
      <c r="E448" s="201">
        <v>356</v>
      </c>
      <c r="F448" s="202">
        <v>5210.2814980000003</v>
      </c>
      <c r="G448" s="203">
        <v>290</v>
      </c>
      <c r="H448" s="202">
        <v>4078.1999609999998</v>
      </c>
      <c r="I448" s="204">
        <f t="shared" si="6"/>
        <v>0.44891640866873067</v>
      </c>
    </row>
    <row r="449" spans="2:9" ht="13.5" thickBot="1" x14ac:dyDescent="0.3">
      <c r="B449" s="410"/>
      <c r="C449" s="205">
        <v>19760</v>
      </c>
      <c r="D449" s="206" t="s">
        <v>692</v>
      </c>
      <c r="E449" s="201">
        <v>242</v>
      </c>
      <c r="F449" s="202">
        <v>3474.9947609999999</v>
      </c>
      <c r="G449" s="203">
        <v>231</v>
      </c>
      <c r="H449" s="202">
        <v>2881.977273</v>
      </c>
      <c r="I449" s="204">
        <f t="shared" si="6"/>
        <v>0.48837209302325579</v>
      </c>
    </row>
    <row r="450" spans="2:9" ht="13.5" thickBot="1" x14ac:dyDescent="0.3">
      <c r="B450" s="410"/>
      <c r="C450" s="205">
        <v>19780</v>
      </c>
      <c r="D450" s="206" t="s">
        <v>101</v>
      </c>
      <c r="E450" s="201">
        <v>180</v>
      </c>
      <c r="F450" s="202">
        <v>2484.0983780000001</v>
      </c>
      <c r="G450" s="203">
        <v>115</v>
      </c>
      <c r="H450" s="202">
        <v>1457.617618</v>
      </c>
      <c r="I450" s="204">
        <f t="shared" si="6"/>
        <v>0.38983050847457629</v>
      </c>
    </row>
    <row r="451" spans="2:9" ht="13.5" thickBot="1" x14ac:dyDescent="0.3">
      <c r="B451" s="410"/>
      <c r="C451" s="205">
        <v>19785</v>
      </c>
      <c r="D451" s="206" t="s">
        <v>142</v>
      </c>
      <c r="E451" s="201">
        <v>112</v>
      </c>
      <c r="F451" s="202">
        <v>1643.0165710000001</v>
      </c>
      <c r="G451" s="203">
        <v>103</v>
      </c>
      <c r="H451" s="202">
        <v>1830.9127820000001</v>
      </c>
      <c r="I451" s="204">
        <f t="shared" si="6"/>
        <v>0.47906976744186047</v>
      </c>
    </row>
    <row r="452" spans="2:9" ht="13.5" thickBot="1" x14ac:dyDescent="0.3">
      <c r="B452" s="410"/>
      <c r="C452" s="205">
        <v>19807</v>
      </c>
      <c r="D452" s="206" t="s">
        <v>691</v>
      </c>
      <c r="E452" s="201">
        <v>504</v>
      </c>
      <c r="F452" s="202">
        <v>7423.8393999999998</v>
      </c>
      <c r="G452" s="203">
        <v>470</v>
      </c>
      <c r="H452" s="202">
        <v>6635.4289950000002</v>
      </c>
      <c r="I452" s="204">
        <f t="shared" si="6"/>
        <v>0.48254620123203285</v>
      </c>
    </row>
    <row r="453" spans="2:9" ht="13.5" thickBot="1" x14ac:dyDescent="0.3">
      <c r="B453" s="410"/>
      <c r="C453" s="205">
        <v>19809</v>
      </c>
      <c r="D453" s="206" t="s">
        <v>690</v>
      </c>
      <c r="E453" s="201">
        <v>172</v>
      </c>
      <c r="F453" s="202">
        <v>3129.581807</v>
      </c>
      <c r="G453" s="203">
        <v>95</v>
      </c>
      <c r="H453" s="202">
        <v>1733.298352</v>
      </c>
      <c r="I453" s="204">
        <f t="shared" si="6"/>
        <v>0.35580524344569286</v>
      </c>
    </row>
    <row r="454" spans="2:9" ht="13.5" thickBot="1" x14ac:dyDescent="0.3">
      <c r="B454" s="410"/>
      <c r="C454" s="205">
        <v>19821</v>
      </c>
      <c r="D454" s="206" t="s">
        <v>689</v>
      </c>
      <c r="E454" s="201">
        <v>229</v>
      </c>
      <c r="F454" s="202">
        <v>2928.8901850000002</v>
      </c>
      <c r="G454" s="203">
        <v>170</v>
      </c>
      <c r="H454" s="202">
        <v>1916.107438</v>
      </c>
      <c r="I454" s="204">
        <f t="shared" si="6"/>
        <v>0.42606516290726815</v>
      </c>
    </row>
    <row r="455" spans="2:9" ht="13.5" thickBot="1" x14ac:dyDescent="0.3">
      <c r="B455" s="410"/>
      <c r="C455" s="205">
        <v>19824</v>
      </c>
      <c r="D455" s="206" t="s">
        <v>688</v>
      </c>
      <c r="E455" s="201">
        <v>254</v>
      </c>
      <c r="F455" s="202">
        <v>3434.2501480000001</v>
      </c>
      <c r="G455" s="203">
        <v>190</v>
      </c>
      <c r="H455" s="202">
        <v>2177.0021369999999</v>
      </c>
      <c r="I455" s="204">
        <f t="shared" si="6"/>
        <v>0.42792792792792794</v>
      </c>
    </row>
    <row r="456" spans="2:9" ht="13.5" thickBot="1" x14ac:dyDescent="0.3">
      <c r="B456" s="406"/>
      <c r="C456" s="205">
        <v>19845</v>
      </c>
      <c r="D456" s="206" t="s">
        <v>687</v>
      </c>
      <c r="E456" s="201">
        <v>30</v>
      </c>
      <c r="F456" s="202">
        <v>417.09390100000002</v>
      </c>
      <c r="G456" s="203">
        <v>30</v>
      </c>
      <c r="H456" s="202">
        <v>423.96118000000001</v>
      </c>
      <c r="I456" s="204">
        <f t="shared" si="6"/>
        <v>0.5</v>
      </c>
    </row>
    <row r="457" spans="2:9" ht="13.5" thickBot="1" x14ac:dyDescent="0.3">
      <c r="B457" s="409" t="s">
        <v>686</v>
      </c>
      <c r="C457" s="411" t="s">
        <v>2</v>
      </c>
      <c r="D457" s="412"/>
      <c r="E457" s="201">
        <v>2897</v>
      </c>
      <c r="F457" s="202">
        <v>60512.367984999997</v>
      </c>
      <c r="G457" s="203">
        <v>1752</v>
      </c>
      <c r="H457" s="202">
        <v>32416.715747999999</v>
      </c>
      <c r="I457" s="204">
        <f t="shared" si="6"/>
        <v>0.37685523768552376</v>
      </c>
    </row>
    <row r="458" spans="2:9" ht="13.5" thickBot="1" x14ac:dyDescent="0.3">
      <c r="B458" s="410"/>
      <c r="C458" s="205">
        <v>20011</v>
      </c>
      <c r="D458" s="206" t="s">
        <v>685</v>
      </c>
      <c r="E458" s="201">
        <v>255</v>
      </c>
      <c r="F458" s="202">
        <v>5681.2736359999999</v>
      </c>
      <c r="G458" s="203">
        <v>166</v>
      </c>
      <c r="H458" s="202">
        <v>3075.8494919999998</v>
      </c>
      <c r="I458" s="204">
        <f t="shared" si="6"/>
        <v>0.39429928741092635</v>
      </c>
    </row>
    <row r="459" spans="2:9" ht="13.5" thickBot="1" x14ac:dyDescent="0.3">
      <c r="B459" s="410"/>
      <c r="C459" s="205">
        <v>20013</v>
      </c>
      <c r="D459" s="206" t="s">
        <v>684</v>
      </c>
      <c r="E459" s="201">
        <v>189</v>
      </c>
      <c r="F459" s="202">
        <v>3126.4286189999998</v>
      </c>
      <c r="G459" s="203">
        <v>110</v>
      </c>
      <c r="H459" s="202">
        <v>1419.4274559999999</v>
      </c>
      <c r="I459" s="204">
        <f t="shared" si="6"/>
        <v>0.36789297658862874</v>
      </c>
    </row>
    <row r="460" spans="2:9" ht="13.5" thickBot="1" x14ac:dyDescent="0.3">
      <c r="B460" s="410"/>
      <c r="C460" s="205">
        <v>20032</v>
      </c>
      <c r="D460" s="206" t="s">
        <v>683</v>
      </c>
      <c r="E460" s="201">
        <v>151</v>
      </c>
      <c r="F460" s="202">
        <v>3362.6464799999999</v>
      </c>
      <c r="G460" s="203">
        <v>76</v>
      </c>
      <c r="H460" s="202">
        <v>1567.473677</v>
      </c>
      <c r="I460" s="204">
        <f t="shared" si="6"/>
        <v>0.33480176211453744</v>
      </c>
    </row>
    <row r="461" spans="2:9" ht="13.5" thickBot="1" x14ac:dyDescent="0.3">
      <c r="B461" s="410"/>
      <c r="C461" s="205">
        <v>20045</v>
      </c>
      <c r="D461" s="206" t="s">
        <v>682</v>
      </c>
      <c r="E461" s="201">
        <v>49</v>
      </c>
      <c r="F461" s="202">
        <v>1081.1899989999999</v>
      </c>
      <c r="G461" s="203">
        <v>30</v>
      </c>
      <c r="H461" s="202">
        <v>614.68829200000005</v>
      </c>
      <c r="I461" s="204">
        <f t="shared" si="6"/>
        <v>0.379746835443038</v>
      </c>
    </row>
    <row r="462" spans="2:9" ht="13.5" thickBot="1" x14ac:dyDescent="0.3">
      <c r="B462" s="410"/>
      <c r="C462" s="205">
        <v>20060</v>
      </c>
      <c r="D462" s="206" t="s">
        <v>681</v>
      </c>
      <c r="E462" s="201">
        <v>51</v>
      </c>
      <c r="F462" s="202">
        <v>843.04457200000002</v>
      </c>
      <c r="G462" s="203">
        <v>31</v>
      </c>
      <c r="H462" s="202">
        <v>487.28538500000002</v>
      </c>
      <c r="I462" s="204">
        <f t="shared" si="6"/>
        <v>0.37804878048780488</v>
      </c>
    </row>
    <row r="463" spans="2:9" ht="13.5" thickBot="1" x14ac:dyDescent="0.3">
      <c r="B463" s="410"/>
      <c r="C463" s="205">
        <v>20175</v>
      </c>
      <c r="D463" s="206" t="s">
        <v>680</v>
      </c>
      <c r="E463" s="201">
        <v>110</v>
      </c>
      <c r="F463" s="202">
        <v>2435.946046</v>
      </c>
      <c r="G463" s="203">
        <v>65</v>
      </c>
      <c r="H463" s="202">
        <v>1068.089162</v>
      </c>
      <c r="I463" s="204">
        <f t="shared" ref="I463:I526" si="7">+G463/(G463+E463)</f>
        <v>0.37142857142857144</v>
      </c>
    </row>
    <row r="464" spans="2:9" ht="13.5" thickBot="1" x14ac:dyDescent="0.3">
      <c r="B464" s="410"/>
      <c r="C464" s="205">
        <v>20178</v>
      </c>
      <c r="D464" s="206" t="s">
        <v>679</v>
      </c>
      <c r="E464" s="201">
        <v>61</v>
      </c>
      <c r="F464" s="202">
        <v>1506.640058</v>
      </c>
      <c r="G464" s="203">
        <v>31</v>
      </c>
      <c r="H464" s="202">
        <v>550.80380500000001</v>
      </c>
      <c r="I464" s="204">
        <f t="shared" si="7"/>
        <v>0.33695652173913043</v>
      </c>
    </row>
    <row r="465" spans="2:9" ht="13.5" thickBot="1" x14ac:dyDescent="0.3">
      <c r="B465" s="410"/>
      <c r="C465" s="205">
        <v>20228</v>
      </c>
      <c r="D465" s="206" t="s">
        <v>678</v>
      </c>
      <c r="E465" s="201">
        <v>145</v>
      </c>
      <c r="F465" s="202">
        <v>3488.385683</v>
      </c>
      <c r="G465" s="203">
        <v>95</v>
      </c>
      <c r="H465" s="202">
        <v>2044.6151480000001</v>
      </c>
      <c r="I465" s="204">
        <f t="shared" si="7"/>
        <v>0.39583333333333331</v>
      </c>
    </row>
    <row r="466" spans="2:9" ht="13.5" thickBot="1" x14ac:dyDescent="0.3">
      <c r="B466" s="410"/>
      <c r="C466" s="205">
        <v>20238</v>
      </c>
      <c r="D466" s="206" t="s">
        <v>677</v>
      </c>
      <c r="E466" s="201">
        <v>174</v>
      </c>
      <c r="F466" s="202">
        <v>3709.7037850000002</v>
      </c>
      <c r="G466" s="203">
        <v>102</v>
      </c>
      <c r="H466" s="202">
        <v>1952.9713509999999</v>
      </c>
      <c r="I466" s="204">
        <f t="shared" si="7"/>
        <v>0.36956521739130432</v>
      </c>
    </row>
    <row r="467" spans="2:9" ht="13.5" thickBot="1" x14ac:dyDescent="0.3">
      <c r="B467" s="410"/>
      <c r="C467" s="205">
        <v>20250</v>
      </c>
      <c r="D467" s="206" t="s">
        <v>676</v>
      </c>
      <c r="E467" s="201">
        <v>39</v>
      </c>
      <c r="F467" s="202">
        <v>750.774</v>
      </c>
      <c r="G467" s="203">
        <v>34</v>
      </c>
      <c r="H467" s="202">
        <v>480.50360000000001</v>
      </c>
      <c r="I467" s="204">
        <f t="shared" si="7"/>
        <v>0.46575342465753422</v>
      </c>
    </row>
    <row r="468" spans="2:9" ht="13.5" thickBot="1" x14ac:dyDescent="0.3">
      <c r="B468" s="410"/>
      <c r="C468" s="205">
        <v>20295</v>
      </c>
      <c r="D468" s="206" t="s">
        <v>675</v>
      </c>
      <c r="E468" s="201">
        <v>32</v>
      </c>
      <c r="F468" s="202">
        <v>769.97646799999995</v>
      </c>
      <c r="G468" s="203">
        <v>12</v>
      </c>
      <c r="H468" s="202">
        <v>262.73426499999999</v>
      </c>
      <c r="I468" s="204">
        <f t="shared" si="7"/>
        <v>0.27272727272727271</v>
      </c>
    </row>
    <row r="469" spans="2:9" ht="13.5" thickBot="1" x14ac:dyDescent="0.3">
      <c r="B469" s="410"/>
      <c r="C469" s="205">
        <v>20310</v>
      </c>
      <c r="D469" s="206" t="s">
        <v>674</v>
      </c>
      <c r="E469" s="201">
        <v>55</v>
      </c>
      <c r="F469" s="202">
        <v>1051.1485700000001</v>
      </c>
      <c r="G469" s="203">
        <v>28</v>
      </c>
      <c r="H469" s="202">
        <v>623.36005899999998</v>
      </c>
      <c r="I469" s="204">
        <f t="shared" si="7"/>
        <v>0.33734939759036142</v>
      </c>
    </row>
    <row r="470" spans="2:9" ht="13.5" thickBot="1" x14ac:dyDescent="0.3">
      <c r="B470" s="410"/>
      <c r="C470" s="205">
        <v>20383</v>
      </c>
      <c r="D470" s="206" t="s">
        <v>673</v>
      </c>
      <c r="E470" s="201">
        <v>92</v>
      </c>
      <c r="F470" s="202">
        <v>2235.837998</v>
      </c>
      <c r="G470" s="203">
        <v>48</v>
      </c>
      <c r="H470" s="202">
        <v>922.10087299999998</v>
      </c>
      <c r="I470" s="204">
        <f t="shared" si="7"/>
        <v>0.34285714285714286</v>
      </c>
    </row>
    <row r="471" spans="2:9" ht="13.5" thickBot="1" x14ac:dyDescent="0.3">
      <c r="B471" s="410"/>
      <c r="C471" s="205">
        <v>20400</v>
      </c>
      <c r="D471" s="206" t="s">
        <v>672</v>
      </c>
      <c r="E471" s="201">
        <v>116</v>
      </c>
      <c r="F471" s="202">
        <v>2782.4912680000002</v>
      </c>
      <c r="G471" s="203">
        <v>86</v>
      </c>
      <c r="H471" s="202">
        <v>1819.9456970000001</v>
      </c>
      <c r="I471" s="204">
        <f t="shared" si="7"/>
        <v>0.42574257425742573</v>
      </c>
    </row>
    <row r="472" spans="2:9" ht="13.5" thickBot="1" x14ac:dyDescent="0.3">
      <c r="B472" s="410"/>
      <c r="C472" s="205">
        <v>20621</v>
      </c>
      <c r="D472" s="206" t="s">
        <v>203</v>
      </c>
      <c r="E472" s="201">
        <v>174</v>
      </c>
      <c r="F472" s="202">
        <v>3388.037425</v>
      </c>
      <c r="G472" s="203">
        <v>114</v>
      </c>
      <c r="H472" s="202">
        <v>2289.6762530000001</v>
      </c>
      <c r="I472" s="204">
        <f t="shared" si="7"/>
        <v>0.39583333333333331</v>
      </c>
    </row>
    <row r="473" spans="2:9" ht="13.5" thickBot="1" x14ac:dyDescent="0.3">
      <c r="B473" s="410"/>
      <c r="C473" s="205">
        <v>20443</v>
      </c>
      <c r="D473" s="206" t="s">
        <v>671</v>
      </c>
      <c r="E473" s="201">
        <v>40</v>
      </c>
      <c r="F473" s="202">
        <v>789.97017300000005</v>
      </c>
      <c r="G473" s="203">
        <v>28</v>
      </c>
      <c r="H473" s="202">
        <v>535.88525000000004</v>
      </c>
      <c r="I473" s="204">
        <f t="shared" si="7"/>
        <v>0.41176470588235292</v>
      </c>
    </row>
    <row r="474" spans="2:9" ht="13.5" thickBot="1" x14ac:dyDescent="0.3">
      <c r="B474" s="410"/>
      <c r="C474" s="205">
        <v>20517</v>
      </c>
      <c r="D474" s="206" t="s">
        <v>670</v>
      </c>
      <c r="E474" s="201">
        <v>141</v>
      </c>
      <c r="F474" s="202">
        <v>4066.2275079999999</v>
      </c>
      <c r="G474" s="203">
        <v>88</v>
      </c>
      <c r="H474" s="202">
        <v>2085.077507</v>
      </c>
      <c r="I474" s="204">
        <f t="shared" si="7"/>
        <v>0.38427947598253276</v>
      </c>
    </row>
    <row r="475" spans="2:9" ht="13.5" thickBot="1" x14ac:dyDescent="0.3">
      <c r="B475" s="410"/>
      <c r="C475" s="205">
        <v>20550</v>
      </c>
      <c r="D475" s="206" t="s">
        <v>669</v>
      </c>
      <c r="E475" s="201">
        <v>68</v>
      </c>
      <c r="F475" s="202">
        <v>1645.4280940000001</v>
      </c>
      <c r="G475" s="203">
        <v>58</v>
      </c>
      <c r="H475" s="202">
        <v>1271.1956210000001</v>
      </c>
      <c r="I475" s="204">
        <f t="shared" si="7"/>
        <v>0.46031746031746029</v>
      </c>
    </row>
    <row r="476" spans="2:9" ht="13.5" thickBot="1" x14ac:dyDescent="0.3">
      <c r="B476" s="410"/>
      <c r="C476" s="205">
        <v>20570</v>
      </c>
      <c r="D476" s="206" t="s">
        <v>668</v>
      </c>
      <c r="E476" s="201">
        <v>206</v>
      </c>
      <c r="F476" s="202">
        <v>3678.577053</v>
      </c>
      <c r="G476" s="203">
        <v>118</v>
      </c>
      <c r="H476" s="202">
        <v>2162.297227</v>
      </c>
      <c r="I476" s="204">
        <f t="shared" si="7"/>
        <v>0.36419753086419754</v>
      </c>
    </row>
    <row r="477" spans="2:9" ht="13.5" thickBot="1" x14ac:dyDescent="0.3">
      <c r="B477" s="410"/>
      <c r="C477" s="205">
        <v>20614</v>
      </c>
      <c r="D477" s="206" t="s">
        <v>667</v>
      </c>
      <c r="E477" s="201">
        <v>168</v>
      </c>
      <c r="F477" s="202">
        <v>2788.864759</v>
      </c>
      <c r="G477" s="203">
        <v>45</v>
      </c>
      <c r="H477" s="202">
        <v>675.81724699999995</v>
      </c>
      <c r="I477" s="204">
        <f t="shared" si="7"/>
        <v>0.21126760563380281</v>
      </c>
    </row>
    <row r="478" spans="2:9" ht="13.5" thickBot="1" x14ac:dyDescent="0.3">
      <c r="B478" s="410"/>
      <c r="C478" s="205">
        <v>20710</v>
      </c>
      <c r="D478" s="206" t="s">
        <v>666</v>
      </c>
      <c r="E478" s="201">
        <v>46</v>
      </c>
      <c r="F478" s="202">
        <v>957.214202</v>
      </c>
      <c r="G478" s="203">
        <v>25</v>
      </c>
      <c r="H478" s="202">
        <v>600.91</v>
      </c>
      <c r="I478" s="204">
        <f t="shared" si="7"/>
        <v>0.352112676056338</v>
      </c>
    </row>
    <row r="479" spans="2:9" ht="13.5" thickBot="1" x14ac:dyDescent="0.3">
      <c r="B479" s="410"/>
      <c r="C479" s="205">
        <v>20750</v>
      </c>
      <c r="D479" s="206" t="s">
        <v>665</v>
      </c>
      <c r="E479" s="201">
        <v>57</v>
      </c>
      <c r="F479" s="202">
        <v>1110.2002419999999</v>
      </c>
      <c r="G479" s="203">
        <v>27</v>
      </c>
      <c r="H479" s="202">
        <v>392.43055600000002</v>
      </c>
      <c r="I479" s="204">
        <f t="shared" si="7"/>
        <v>0.32142857142857145</v>
      </c>
    </row>
    <row r="480" spans="2:9" ht="13.5" thickBot="1" x14ac:dyDescent="0.3">
      <c r="B480" s="410"/>
      <c r="C480" s="205">
        <v>20770</v>
      </c>
      <c r="D480" s="206" t="s">
        <v>388</v>
      </c>
      <c r="E480" s="201">
        <v>72</v>
      </c>
      <c r="F480" s="202">
        <v>1462.9899600000001</v>
      </c>
      <c r="G480" s="203">
        <v>40</v>
      </c>
      <c r="H480" s="202">
        <v>620.79216299999996</v>
      </c>
      <c r="I480" s="204">
        <f t="shared" si="7"/>
        <v>0.35714285714285715</v>
      </c>
    </row>
    <row r="481" spans="2:9" ht="13.5" thickBot="1" x14ac:dyDescent="0.3">
      <c r="B481" s="410"/>
      <c r="C481" s="205">
        <v>20787</v>
      </c>
      <c r="D481" s="206" t="s">
        <v>664</v>
      </c>
      <c r="E481" s="201">
        <v>96</v>
      </c>
      <c r="F481" s="202">
        <v>1980.7552049999999</v>
      </c>
      <c r="G481" s="203">
        <v>66</v>
      </c>
      <c r="H481" s="202">
        <v>1382.1110630000001</v>
      </c>
      <c r="I481" s="204">
        <f t="shared" si="7"/>
        <v>0.40740740740740738</v>
      </c>
    </row>
    <row r="482" spans="2:9" ht="13.5" thickBot="1" x14ac:dyDescent="0.3">
      <c r="B482" s="406"/>
      <c r="C482" s="205">
        <v>20001</v>
      </c>
      <c r="D482" s="206" t="s">
        <v>663</v>
      </c>
      <c r="E482" s="201">
        <v>310</v>
      </c>
      <c r="F482" s="202">
        <v>5818.6161819999998</v>
      </c>
      <c r="G482" s="203">
        <v>229</v>
      </c>
      <c r="H482" s="202">
        <v>3510.6745989999999</v>
      </c>
      <c r="I482" s="204">
        <f t="shared" si="7"/>
        <v>0.42486085343228203</v>
      </c>
    </row>
    <row r="483" spans="2:9" ht="13.5" thickBot="1" x14ac:dyDescent="0.3">
      <c r="B483" s="409" t="s">
        <v>662</v>
      </c>
      <c r="C483" s="411" t="s">
        <v>2</v>
      </c>
      <c r="D483" s="412"/>
      <c r="E483" s="201">
        <v>2049</v>
      </c>
      <c r="F483" s="202">
        <v>30212.134404</v>
      </c>
      <c r="G483" s="203">
        <v>1551</v>
      </c>
      <c r="H483" s="202">
        <v>21044.092134999999</v>
      </c>
      <c r="I483" s="204">
        <f t="shared" si="7"/>
        <v>0.43083333333333335</v>
      </c>
    </row>
    <row r="484" spans="2:9" ht="13.5" thickBot="1" x14ac:dyDescent="0.3">
      <c r="B484" s="410"/>
      <c r="C484" s="205">
        <v>27006</v>
      </c>
      <c r="D484" s="206" t="s">
        <v>661</v>
      </c>
      <c r="E484" s="201">
        <v>147</v>
      </c>
      <c r="F484" s="202">
        <v>1854.761921</v>
      </c>
      <c r="G484" s="203">
        <v>80</v>
      </c>
      <c r="H484" s="202">
        <v>1128.510115</v>
      </c>
      <c r="I484" s="204">
        <f t="shared" si="7"/>
        <v>0.3524229074889868</v>
      </c>
    </row>
    <row r="485" spans="2:9" ht="13.5" thickBot="1" x14ac:dyDescent="0.3">
      <c r="B485" s="410"/>
      <c r="C485" s="205">
        <v>27025</v>
      </c>
      <c r="D485" s="206" t="s">
        <v>660</v>
      </c>
      <c r="E485" s="201">
        <v>42</v>
      </c>
      <c r="F485" s="202">
        <v>619.37020199999995</v>
      </c>
      <c r="G485" s="203">
        <v>34</v>
      </c>
      <c r="H485" s="202">
        <v>453.06508500000001</v>
      </c>
      <c r="I485" s="204">
        <f t="shared" si="7"/>
        <v>0.44736842105263158</v>
      </c>
    </row>
    <row r="486" spans="2:9" ht="13.5" thickBot="1" x14ac:dyDescent="0.3">
      <c r="B486" s="410"/>
      <c r="C486" s="205">
        <v>27050</v>
      </c>
      <c r="D486" s="206" t="s">
        <v>659</v>
      </c>
      <c r="E486" s="201">
        <v>63</v>
      </c>
      <c r="F486" s="202">
        <v>762.281025</v>
      </c>
      <c r="G486" s="203">
        <v>59</v>
      </c>
      <c r="H486" s="202">
        <v>686.69221400000004</v>
      </c>
      <c r="I486" s="204">
        <f t="shared" si="7"/>
        <v>0.48360655737704916</v>
      </c>
    </row>
    <row r="487" spans="2:9" ht="13.5" thickBot="1" x14ac:dyDescent="0.3">
      <c r="B487" s="410"/>
      <c r="C487" s="205">
        <v>27073</v>
      </c>
      <c r="D487" s="206" t="s">
        <v>658</v>
      </c>
      <c r="E487" s="201">
        <v>28</v>
      </c>
      <c r="F487" s="202">
        <v>343.4</v>
      </c>
      <c r="G487" s="203">
        <v>24</v>
      </c>
      <c r="H487" s="202">
        <v>259.36413399999998</v>
      </c>
      <c r="I487" s="204">
        <f t="shared" si="7"/>
        <v>0.46153846153846156</v>
      </c>
    </row>
    <row r="488" spans="2:9" ht="13.5" thickBot="1" x14ac:dyDescent="0.3">
      <c r="B488" s="410"/>
      <c r="C488" s="205">
        <v>27075</v>
      </c>
      <c r="D488" s="206" t="s">
        <v>657</v>
      </c>
      <c r="E488" s="201">
        <v>88</v>
      </c>
      <c r="F488" s="202">
        <v>1547.1072260000001</v>
      </c>
      <c r="G488" s="203">
        <v>55</v>
      </c>
      <c r="H488" s="202">
        <v>942.15411800000004</v>
      </c>
      <c r="I488" s="204">
        <f t="shared" si="7"/>
        <v>0.38461538461538464</v>
      </c>
    </row>
    <row r="489" spans="2:9" ht="13.5" thickBot="1" x14ac:dyDescent="0.3">
      <c r="B489" s="410"/>
      <c r="C489" s="205">
        <v>27077</v>
      </c>
      <c r="D489" s="206" t="s">
        <v>656</v>
      </c>
      <c r="E489" s="201">
        <v>112</v>
      </c>
      <c r="F489" s="202">
        <v>1791.278172</v>
      </c>
      <c r="G489" s="203">
        <v>73</v>
      </c>
      <c r="H489" s="202">
        <v>1017.785252</v>
      </c>
      <c r="I489" s="204">
        <f t="shared" si="7"/>
        <v>0.39459459459459462</v>
      </c>
    </row>
    <row r="490" spans="2:9" ht="13.5" thickBot="1" x14ac:dyDescent="0.3">
      <c r="B490" s="410"/>
      <c r="C490" s="205">
        <v>27099</v>
      </c>
      <c r="D490" s="206" t="s">
        <v>655</v>
      </c>
      <c r="E490" s="201">
        <v>43</v>
      </c>
      <c r="F490" s="202">
        <v>580.56125399999996</v>
      </c>
      <c r="G490" s="203">
        <v>21</v>
      </c>
      <c r="H490" s="202">
        <v>285.94792100000001</v>
      </c>
      <c r="I490" s="204">
        <f t="shared" si="7"/>
        <v>0.328125</v>
      </c>
    </row>
    <row r="491" spans="2:9" ht="13.5" thickBot="1" x14ac:dyDescent="0.3">
      <c r="B491" s="410"/>
      <c r="C491" s="205">
        <v>27150</v>
      </c>
      <c r="D491" s="206" t="s">
        <v>654</v>
      </c>
      <c r="E491" s="201">
        <v>181</v>
      </c>
      <c r="F491" s="202">
        <v>3302.0298069999999</v>
      </c>
      <c r="G491" s="203">
        <v>135</v>
      </c>
      <c r="H491" s="202">
        <v>2310.2364189999998</v>
      </c>
      <c r="I491" s="204">
        <f t="shared" si="7"/>
        <v>0.42721518987341772</v>
      </c>
    </row>
    <row r="492" spans="2:9" ht="13.5" thickBot="1" x14ac:dyDescent="0.3">
      <c r="B492" s="410"/>
      <c r="C492" s="205">
        <v>27160</v>
      </c>
      <c r="D492" s="206" t="s">
        <v>653</v>
      </c>
      <c r="E492" s="201">
        <v>1</v>
      </c>
      <c r="F492" s="202">
        <v>15.397465</v>
      </c>
      <c r="G492" s="203">
        <v>3</v>
      </c>
      <c r="H492" s="202">
        <v>27.8</v>
      </c>
      <c r="I492" s="204">
        <f t="shared" si="7"/>
        <v>0.75</v>
      </c>
    </row>
    <row r="493" spans="2:9" ht="13.5" thickBot="1" x14ac:dyDescent="0.3">
      <c r="B493" s="410"/>
      <c r="C493" s="205">
        <v>27205</v>
      </c>
      <c r="D493" s="206" t="s">
        <v>652</v>
      </c>
      <c r="E493" s="201">
        <v>29</v>
      </c>
      <c r="F493" s="202">
        <v>348.66146400000002</v>
      </c>
      <c r="G493" s="203">
        <v>20</v>
      </c>
      <c r="H493" s="202">
        <v>236.84683000000001</v>
      </c>
      <c r="I493" s="204">
        <f t="shared" si="7"/>
        <v>0.40816326530612246</v>
      </c>
    </row>
    <row r="494" spans="2:9" ht="13.5" thickBot="1" x14ac:dyDescent="0.3">
      <c r="B494" s="410"/>
      <c r="C494" s="205">
        <v>27135</v>
      </c>
      <c r="D494" s="206" t="s">
        <v>651</v>
      </c>
      <c r="E494" s="201">
        <v>78</v>
      </c>
      <c r="F494" s="202">
        <v>1099.3233949999999</v>
      </c>
      <c r="G494" s="203">
        <v>90</v>
      </c>
      <c r="H494" s="202">
        <v>1256.669926</v>
      </c>
      <c r="I494" s="204">
        <f t="shared" si="7"/>
        <v>0.5357142857142857</v>
      </c>
    </row>
    <row r="495" spans="2:9" ht="13.5" thickBot="1" x14ac:dyDescent="0.3">
      <c r="B495" s="410"/>
      <c r="C495" s="205">
        <v>27245</v>
      </c>
      <c r="D495" s="206" t="s">
        <v>650</v>
      </c>
      <c r="E495" s="201">
        <v>68</v>
      </c>
      <c r="F495" s="202">
        <v>951.85023799999999</v>
      </c>
      <c r="G495" s="203">
        <v>42</v>
      </c>
      <c r="H495" s="202">
        <v>510.32225599999998</v>
      </c>
      <c r="I495" s="204">
        <f t="shared" si="7"/>
        <v>0.38181818181818183</v>
      </c>
    </row>
    <row r="496" spans="2:9" ht="13.5" thickBot="1" x14ac:dyDescent="0.3">
      <c r="B496" s="410"/>
      <c r="C496" s="205">
        <v>27250</v>
      </c>
      <c r="D496" s="206" t="s">
        <v>649</v>
      </c>
      <c r="E496" s="201">
        <v>36</v>
      </c>
      <c r="F496" s="202">
        <v>510.5575</v>
      </c>
      <c r="G496" s="203">
        <v>13</v>
      </c>
      <c r="H496" s="202">
        <v>151.08000000000001</v>
      </c>
      <c r="I496" s="204">
        <f t="shared" si="7"/>
        <v>0.26530612244897961</v>
      </c>
    </row>
    <row r="497" spans="2:9" ht="13.5" thickBot="1" x14ac:dyDescent="0.3">
      <c r="B497" s="410"/>
      <c r="C497" s="205">
        <v>27361</v>
      </c>
      <c r="D497" s="206" t="s">
        <v>648</v>
      </c>
      <c r="E497" s="201">
        <v>83</v>
      </c>
      <c r="F497" s="202">
        <v>995.06906500000002</v>
      </c>
      <c r="G497" s="203">
        <v>78</v>
      </c>
      <c r="H497" s="202">
        <v>1038.8357490000001</v>
      </c>
      <c r="I497" s="204">
        <f t="shared" si="7"/>
        <v>0.48447204968944102</v>
      </c>
    </row>
    <row r="498" spans="2:9" ht="13.5" thickBot="1" x14ac:dyDescent="0.3">
      <c r="B498" s="410"/>
      <c r="C498" s="205">
        <v>27372</v>
      </c>
      <c r="D498" s="206" t="s">
        <v>647</v>
      </c>
      <c r="E498" s="201">
        <v>6</v>
      </c>
      <c r="F498" s="202">
        <v>115.14570000000001</v>
      </c>
      <c r="G498" s="203">
        <v>7</v>
      </c>
      <c r="H498" s="202">
        <v>93.06335</v>
      </c>
      <c r="I498" s="204">
        <f t="shared" si="7"/>
        <v>0.53846153846153844</v>
      </c>
    </row>
    <row r="499" spans="2:9" ht="13.5" thickBot="1" x14ac:dyDescent="0.3">
      <c r="B499" s="410"/>
      <c r="C499" s="205">
        <v>27413</v>
      </c>
      <c r="D499" s="206" t="s">
        <v>646</v>
      </c>
      <c r="E499" s="201">
        <v>58</v>
      </c>
      <c r="F499" s="202">
        <v>710.42372899999998</v>
      </c>
      <c r="G499" s="203">
        <v>55</v>
      </c>
      <c r="H499" s="202">
        <v>633.09306900000001</v>
      </c>
      <c r="I499" s="204">
        <f t="shared" si="7"/>
        <v>0.48672566371681414</v>
      </c>
    </row>
    <row r="500" spans="2:9" ht="13.5" thickBot="1" x14ac:dyDescent="0.3">
      <c r="B500" s="410"/>
      <c r="C500" s="205">
        <v>27425</v>
      </c>
      <c r="D500" s="206" t="s">
        <v>645</v>
      </c>
      <c r="E500" s="201">
        <v>155</v>
      </c>
      <c r="F500" s="202">
        <v>1902.0408480000001</v>
      </c>
      <c r="G500" s="203">
        <v>128</v>
      </c>
      <c r="H500" s="202">
        <v>1504.0584759999999</v>
      </c>
      <c r="I500" s="204">
        <f t="shared" si="7"/>
        <v>0.45229681978798586</v>
      </c>
    </row>
    <row r="501" spans="2:9" ht="13.5" thickBot="1" x14ac:dyDescent="0.3">
      <c r="B501" s="410"/>
      <c r="C501" s="205">
        <v>27430</v>
      </c>
      <c r="D501" s="206" t="s">
        <v>644</v>
      </c>
      <c r="E501" s="201">
        <v>72</v>
      </c>
      <c r="F501" s="202">
        <v>982.98289299999999</v>
      </c>
      <c r="G501" s="203">
        <v>58</v>
      </c>
      <c r="H501" s="202">
        <v>800.48998400000005</v>
      </c>
      <c r="I501" s="204">
        <f t="shared" si="7"/>
        <v>0.44615384615384618</v>
      </c>
    </row>
    <row r="502" spans="2:9" ht="13.5" thickBot="1" x14ac:dyDescent="0.3">
      <c r="B502" s="410"/>
      <c r="C502" s="205">
        <v>27450</v>
      </c>
      <c r="D502" s="206" t="s">
        <v>643</v>
      </c>
      <c r="E502" s="201">
        <v>52</v>
      </c>
      <c r="F502" s="202">
        <v>819.38300000000004</v>
      </c>
      <c r="G502" s="203">
        <v>25</v>
      </c>
      <c r="H502" s="202">
        <v>332</v>
      </c>
      <c r="I502" s="204">
        <f t="shared" si="7"/>
        <v>0.32467532467532467</v>
      </c>
    </row>
    <row r="503" spans="2:9" ht="13.5" thickBot="1" x14ac:dyDescent="0.3">
      <c r="B503" s="410"/>
      <c r="C503" s="205">
        <v>27491</v>
      </c>
      <c r="D503" s="206" t="s">
        <v>642</v>
      </c>
      <c r="E503" s="201">
        <v>12</v>
      </c>
      <c r="F503" s="202">
        <v>180</v>
      </c>
      <c r="G503" s="203">
        <v>8</v>
      </c>
      <c r="H503" s="202">
        <v>94</v>
      </c>
      <c r="I503" s="204">
        <f t="shared" si="7"/>
        <v>0.4</v>
      </c>
    </row>
    <row r="504" spans="2:9" ht="13.5" thickBot="1" x14ac:dyDescent="0.3">
      <c r="B504" s="410"/>
      <c r="C504" s="205">
        <v>27493</v>
      </c>
      <c r="D504" s="206" t="s">
        <v>641</v>
      </c>
      <c r="E504" s="201">
        <v>56</v>
      </c>
      <c r="F504" s="202">
        <v>1104.7802999999999</v>
      </c>
      <c r="G504" s="203">
        <v>39</v>
      </c>
      <c r="H504" s="202">
        <v>730.6</v>
      </c>
      <c r="I504" s="204">
        <f t="shared" si="7"/>
        <v>0.41052631578947368</v>
      </c>
    </row>
    <row r="505" spans="2:9" ht="13.5" thickBot="1" x14ac:dyDescent="0.3">
      <c r="B505" s="410"/>
      <c r="C505" s="205">
        <v>27495</v>
      </c>
      <c r="D505" s="206" t="s">
        <v>640</v>
      </c>
      <c r="E505" s="201">
        <v>38</v>
      </c>
      <c r="F505" s="202">
        <v>715.63878</v>
      </c>
      <c r="G505" s="203">
        <v>31</v>
      </c>
      <c r="H505" s="202">
        <v>496.80900000000003</v>
      </c>
      <c r="I505" s="204">
        <f t="shared" si="7"/>
        <v>0.44927536231884058</v>
      </c>
    </row>
    <row r="506" spans="2:9" ht="13.5" thickBot="1" x14ac:dyDescent="0.3">
      <c r="B506" s="410"/>
      <c r="C506" s="205">
        <v>27001</v>
      </c>
      <c r="D506" s="206" t="s">
        <v>639</v>
      </c>
      <c r="E506" s="201">
        <v>127</v>
      </c>
      <c r="F506" s="202">
        <v>1325.480564</v>
      </c>
      <c r="G506" s="203">
        <v>148</v>
      </c>
      <c r="H506" s="202">
        <v>1272.6619049999999</v>
      </c>
      <c r="I506" s="204">
        <f t="shared" si="7"/>
        <v>0.53818181818181821</v>
      </c>
    </row>
    <row r="507" spans="2:9" ht="13.5" thickBot="1" x14ac:dyDescent="0.3">
      <c r="B507" s="410"/>
      <c r="C507" s="205">
        <v>27580</v>
      </c>
      <c r="D507" s="206" t="s">
        <v>638</v>
      </c>
      <c r="E507" s="201">
        <v>54</v>
      </c>
      <c r="F507" s="202">
        <v>740</v>
      </c>
      <c r="G507" s="203">
        <v>14</v>
      </c>
      <c r="H507" s="202">
        <v>181</v>
      </c>
      <c r="I507" s="204">
        <f t="shared" si="7"/>
        <v>0.20588235294117646</v>
      </c>
    </row>
    <row r="508" spans="2:9" ht="13.5" thickBot="1" x14ac:dyDescent="0.3">
      <c r="B508" s="410"/>
      <c r="C508" s="205">
        <v>27600</v>
      </c>
      <c r="D508" s="206" t="s">
        <v>637</v>
      </c>
      <c r="E508" s="201">
        <v>75</v>
      </c>
      <c r="F508" s="202">
        <v>959.62568399999998</v>
      </c>
      <c r="G508" s="203">
        <v>87</v>
      </c>
      <c r="H508" s="202">
        <v>1055.5966129999999</v>
      </c>
      <c r="I508" s="204">
        <f t="shared" si="7"/>
        <v>0.53703703703703709</v>
      </c>
    </row>
    <row r="509" spans="2:9" ht="13.5" thickBot="1" x14ac:dyDescent="0.3">
      <c r="B509" s="410"/>
      <c r="C509" s="205">
        <v>27615</v>
      </c>
      <c r="D509" s="206" t="s">
        <v>636</v>
      </c>
      <c r="E509" s="201">
        <v>164</v>
      </c>
      <c r="F509" s="202">
        <v>3160.1313409999998</v>
      </c>
      <c r="G509" s="203">
        <v>96</v>
      </c>
      <c r="H509" s="202">
        <v>1853.2342120000001</v>
      </c>
      <c r="I509" s="204">
        <f t="shared" si="7"/>
        <v>0.36923076923076925</v>
      </c>
    </row>
    <row r="510" spans="2:9" ht="13.5" thickBot="1" x14ac:dyDescent="0.3">
      <c r="B510" s="410"/>
      <c r="C510" s="205">
        <v>27660</v>
      </c>
      <c r="D510" s="206" t="s">
        <v>635</v>
      </c>
      <c r="E510" s="201">
        <v>26</v>
      </c>
      <c r="F510" s="202">
        <v>382.49296800000002</v>
      </c>
      <c r="G510" s="203">
        <v>13</v>
      </c>
      <c r="H510" s="202">
        <v>173.50206499999999</v>
      </c>
      <c r="I510" s="204">
        <f t="shared" si="7"/>
        <v>0.33333333333333331</v>
      </c>
    </row>
    <row r="511" spans="2:9" ht="13.5" thickBot="1" x14ac:dyDescent="0.3">
      <c r="B511" s="410"/>
      <c r="C511" s="205">
        <v>27787</v>
      </c>
      <c r="D511" s="206" t="s">
        <v>634</v>
      </c>
      <c r="E511" s="201">
        <v>41</v>
      </c>
      <c r="F511" s="202">
        <v>522.38273400000003</v>
      </c>
      <c r="G511" s="203">
        <v>37</v>
      </c>
      <c r="H511" s="202">
        <v>353.023054</v>
      </c>
      <c r="I511" s="204">
        <f t="shared" si="7"/>
        <v>0.47435897435897434</v>
      </c>
    </row>
    <row r="512" spans="2:9" ht="13.5" thickBot="1" x14ac:dyDescent="0.3">
      <c r="B512" s="410"/>
      <c r="C512" s="205">
        <v>27800</v>
      </c>
      <c r="D512" s="206" t="s">
        <v>633</v>
      </c>
      <c r="E512" s="201">
        <v>90</v>
      </c>
      <c r="F512" s="202">
        <v>1478.761031</v>
      </c>
      <c r="G512" s="203">
        <v>52</v>
      </c>
      <c r="H512" s="202">
        <v>814.23309500000005</v>
      </c>
      <c r="I512" s="204">
        <f t="shared" si="7"/>
        <v>0.36619718309859156</v>
      </c>
    </row>
    <row r="513" spans="2:9" ht="13.5" thickBot="1" x14ac:dyDescent="0.3">
      <c r="B513" s="406"/>
      <c r="C513" s="205">
        <v>27810</v>
      </c>
      <c r="D513" s="206" t="s">
        <v>632</v>
      </c>
      <c r="E513" s="201">
        <v>24</v>
      </c>
      <c r="F513" s="202">
        <v>391.21609799999999</v>
      </c>
      <c r="G513" s="203">
        <v>26</v>
      </c>
      <c r="H513" s="202">
        <v>351.41729299999997</v>
      </c>
      <c r="I513" s="204">
        <f t="shared" si="7"/>
        <v>0.52</v>
      </c>
    </row>
    <row r="514" spans="2:9" ht="13.5" thickBot="1" x14ac:dyDescent="0.3">
      <c r="B514" s="409" t="s">
        <v>16</v>
      </c>
      <c r="C514" s="411" t="s">
        <v>2</v>
      </c>
      <c r="D514" s="412"/>
      <c r="E514" s="201">
        <v>5495</v>
      </c>
      <c r="F514" s="202">
        <v>82621.966751999993</v>
      </c>
      <c r="G514" s="203">
        <v>3795</v>
      </c>
      <c r="H514" s="202">
        <v>51154.745572</v>
      </c>
      <c r="I514" s="204">
        <f t="shared" si="7"/>
        <v>0.40850376749192679</v>
      </c>
    </row>
    <row r="515" spans="2:9" ht="13.5" thickBot="1" x14ac:dyDescent="0.3">
      <c r="B515" s="410"/>
      <c r="C515" s="205">
        <v>23068</v>
      </c>
      <c r="D515" s="206" t="s">
        <v>631</v>
      </c>
      <c r="E515" s="201">
        <v>112</v>
      </c>
      <c r="F515" s="202">
        <v>2076.9158189999998</v>
      </c>
      <c r="G515" s="203">
        <v>35</v>
      </c>
      <c r="H515" s="202">
        <v>396.50178299999999</v>
      </c>
      <c r="I515" s="204">
        <f t="shared" si="7"/>
        <v>0.23809523809523808</v>
      </c>
    </row>
    <row r="516" spans="2:9" ht="13.5" thickBot="1" x14ac:dyDescent="0.3">
      <c r="B516" s="410"/>
      <c r="C516" s="205">
        <v>23079</v>
      </c>
      <c r="D516" s="206" t="s">
        <v>165</v>
      </c>
      <c r="E516" s="201">
        <v>128</v>
      </c>
      <c r="F516" s="202">
        <v>2622.6565390000001</v>
      </c>
      <c r="G516" s="203">
        <v>87</v>
      </c>
      <c r="H516" s="202">
        <v>1525.260796</v>
      </c>
      <c r="I516" s="204">
        <f t="shared" si="7"/>
        <v>0.40465116279069768</v>
      </c>
    </row>
    <row r="517" spans="2:9" ht="13.5" thickBot="1" x14ac:dyDescent="0.3">
      <c r="B517" s="410"/>
      <c r="C517" s="205">
        <v>23090</v>
      </c>
      <c r="D517" s="206" t="s">
        <v>17</v>
      </c>
      <c r="E517" s="201">
        <v>156</v>
      </c>
      <c r="F517" s="202">
        <v>1847.31519</v>
      </c>
      <c r="G517" s="203">
        <v>120</v>
      </c>
      <c r="H517" s="202">
        <v>1468.770125</v>
      </c>
      <c r="I517" s="204">
        <f t="shared" si="7"/>
        <v>0.43478260869565216</v>
      </c>
    </row>
    <row r="518" spans="2:9" ht="13.5" thickBot="1" x14ac:dyDescent="0.3">
      <c r="B518" s="410"/>
      <c r="C518" s="205">
        <v>23162</v>
      </c>
      <c r="D518" s="206" t="s">
        <v>630</v>
      </c>
      <c r="E518" s="201">
        <v>155</v>
      </c>
      <c r="F518" s="202">
        <v>1627.9251200000001</v>
      </c>
      <c r="G518" s="203">
        <v>117</v>
      </c>
      <c r="H518" s="202">
        <v>987.75046399999997</v>
      </c>
      <c r="I518" s="204">
        <f t="shared" si="7"/>
        <v>0.43014705882352944</v>
      </c>
    </row>
    <row r="519" spans="2:9" ht="13.5" thickBot="1" x14ac:dyDescent="0.3">
      <c r="B519" s="410"/>
      <c r="C519" s="205">
        <v>23168</v>
      </c>
      <c r="D519" s="206" t="s">
        <v>629</v>
      </c>
      <c r="E519" s="201">
        <v>79</v>
      </c>
      <c r="F519" s="202">
        <v>1177.9117329999999</v>
      </c>
      <c r="G519" s="203">
        <v>55</v>
      </c>
      <c r="H519" s="202">
        <v>676.99437799999998</v>
      </c>
      <c r="I519" s="204">
        <f t="shared" si="7"/>
        <v>0.41044776119402987</v>
      </c>
    </row>
    <row r="520" spans="2:9" ht="13.5" thickBot="1" x14ac:dyDescent="0.3">
      <c r="B520" s="410"/>
      <c r="C520" s="205">
        <v>23182</v>
      </c>
      <c r="D520" s="206" t="s">
        <v>628</v>
      </c>
      <c r="E520" s="201">
        <v>326</v>
      </c>
      <c r="F520" s="202">
        <v>5321.1360709999999</v>
      </c>
      <c r="G520" s="203">
        <v>183</v>
      </c>
      <c r="H520" s="202">
        <v>2542.5633400000002</v>
      </c>
      <c r="I520" s="204">
        <f t="shared" si="7"/>
        <v>0.35952848722986247</v>
      </c>
    </row>
    <row r="521" spans="2:9" ht="13.5" thickBot="1" x14ac:dyDescent="0.3">
      <c r="B521" s="410"/>
      <c r="C521" s="205">
        <v>23189</v>
      </c>
      <c r="D521" s="206" t="s">
        <v>627</v>
      </c>
      <c r="E521" s="201">
        <v>356</v>
      </c>
      <c r="F521" s="202">
        <v>4884.8023489999996</v>
      </c>
      <c r="G521" s="203">
        <v>297</v>
      </c>
      <c r="H521" s="202">
        <v>3660.9117379999998</v>
      </c>
      <c r="I521" s="204">
        <f t="shared" si="7"/>
        <v>0.45482388973966309</v>
      </c>
    </row>
    <row r="522" spans="2:9" ht="13.5" thickBot="1" x14ac:dyDescent="0.3">
      <c r="B522" s="410"/>
      <c r="C522" s="205">
        <v>23300</v>
      </c>
      <c r="D522" s="206" t="s">
        <v>626</v>
      </c>
      <c r="E522" s="201">
        <v>54</v>
      </c>
      <c r="F522" s="202">
        <v>870.10742900000002</v>
      </c>
      <c r="G522" s="203">
        <v>24</v>
      </c>
      <c r="H522" s="202">
        <v>261.367864</v>
      </c>
      <c r="I522" s="204">
        <f t="shared" si="7"/>
        <v>0.30769230769230771</v>
      </c>
    </row>
    <row r="523" spans="2:9" ht="13.5" thickBot="1" x14ac:dyDescent="0.3">
      <c r="B523" s="410"/>
      <c r="C523" s="205">
        <v>23350</v>
      </c>
      <c r="D523" s="206" t="s">
        <v>625</v>
      </c>
      <c r="E523" s="201">
        <v>24</v>
      </c>
      <c r="F523" s="202">
        <v>286.37471599999998</v>
      </c>
      <c r="G523" s="203">
        <v>17</v>
      </c>
      <c r="H523" s="202">
        <v>238.81544199999999</v>
      </c>
      <c r="I523" s="204">
        <f t="shared" si="7"/>
        <v>0.41463414634146339</v>
      </c>
    </row>
    <row r="524" spans="2:9" ht="13.5" thickBot="1" x14ac:dyDescent="0.3">
      <c r="B524" s="410"/>
      <c r="C524" s="205">
        <v>23417</v>
      </c>
      <c r="D524" s="206" t="s">
        <v>624</v>
      </c>
      <c r="E524" s="201">
        <v>369</v>
      </c>
      <c r="F524" s="202">
        <v>6337.3398370000004</v>
      </c>
      <c r="G524" s="203">
        <v>275</v>
      </c>
      <c r="H524" s="202">
        <v>4228.7589129999997</v>
      </c>
      <c r="I524" s="204">
        <f t="shared" si="7"/>
        <v>0.42701863354037267</v>
      </c>
    </row>
    <row r="525" spans="2:9" ht="13.5" thickBot="1" x14ac:dyDescent="0.3">
      <c r="B525" s="410"/>
      <c r="C525" s="205">
        <v>23419</v>
      </c>
      <c r="D525" s="206" t="s">
        <v>623</v>
      </c>
      <c r="E525" s="201">
        <v>152</v>
      </c>
      <c r="F525" s="202">
        <v>1917.978554</v>
      </c>
      <c r="G525" s="203">
        <v>113</v>
      </c>
      <c r="H525" s="202">
        <v>1241.2358770000001</v>
      </c>
      <c r="I525" s="204">
        <f t="shared" si="7"/>
        <v>0.42641509433962266</v>
      </c>
    </row>
    <row r="526" spans="2:9" ht="13.5" thickBot="1" x14ac:dyDescent="0.3">
      <c r="B526" s="410"/>
      <c r="C526" s="205">
        <v>23464</v>
      </c>
      <c r="D526" s="206" t="s">
        <v>622</v>
      </c>
      <c r="E526" s="201">
        <v>31</v>
      </c>
      <c r="F526" s="202">
        <v>385.343053</v>
      </c>
      <c r="G526" s="203">
        <v>37</v>
      </c>
      <c r="H526" s="202">
        <v>721.37145099999998</v>
      </c>
      <c r="I526" s="204">
        <f t="shared" si="7"/>
        <v>0.54411764705882348</v>
      </c>
    </row>
    <row r="527" spans="2:9" ht="13.5" thickBot="1" x14ac:dyDescent="0.3">
      <c r="B527" s="410"/>
      <c r="C527" s="205">
        <v>23466</v>
      </c>
      <c r="D527" s="206" t="s">
        <v>621</v>
      </c>
      <c r="E527" s="201">
        <v>201</v>
      </c>
      <c r="F527" s="202">
        <v>3995.9931790000001</v>
      </c>
      <c r="G527" s="203">
        <v>126</v>
      </c>
      <c r="H527" s="202">
        <v>1875.4397289999999</v>
      </c>
      <c r="I527" s="204">
        <f t="shared" ref="I527:I590" si="8">+G527/(G527+E527)</f>
        <v>0.38532110091743121</v>
      </c>
    </row>
    <row r="528" spans="2:9" ht="13.5" thickBot="1" x14ac:dyDescent="0.3">
      <c r="B528" s="410"/>
      <c r="C528" s="205">
        <v>23001</v>
      </c>
      <c r="D528" s="206" t="s">
        <v>620</v>
      </c>
      <c r="E528" s="201">
        <v>431</v>
      </c>
      <c r="F528" s="202">
        <v>6482.6904379999996</v>
      </c>
      <c r="G528" s="203">
        <v>278</v>
      </c>
      <c r="H528" s="202">
        <v>2919.679873</v>
      </c>
      <c r="I528" s="204">
        <f t="shared" si="8"/>
        <v>0.3921015514809591</v>
      </c>
    </row>
    <row r="529" spans="2:9" ht="13.5" thickBot="1" x14ac:dyDescent="0.3">
      <c r="B529" s="410"/>
      <c r="C529" s="205">
        <v>23500</v>
      </c>
      <c r="D529" s="206" t="s">
        <v>619</v>
      </c>
      <c r="E529" s="201">
        <v>191</v>
      </c>
      <c r="F529" s="202">
        <v>2396.8128620000002</v>
      </c>
      <c r="G529" s="203">
        <v>173</v>
      </c>
      <c r="H529" s="202">
        <v>1951.0822900000001</v>
      </c>
      <c r="I529" s="204">
        <f t="shared" si="8"/>
        <v>0.47527472527472525</v>
      </c>
    </row>
    <row r="530" spans="2:9" ht="13.5" thickBot="1" x14ac:dyDescent="0.3">
      <c r="B530" s="410"/>
      <c r="C530" s="205">
        <v>23555</v>
      </c>
      <c r="D530" s="206" t="s">
        <v>618</v>
      </c>
      <c r="E530" s="201">
        <v>258</v>
      </c>
      <c r="F530" s="202">
        <v>3608.56972</v>
      </c>
      <c r="G530" s="203">
        <v>153</v>
      </c>
      <c r="H530" s="202">
        <v>1877.675802</v>
      </c>
      <c r="I530" s="204">
        <f t="shared" si="8"/>
        <v>0.37226277372262773</v>
      </c>
    </row>
    <row r="531" spans="2:9" ht="13.5" thickBot="1" x14ac:dyDescent="0.3">
      <c r="B531" s="410"/>
      <c r="C531" s="205">
        <v>23570</v>
      </c>
      <c r="D531" s="206" t="s">
        <v>617</v>
      </c>
      <c r="E531" s="201">
        <v>137</v>
      </c>
      <c r="F531" s="202">
        <v>2125.165857</v>
      </c>
      <c r="G531" s="203">
        <v>98</v>
      </c>
      <c r="H531" s="202">
        <v>1782.476885</v>
      </c>
      <c r="I531" s="204">
        <f t="shared" si="8"/>
        <v>0.41702127659574467</v>
      </c>
    </row>
    <row r="532" spans="2:9" ht="13.5" thickBot="1" x14ac:dyDescent="0.3">
      <c r="B532" s="410"/>
      <c r="C532" s="205">
        <v>23574</v>
      </c>
      <c r="D532" s="206" t="s">
        <v>616</v>
      </c>
      <c r="E532" s="201">
        <v>204</v>
      </c>
      <c r="F532" s="202">
        <v>2563.6693959999998</v>
      </c>
      <c r="G532" s="203">
        <v>180</v>
      </c>
      <c r="H532" s="202">
        <v>2050.592795</v>
      </c>
      <c r="I532" s="204">
        <f t="shared" si="8"/>
        <v>0.46875</v>
      </c>
    </row>
    <row r="533" spans="2:9" ht="13.5" thickBot="1" x14ac:dyDescent="0.3">
      <c r="B533" s="410"/>
      <c r="C533" s="205">
        <v>23580</v>
      </c>
      <c r="D533" s="206" t="s">
        <v>615</v>
      </c>
      <c r="E533" s="201">
        <v>231</v>
      </c>
      <c r="F533" s="202">
        <v>4656.3121600000004</v>
      </c>
      <c r="G533" s="203">
        <v>138</v>
      </c>
      <c r="H533" s="202">
        <v>2727.167312</v>
      </c>
      <c r="I533" s="204">
        <f t="shared" si="8"/>
        <v>0.37398373983739835</v>
      </c>
    </row>
    <row r="534" spans="2:9" ht="13.5" thickBot="1" x14ac:dyDescent="0.3">
      <c r="B534" s="410"/>
      <c r="C534" s="205">
        <v>23586</v>
      </c>
      <c r="D534" s="206" t="s">
        <v>614</v>
      </c>
      <c r="E534" s="201">
        <v>44</v>
      </c>
      <c r="F534" s="202">
        <v>655.89310499999999</v>
      </c>
      <c r="G534" s="203">
        <v>33</v>
      </c>
      <c r="H534" s="202">
        <v>488.43976300000003</v>
      </c>
      <c r="I534" s="204">
        <f t="shared" si="8"/>
        <v>0.42857142857142855</v>
      </c>
    </row>
    <row r="535" spans="2:9" ht="13.5" thickBot="1" x14ac:dyDescent="0.3">
      <c r="B535" s="410"/>
      <c r="C535" s="205">
        <v>23660</v>
      </c>
      <c r="D535" s="206" t="s">
        <v>613</v>
      </c>
      <c r="E535" s="201">
        <v>348</v>
      </c>
      <c r="F535" s="202">
        <v>6339.3149409999996</v>
      </c>
      <c r="G535" s="203">
        <v>211</v>
      </c>
      <c r="H535" s="202">
        <v>3754.7978189999999</v>
      </c>
      <c r="I535" s="204">
        <f t="shared" si="8"/>
        <v>0.37745974955277278</v>
      </c>
    </row>
    <row r="536" spans="2:9" ht="13.5" thickBot="1" x14ac:dyDescent="0.3">
      <c r="B536" s="410"/>
      <c r="C536" s="205">
        <v>23670</v>
      </c>
      <c r="D536" s="206" t="s">
        <v>612</v>
      </c>
      <c r="E536" s="201">
        <v>160</v>
      </c>
      <c r="F536" s="202">
        <v>1994.2160429999999</v>
      </c>
      <c r="G536" s="203">
        <v>100</v>
      </c>
      <c r="H536" s="202">
        <v>1029.3056079999999</v>
      </c>
      <c r="I536" s="204">
        <f t="shared" si="8"/>
        <v>0.38461538461538464</v>
      </c>
    </row>
    <row r="537" spans="2:9" ht="13.5" thickBot="1" x14ac:dyDescent="0.3">
      <c r="B537" s="410"/>
      <c r="C537" s="205">
        <v>23672</v>
      </c>
      <c r="D537" s="206" t="s">
        <v>611</v>
      </c>
      <c r="E537" s="201">
        <v>81</v>
      </c>
      <c r="F537" s="202">
        <v>542.62976300000003</v>
      </c>
      <c r="G537" s="203">
        <v>26</v>
      </c>
      <c r="H537" s="202">
        <v>378.88503600000001</v>
      </c>
      <c r="I537" s="204">
        <f t="shared" si="8"/>
        <v>0.24299065420560748</v>
      </c>
    </row>
    <row r="538" spans="2:9" ht="13.5" thickBot="1" x14ac:dyDescent="0.3">
      <c r="B538" s="410"/>
      <c r="C538" s="205">
        <v>23675</v>
      </c>
      <c r="D538" s="206" t="s">
        <v>610</v>
      </c>
      <c r="E538" s="201">
        <v>149</v>
      </c>
      <c r="F538" s="202">
        <v>1695.1647370000001</v>
      </c>
      <c r="G538" s="203">
        <v>107</v>
      </c>
      <c r="H538" s="202">
        <v>1307.663732</v>
      </c>
      <c r="I538" s="204">
        <f t="shared" si="8"/>
        <v>0.41796875</v>
      </c>
    </row>
    <row r="539" spans="2:9" ht="13.5" thickBot="1" x14ac:dyDescent="0.3">
      <c r="B539" s="410"/>
      <c r="C539" s="205">
        <v>23678</v>
      </c>
      <c r="D539" s="206" t="s">
        <v>609</v>
      </c>
      <c r="E539" s="201">
        <v>214</v>
      </c>
      <c r="F539" s="202">
        <v>3127.1394540000001</v>
      </c>
      <c r="G539" s="203">
        <v>178</v>
      </c>
      <c r="H539" s="202">
        <v>2549.177768</v>
      </c>
      <c r="I539" s="204">
        <f t="shared" si="8"/>
        <v>0.45408163265306123</v>
      </c>
    </row>
    <row r="540" spans="2:9" ht="13.5" thickBot="1" x14ac:dyDescent="0.3">
      <c r="B540" s="410"/>
      <c r="C540" s="205">
        <v>23682</v>
      </c>
      <c r="D540" s="206" t="s">
        <v>608</v>
      </c>
      <c r="E540" s="201">
        <v>61</v>
      </c>
      <c r="F540" s="202">
        <v>1144.7443510000001</v>
      </c>
      <c r="G540" s="203">
        <v>17</v>
      </c>
      <c r="H540" s="202">
        <v>292.16127499999999</v>
      </c>
      <c r="I540" s="204">
        <f t="shared" si="8"/>
        <v>0.21794871794871795</v>
      </c>
    </row>
    <row r="541" spans="2:9" ht="13.5" thickBot="1" x14ac:dyDescent="0.3">
      <c r="B541" s="410"/>
      <c r="C541" s="205">
        <v>23686</v>
      </c>
      <c r="D541" s="206" t="s">
        <v>607</v>
      </c>
      <c r="E541" s="201">
        <v>201</v>
      </c>
      <c r="F541" s="202">
        <v>3165.71063</v>
      </c>
      <c r="G541" s="203">
        <v>146</v>
      </c>
      <c r="H541" s="202">
        <v>2162.4693160000002</v>
      </c>
      <c r="I541" s="204">
        <f t="shared" si="8"/>
        <v>0.4207492795389049</v>
      </c>
    </row>
    <row r="542" spans="2:9" ht="13.5" thickBot="1" x14ac:dyDescent="0.3">
      <c r="B542" s="410"/>
      <c r="C542" s="205">
        <v>23807</v>
      </c>
      <c r="D542" s="206" t="s">
        <v>606</v>
      </c>
      <c r="E542" s="201">
        <v>394</v>
      </c>
      <c r="F542" s="202">
        <v>5892.5291500000003</v>
      </c>
      <c r="G542" s="203">
        <v>294</v>
      </c>
      <c r="H542" s="202">
        <v>4349.4364820000001</v>
      </c>
      <c r="I542" s="204">
        <f t="shared" si="8"/>
        <v>0.42732558139534882</v>
      </c>
    </row>
    <row r="543" spans="2:9" ht="13.5" thickBot="1" x14ac:dyDescent="0.3">
      <c r="B543" s="410"/>
      <c r="C543" s="205">
        <v>23815</v>
      </c>
      <c r="D543" s="206" t="s">
        <v>605</v>
      </c>
      <c r="E543" s="201">
        <v>91</v>
      </c>
      <c r="F543" s="202">
        <v>763.62013000000002</v>
      </c>
      <c r="G543" s="203">
        <v>94</v>
      </c>
      <c r="H543" s="202">
        <v>709.557503</v>
      </c>
      <c r="I543" s="204">
        <f t="shared" si="8"/>
        <v>0.50810810810810814</v>
      </c>
    </row>
    <row r="544" spans="2:9" ht="13.5" thickBot="1" x14ac:dyDescent="0.3">
      <c r="B544" s="406"/>
      <c r="C544" s="205">
        <v>23855</v>
      </c>
      <c r="D544" s="206" t="s">
        <v>604</v>
      </c>
      <c r="E544" s="201">
        <v>157</v>
      </c>
      <c r="F544" s="202">
        <v>2115.984426</v>
      </c>
      <c r="G544" s="203">
        <v>83</v>
      </c>
      <c r="H544" s="202">
        <v>998.43441299999995</v>
      </c>
      <c r="I544" s="204">
        <f t="shared" si="8"/>
        <v>0.34583333333333333</v>
      </c>
    </row>
    <row r="545" spans="2:9" ht="13.5" thickBot="1" x14ac:dyDescent="0.3">
      <c r="B545" s="409" t="s">
        <v>18</v>
      </c>
      <c r="C545" s="411" t="s">
        <v>2</v>
      </c>
      <c r="D545" s="412"/>
      <c r="E545" s="201">
        <v>17559</v>
      </c>
      <c r="F545" s="202">
        <v>313140.87114</v>
      </c>
      <c r="G545" s="203">
        <v>12587</v>
      </c>
      <c r="H545" s="202">
        <v>203623.82139200001</v>
      </c>
      <c r="I545" s="204">
        <f t="shared" si="8"/>
        <v>0.41753466463212369</v>
      </c>
    </row>
    <row r="546" spans="2:9" ht="13.5" thickBot="1" x14ac:dyDescent="0.3">
      <c r="B546" s="410"/>
      <c r="C546" s="205">
        <v>25001</v>
      </c>
      <c r="D546" s="206" t="s">
        <v>603</v>
      </c>
      <c r="E546" s="201">
        <v>51</v>
      </c>
      <c r="F546" s="202">
        <v>519.38713299999995</v>
      </c>
      <c r="G546" s="203">
        <v>34</v>
      </c>
      <c r="H546" s="202">
        <v>370.237009</v>
      </c>
      <c r="I546" s="204">
        <f t="shared" si="8"/>
        <v>0.4</v>
      </c>
    </row>
    <row r="547" spans="2:9" ht="13.5" thickBot="1" x14ac:dyDescent="0.3">
      <c r="B547" s="410"/>
      <c r="C547" s="205">
        <v>25019</v>
      </c>
      <c r="D547" s="206" t="s">
        <v>384</v>
      </c>
      <c r="E547" s="201">
        <v>35</v>
      </c>
      <c r="F547" s="202">
        <v>515.88167399999998</v>
      </c>
      <c r="G547" s="203">
        <v>45</v>
      </c>
      <c r="H547" s="202">
        <v>685.49914899999999</v>
      </c>
      <c r="I547" s="204">
        <f t="shared" si="8"/>
        <v>0.5625</v>
      </c>
    </row>
    <row r="548" spans="2:9" ht="13.5" thickBot="1" x14ac:dyDescent="0.3">
      <c r="B548" s="410"/>
      <c r="C548" s="205">
        <v>25035</v>
      </c>
      <c r="D548" s="206" t="s">
        <v>602</v>
      </c>
      <c r="E548" s="201">
        <v>139</v>
      </c>
      <c r="F548" s="202">
        <v>1599.0740679999999</v>
      </c>
      <c r="G548" s="203">
        <v>136</v>
      </c>
      <c r="H548" s="202">
        <v>1540.5301790000001</v>
      </c>
      <c r="I548" s="204">
        <f t="shared" si="8"/>
        <v>0.49454545454545457</v>
      </c>
    </row>
    <row r="549" spans="2:9" ht="13.5" thickBot="1" x14ac:dyDescent="0.3">
      <c r="B549" s="410"/>
      <c r="C549" s="205">
        <v>25040</v>
      </c>
      <c r="D549" s="206" t="s">
        <v>601</v>
      </c>
      <c r="E549" s="201">
        <v>309</v>
      </c>
      <c r="F549" s="202">
        <v>5097.9383829999997</v>
      </c>
      <c r="G549" s="203">
        <v>229</v>
      </c>
      <c r="H549" s="202">
        <v>3516.453086</v>
      </c>
      <c r="I549" s="204">
        <f t="shared" si="8"/>
        <v>0.42565055762081783</v>
      </c>
    </row>
    <row r="550" spans="2:9" ht="13.5" thickBot="1" x14ac:dyDescent="0.3">
      <c r="B550" s="410"/>
      <c r="C550" s="205">
        <v>25599</v>
      </c>
      <c r="D550" s="206" t="s">
        <v>600</v>
      </c>
      <c r="E550" s="201">
        <v>150</v>
      </c>
      <c r="F550" s="202">
        <v>1731.1766990000001</v>
      </c>
      <c r="G550" s="203">
        <v>102</v>
      </c>
      <c r="H550" s="202">
        <v>1238.5489190000001</v>
      </c>
      <c r="I550" s="204">
        <f t="shared" si="8"/>
        <v>0.40476190476190477</v>
      </c>
    </row>
    <row r="551" spans="2:9" ht="13.5" thickBot="1" x14ac:dyDescent="0.3">
      <c r="B551" s="410"/>
      <c r="C551" s="205">
        <v>25053</v>
      </c>
      <c r="D551" s="206" t="s">
        <v>599</v>
      </c>
      <c r="E551" s="201">
        <v>184</v>
      </c>
      <c r="F551" s="202">
        <v>3390.6805559999998</v>
      </c>
      <c r="G551" s="203">
        <v>130</v>
      </c>
      <c r="H551" s="202">
        <v>1937.9343349999999</v>
      </c>
      <c r="I551" s="204">
        <f t="shared" si="8"/>
        <v>0.4140127388535032</v>
      </c>
    </row>
    <row r="552" spans="2:9" ht="13.5" thickBot="1" x14ac:dyDescent="0.3">
      <c r="B552" s="410"/>
      <c r="C552" s="205">
        <v>25086</v>
      </c>
      <c r="D552" s="206" t="s">
        <v>598</v>
      </c>
      <c r="E552" s="201">
        <v>19</v>
      </c>
      <c r="F552" s="202">
        <v>311.31975499999999</v>
      </c>
      <c r="G552" s="203">
        <v>11</v>
      </c>
      <c r="H552" s="202">
        <v>161.43252100000001</v>
      </c>
      <c r="I552" s="204">
        <f t="shared" si="8"/>
        <v>0.36666666666666664</v>
      </c>
    </row>
    <row r="553" spans="2:9" ht="13.5" thickBot="1" x14ac:dyDescent="0.3">
      <c r="B553" s="410"/>
      <c r="C553" s="205">
        <v>25095</v>
      </c>
      <c r="D553" s="206" t="s">
        <v>597</v>
      </c>
      <c r="E553" s="201">
        <v>48</v>
      </c>
      <c r="F553" s="202">
        <v>662.21031800000003</v>
      </c>
      <c r="G553" s="203">
        <v>34</v>
      </c>
      <c r="H553" s="202">
        <v>452.34011900000002</v>
      </c>
      <c r="I553" s="204">
        <f t="shared" si="8"/>
        <v>0.41463414634146339</v>
      </c>
    </row>
    <row r="554" spans="2:9" ht="13.5" thickBot="1" x14ac:dyDescent="0.3">
      <c r="B554" s="410"/>
      <c r="C554" s="205">
        <v>25099</v>
      </c>
      <c r="D554" s="206" t="s">
        <v>596</v>
      </c>
      <c r="E554" s="201">
        <v>18</v>
      </c>
      <c r="F554" s="202">
        <v>272.96959099999998</v>
      </c>
      <c r="G554" s="203">
        <v>8</v>
      </c>
      <c r="H554" s="202">
        <v>110.635165</v>
      </c>
      <c r="I554" s="204">
        <f t="shared" si="8"/>
        <v>0.30769230769230771</v>
      </c>
    </row>
    <row r="555" spans="2:9" ht="13.5" thickBot="1" x14ac:dyDescent="0.3">
      <c r="B555" s="410"/>
      <c r="C555" s="205">
        <v>25120</v>
      </c>
      <c r="D555" s="206" t="s">
        <v>239</v>
      </c>
      <c r="E555" s="201">
        <v>230</v>
      </c>
      <c r="F555" s="202">
        <v>4634.3280640000003</v>
      </c>
      <c r="G555" s="203">
        <v>172</v>
      </c>
      <c r="H555" s="202">
        <v>3210.1365449999998</v>
      </c>
      <c r="I555" s="204">
        <f t="shared" si="8"/>
        <v>0.42786069651741293</v>
      </c>
    </row>
    <row r="556" spans="2:9" ht="13.5" thickBot="1" x14ac:dyDescent="0.3">
      <c r="B556" s="410"/>
      <c r="C556" s="205">
        <v>25123</v>
      </c>
      <c r="D556" s="206" t="s">
        <v>595</v>
      </c>
      <c r="E556" s="201">
        <v>65</v>
      </c>
      <c r="F556" s="202">
        <v>1016.603783</v>
      </c>
      <c r="G556" s="203">
        <v>54</v>
      </c>
      <c r="H556" s="202">
        <v>729.84401000000003</v>
      </c>
      <c r="I556" s="204">
        <f t="shared" si="8"/>
        <v>0.45378151260504201</v>
      </c>
    </row>
    <row r="557" spans="2:9" ht="13.5" thickBot="1" x14ac:dyDescent="0.3">
      <c r="B557" s="410"/>
      <c r="C557" s="205">
        <v>25126</v>
      </c>
      <c r="D557" s="206" t="s">
        <v>594</v>
      </c>
      <c r="E557" s="201">
        <v>11</v>
      </c>
      <c r="F557" s="202">
        <v>105.20434</v>
      </c>
      <c r="G557" s="203">
        <v>5</v>
      </c>
      <c r="H557" s="202">
        <v>77.731999999999999</v>
      </c>
      <c r="I557" s="204">
        <f t="shared" si="8"/>
        <v>0.3125</v>
      </c>
    </row>
    <row r="558" spans="2:9" ht="13.5" thickBot="1" x14ac:dyDescent="0.3">
      <c r="B558" s="410"/>
      <c r="C558" s="205">
        <v>25148</v>
      </c>
      <c r="D558" s="206" t="s">
        <v>19</v>
      </c>
      <c r="E558" s="201">
        <v>387</v>
      </c>
      <c r="F558" s="202">
        <v>8344.4929919999995</v>
      </c>
      <c r="G558" s="203">
        <v>312</v>
      </c>
      <c r="H558" s="202">
        <v>6075.2420300000003</v>
      </c>
      <c r="I558" s="204">
        <f t="shared" si="8"/>
        <v>0.44635193133047213</v>
      </c>
    </row>
    <row r="559" spans="2:9" ht="13.5" thickBot="1" x14ac:dyDescent="0.3">
      <c r="B559" s="410"/>
      <c r="C559" s="205">
        <v>25151</v>
      </c>
      <c r="D559" s="206" t="s">
        <v>593</v>
      </c>
      <c r="E559" s="201">
        <v>257</v>
      </c>
      <c r="F559" s="202">
        <v>5518.5488509999996</v>
      </c>
      <c r="G559" s="203">
        <v>158</v>
      </c>
      <c r="H559" s="202">
        <v>2724.9204249999998</v>
      </c>
      <c r="I559" s="204">
        <f t="shared" si="8"/>
        <v>0.38072289156626504</v>
      </c>
    </row>
    <row r="560" spans="2:9" ht="13.5" thickBot="1" x14ac:dyDescent="0.3">
      <c r="B560" s="410"/>
      <c r="C560" s="205">
        <v>25154</v>
      </c>
      <c r="D560" s="206" t="s">
        <v>592</v>
      </c>
      <c r="E560" s="201">
        <v>406</v>
      </c>
      <c r="F560" s="202">
        <v>7307.9910259999997</v>
      </c>
      <c r="G560" s="203">
        <v>269</v>
      </c>
      <c r="H560" s="202">
        <v>4556.3107980000004</v>
      </c>
      <c r="I560" s="204">
        <f t="shared" si="8"/>
        <v>0.39851851851851849</v>
      </c>
    </row>
    <row r="561" spans="2:9" ht="13.5" thickBot="1" x14ac:dyDescent="0.3">
      <c r="B561" s="410"/>
      <c r="C561" s="205">
        <v>25168</v>
      </c>
      <c r="D561" s="206" t="s">
        <v>591</v>
      </c>
      <c r="E561" s="201">
        <v>140</v>
      </c>
      <c r="F561" s="202">
        <v>1768.832163</v>
      </c>
      <c r="G561" s="203">
        <v>92</v>
      </c>
      <c r="H561" s="202">
        <v>742.77116599999999</v>
      </c>
      <c r="I561" s="204">
        <f t="shared" si="8"/>
        <v>0.39655172413793105</v>
      </c>
    </row>
    <row r="562" spans="2:9" ht="13.5" thickBot="1" x14ac:dyDescent="0.3">
      <c r="B562" s="410"/>
      <c r="C562" s="205">
        <v>25175</v>
      </c>
      <c r="D562" s="206" t="s">
        <v>590</v>
      </c>
      <c r="E562" s="201">
        <v>17</v>
      </c>
      <c r="F562" s="202">
        <v>257.82467600000001</v>
      </c>
      <c r="G562" s="203">
        <v>22</v>
      </c>
      <c r="H562" s="202">
        <v>160.94800000000001</v>
      </c>
      <c r="I562" s="204">
        <f t="shared" si="8"/>
        <v>0.5641025641025641</v>
      </c>
    </row>
    <row r="563" spans="2:9" ht="13.5" thickBot="1" x14ac:dyDescent="0.3">
      <c r="B563" s="410"/>
      <c r="C563" s="205">
        <v>25178</v>
      </c>
      <c r="D563" s="206" t="s">
        <v>589</v>
      </c>
      <c r="E563" s="201">
        <v>233</v>
      </c>
      <c r="F563" s="202">
        <v>3977.8881609999999</v>
      </c>
      <c r="G563" s="203">
        <v>106</v>
      </c>
      <c r="H563" s="202">
        <v>1758.389107</v>
      </c>
      <c r="I563" s="204">
        <f t="shared" si="8"/>
        <v>0.31268436578171094</v>
      </c>
    </row>
    <row r="564" spans="2:9" ht="13.5" thickBot="1" x14ac:dyDescent="0.3">
      <c r="B564" s="410"/>
      <c r="C564" s="205">
        <v>25181</v>
      </c>
      <c r="D564" s="206" t="s">
        <v>588</v>
      </c>
      <c r="E564" s="201">
        <v>268</v>
      </c>
      <c r="F564" s="202">
        <v>4675.9345030000004</v>
      </c>
      <c r="G564" s="203">
        <v>201</v>
      </c>
      <c r="H564" s="202">
        <v>3950.2734850000002</v>
      </c>
      <c r="I564" s="204">
        <f t="shared" si="8"/>
        <v>0.42857142857142855</v>
      </c>
    </row>
    <row r="565" spans="2:9" ht="13.5" thickBot="1" x14ac:dyDescent="0.3">
      <c r="B565" s="410"/>
      <c r="C565" s="205">
        <v>25183</v>
      </c>
      <c r="D565" s="206" t="s">
        <v>587</v>
      </c>
      <c r="E565" s="201">
        <v>393</v>
      </c>
      <c r="F565" s="202">
        <v>6545.1779420000003</v>
      </c>
      <c r="G565" s="203">
        <v>206</v>
      </c>
      <c r="H565" s="202">
        <v>2918.1647130000001</v>
      </c>
      <c r="I565" s="204">
        <f t="shared" si="8"/>
        <v>0.34390651085141904</v>
      </c>
    </row>
    <row r="566" spans="2:9" ht="13.5" thickBot="1" x14ac:dyDescent="0.3">
      <c r="B566" s="410"/>
      <c r="C566" s="205">
        <v>25200</v>
      </c>
      <c r="D566" s="206" t="s">
        <v>586</v>
      </c>
      <c r="E566" s="201">
        <v>100</v>
      </c>
      <c r="F566" s="202">
        <v>1810.6834859999999</v>
      </c>
      <c r="G566" s="203">
        <v>82</v>
      </c>
      <c r="H566" s="202">
        <v>1526.7782609999999</v>
      </c>
      <c r="I566" s="204">
        <f t="shared" si="8"/>
        <v>0.45054945054945056</v>
      </c>
    </row>
    <row r="567" spans="2:9" ht="13.5" thickBot="1" x14ac:dyDescent="0.3">
      <c r="B567" s="410"/>
      <c r="C567" s="205">
        <v>25214</v>
      </c>
      <c r="D567" s="206" t="s">
        <v>585</v>
      </c>
      <c r="E567" s="201">
        <v>8</v>
      </c>
      <c r="F567" s="202">
        <v>138.83199999999999</v>
      </c>
      <c r="G567" s="203">
        <v>4</v>
      </c>
      <c r="H567" s="202">
        <v>40.4</v>
      </c>
      <c r="I567" s="204">
        <f t="shared" si="8"/>
        <v>0.33333333333333331</v>
      </c>
    </row>
    <row r="568" spans="2:9" ht="13.5" thickBot="1" x14ac:dyDescent="0.3">
      <c r="B568" s="410"/>
      <c r="C568" s="205">
        <v>25224</v>
      </c>
      <c r="D568" s="206" t="s">
        <v>584</v>
      </c>
      <c r="E568" s="201">
        <v>64</v>
      </c>
      <c r="F568" s="202">
        <v>997.96649100000002</v>
      </c>
      <c r="G568" s="203">
        <v>57</v>
      </c>
      <c r="H568" s="202">
        <v>827.28784700000006</v>
      </c>
      <c r="I568" s="204">
        <f t="shared" si="8"/>
        <v>0.47107438016528924</v>
      </c>
    </row>
    <row r="569" spans="2:9" ht="13.5" thickBot="1" x14ac:dyDescent="0.3">
      <c r="B569" s="410"/>
      <c r="C569" s="205">
        <v>25245</v>
      </c>
      <c r="D569" s="206" t="s">
        <v>583</v>
      </c>
      <c r="E569" s="201">
        <v>132</v>
      </c>
      <c r="F569" s="202">
        <v>1349.041354</v>
      </c>
      <c r="G569" s="203">
        <v>98</v>
      </c>
      <c r="H569" s="202">
        <v>1021.98489</v>
      </c>
      <c r="I569" s="204">
        <f t="shared" si="8"/>
        <v>0.42608695652173911</v>
      </c>
    </row>
    <row r="570" spans="2:9" ht="13.5" thickBot="1" x14ac:dyDescent="0.3">
      <c r="B570" s="410"/>
      <c r="C570" s="205">
        <v>25258</v>
      </c>
      <c r="D570" s="206" t="s">
        <v>221</v>
      </c>
      <c r="E570" s="201">
        <v>82</v>
      </c>
      <c r="F570" s="202">
        <v>1294.383544</v>
      </c>
      <c r="G570" s="203">
        <v>67</v>
      </c>
      <c r="H570" s="202">
        <v>1076.7888889999999</v>
      </c>
      <c r="I570" s="204">
        <f t="shared" si="8"/>
        <v>0.44966442953020136</v>
      </c>
    </row>
    <row r="571" spans="2:9" ht="13.5" thickBot="1" x14ac:dyDescent="0.3">
      <c r="B571" s="410"/>
      <c r="C571" s="205">
        <v>25260</v>
      </c>
      <c r="D571" s="206" t="s">
        <v>582</v>
      </c>
      <c r="E571" s="201">
        <v>14</v>
      </c>
      <c r="F571" s="202">
        <v>251.36799999999999</v>
      </c>
      <c r="G571" s="203">
        <v>8</v>
      </c>
      <c r="H571" s="202">
        <v>123.848626</v>
      </c>
      <c r="I571" s="204">
        <f t="shared" si="8"/>
        <v>0.36363636363636365</v>
      </c>
    </row>
    <row r="572" spans="2:9" ht="13.5" thickBot="1" x14ac:dyDescent="0.3">
      <c r="B572" s="410"/>
      <c r="C572" s="205">
        <v>25269</v>
      </c>
      <c r="D572" s="206" t="s">
        <v>581</v>
      </c>
      <c r="E572" s="201">
        <v>69</v>
      </c>
      <c r="F572" s="202">
        <v>1647.866299</v>
      </c>
      <c r="G572" s="203">
        <v>61</v>
      </c>
      <c r="H572" s="202">
        <v>943.90468199999998</v>
      </c>
      <c r="I572" s="204">
        <f t="shared" si="8"/>
        <v>0.46923076923076923</v>
      </c>
    </row>
    <row r="573" spans="2:9" ht="13.5" thickBot="1" x14ac:dyDescent="0.3">
      <c r="B573" s="410"/>
      <c r="C573" s="205">
        <v>25279</v>
      </c>
      <c r="D573" s="206" t="s">
        <v>580</v>
      </c>
      <c r="E573" s="201">
        <v>263</v>
      </c>
      <c r="F573" s="202">
        <v>6161.1694100000004</v>
      </c>
      <c r="G573" s="203">
        <v>206</v>
      </c>
      <c r="H573" s="202">
        <v>3992.9228549999998</v>
      </c>
      <c r="I573" s="204">
        <f t="shared" si="8"/>
        <v>0.43923240938166314</v>
      </c>
    </row>
    <row r="574" spans="2:9" ht="13.5" thickBot="1" x14ac:dyDescent="0.3">
      <c r="B574" s="410"/>
      <c r="C574" s="205">
        <v>25281</v>
      </c>
      <c r="D574" s="206" t="s">
        <v>579</v>
      </c>
      <c r="E574" s="201">
        <v>314</v>
      </c>
      <c r="F574" s="202">
        <v>7140.4848480000001</v>
      </c>
      <c r="G574" s="203">
        <v>239</v>
      </c>
      <c r="H574" s="202">
        <v>5206.9003430000002</v>
      </c>
      <c r="I574" s="204">
        <f t="shared" si="8"/>
        <v>0.43218806509945751</v>
      </c>
    </row>
    <row r="575" spans="2:9" ht="13.5" thickBot="1" x14ac:dyDescent="0.3">
      <c r="B575" s="410"/>
      <c r="C575" s="205">
        <v>25286</v>
      </c>
      <c r="D575" s="206" t="s">
        <v>578</v>
      </c>
      <c r="E575" s="201">
        <v>14</v>
      </c>
      <c r="F575" s="202">
        <v>168.71199999999999</v>
      </c>
      <c r="G575" s="203">
        <v>16</v>
      </c>
      <c r="H575" s="202">
        <v>112.85380000000001</v>
      </c>
      <c r="I575" s="204">
        <f t="shared" si="8"/>
        <v>0.53333333333333333</v>
      </c>
    </row>
    <row r="576" spans="2:9" ht="13.5" thickBot="1" x14ac:dyDescent="0.3">
      <c r="B576" s="410"/>
      <c r="C576" s="205">
        <v>25288</v>
      </c>
      <c r="D576" s="206" t="s">
        <v>577</v>
      </c>
      <c r="E576" s="201">
        <v>110</v>
      </c>
      <c r="F576" s="202">
        <v>1884.2934660000001</v>
      </c>
      <c r="G576" s="203">
        <v>103</v>
      </c>
      <c r="H576" s="202">
        <v>1746.24189</v>
      </c>
      <c r="I576" s="204">
        <f t="shared" si="8"/>
        <v>0.48356807511737088</v>
      </c>
    </row>
    <row r="577" spans="2:9" ht="13.5" thickBot="1" x14ac:dyDescent="0.3">
      <c r="B577" s="410"/>
      <c r="C577" s="205">
        <v>25290</v>
      </c>
      <c r="D577" s="206" t="s">
        <v>576</v>
      </c>
      <c r="E577" s="201">
        <v>163</v>
      </c>
      <c r="F577" s="202">
        <v>4969.613934</v>
      </c>
      <c r="G577" s="203">
        <v>110</v>
      </c>
      <c r="H577" s="202">
        <v>3184.6898679999999</v>
      </c>
      <c r="I577" s="204">
        <f t="shared" si="8"/>
        <v>0.40293040293040294</v>
      </c>
    </row>
    <row r="578" spans="2:9" ht="13.5" thickBot="1" x14ac:dyDescent="0.3">
      <c r="B578" s="410"/>
      <c r="C578" s="205">
        <v>25293</v>
      </c>
      <c r="D578" s="206" t="s">
        <v>575</v>
      </c>
      <c r="E578" s="201">
        <v>167</v>
      </c>
      <c r="F578" s="202">
        <v>1963.25549</v>
      </c>
      <c r="G578" s="203">
        <v>81</v>
      </c>
      <c r="H578" s="202">
        <v>952.31254000000001</v>
      </c>
      <c r="I578" s="204">
        <f t="shared" si="8"/>
        <v>0.32661290322580644</v>
      </c>
    </row>
    <row r="579" spans="2:9" ht="13.5" thickBot="1" x14ac:dyDescent="0.3">
      <c r="B579" s="410"/>
      <c r="C579" s="205">
        <v>25295</v>
      </c>
      <c r="D579" s="206" t="s">
        <v>574</v>
      </c>
      <c r="E579" s="201">
        <v>13</v>
      </c>
      <c r="F579" s="202">
        <v>177.60342600000001</v>
      </c>
      <c r="G579" s="203">
        <v>12</v>
      </c>
      <c r="H579" s="202">
        <v>116.074476</v>
      </c>
      <c r="I579" s="204">
        <f t="shared" si="8"/>
        <v>0.48</v>
      </c>
    </row>
    <row r="580" spans="2:9" ht="13.5" thickBot="1" x14ac:dyDescent="0.3">
      <c r="B580" s="410"/>
      <c r="C580" s="205">
        <v>25297</v>
      </c>
      <c r="D580" s="206" t="s">
        <v>573</v>
      </c>
      <c r="E580" s="201">
        <v>233</v>
      </c>
      <c r="F580" s="202">
        <v>3561.943984</v>
      </c>
      <c r="G580" s="203">
        <v>114</v>
      </c>
      <c r="H580" s="202">
        <v>1709.3229670000001</v>
      </c>
      <c r="I580" s="204">
        <f t="shared" si="8"/>
        <v>0.32853025936599423</v>
      </c>
    </row>
    <row r="581" spans="2:9" ht="13.5" thickBot="1" x14ac:dyDescent="0.3">
      <c r="B581" s="410"/>
      <c r="C581" s="205">
        <v>25299</v>
      </c>
      <c r="D581" s="206" t="s">
        <v>572</v>
      </c>
      <c r="E581" s="201">
        <v>81</v>
      </c>
      <c r="F581" s="202">
        <v>1348.2371559999999</v>
      </c>
      <c r="G581" s="203">
        <v>48</v>
      </c>
      <c r="H581" s="202">
        <v>734.27869599999997</v>
      </c>
      <c r="I581" s="204">
        <f t="shared" si="8"/>
        <v>0.37209302325581395</v>
      </c>
    </row>
    <row r="582" spans="2:9" ht="13.5" thickBot="1" x14ac:dyDescent="0.3">
      <c r="B582" s="410"/>
      <c r="C582" s="205">
        <v>25307</v>
      </c>
      <c r="D582" s="206" t="s">
        <v>571</v>
      </c>
      <c r="E582" s="201">
        <v>38</v>
      </c>
      <c r="F582" s="202">
        <v>1339.2927420000001</v>
      </c>
      <c r="G582" s="203">
        <v>27</v>
      </c>
      <c r="H582" s="202">
        <v>218.35134099999999</v>
      </c>
      <c r="I582" s="204">
        <f t="shared" si="8"/>
        <v>0.41538461538461541</v>
      </c>
    </row>
    <row r="583" spans="2:9" ht="13.5" thickBot="1" x14ac:dyDescent="0.3">
      <c r="B583" s="410"/>
      <c r="C583" s="205">
        <v>25312</v>
      </c>
      <c r="D583" s="206" t="s">
        <v>402</v>
      </c>
      <c r="E583" s="201">
        <v>22</v>
      </c>
      <c r="F583" s="202">
        <v>311.09153600000002</v>
      </c>
      <c r="G583" s="203">
        <v>17</v>
      </c>
      <c r="H583" s="202">
        <v>206.80338699999999</v>
      </c>
      <c r="I583" s="204">
        <f t="shared" si="8"/>
        <v>0.4358974358974359</v>
      </c>
    </row>
    <row r="584" spans="2:9" ht="13.5" thickBot="1" x14ac:dyDescent="0.3">
      <c r="B584" s="410"/>
      <c r="C584" s="205">
        <v>25317</v>
      </c>
      <c r="D584" s="206" t="s">
        <v>570</v>
      </c>
      <c r="E584" s="201">
        <v>158</v>
      </c>
      <c r="F584" s="202">
        <v>2989.0666959999999</v>
      </c>
      <c r="G584" s="203">
        <v>152</v>
      </c>
      <c r="H584" s="202">
        <v>2649.8083590000001</v>
      </c>
      <c r="I584" s="204">
        <f t="shared" si="8"/>
        <v>0.49032258064516127</v>
      </c>
    </row>
    <row r="585" spans="2:9" ht="13.5" thickBot="1" x14ac:dyDescent="0.3">
      <c r="B585" s="410"/>
      <c r="C585" s="205">
        <v>25320</v>
      </c>
      <c r="D585" s="206" t="s">
        <v>569</v>
      </c>
      <c r="E585" s="201">
        <v>278</v>
      </c>
      <c r="F585" s="202">
        <v>4784.4232060000004</v>
      </c>
      <c r="G585" s="203">
        <v>174</v>
      </c>
      <c r="H585" s="202">
        <v>2605.5930130000002</v>
      </c>
      <c r="I585" s="204">
        <f t="shared" si="8"/>
        <v>0.38495575221238937</v>
      </c>
    </row>
    <row r="586" spans="2:9" ht="13.5" thickBot="1" x14ac:dyDescent="0.3">
      <c r="B586" s="410"/>
      <c r="C586" s="205">
        <v>25322</v>
      </c>
      <c r="D586" s="206" t="s">
        <v>568</v>
      </c>
      <c r="E586" s="201">
        <v>126</v>
      </c>
      <c r="F586" s="202">
        <v>2216.2815869999999</v>
      </c>
      <c r="G586" s="203">
        <v>105</v>
      </c>
      <c r="H586" s="202">
        <v>1841.362441</v>
      </c>
      <c r="I586" s="204">
        <f t="shared" si="8"/>
        <v>0.45454545454545453</v>
      </c>
    </row>
    <row r="587" spans="2:9" ht="13.5" thickBot="1" x14ac:dyDescent="0.3">
      <c r="B587" s="410"/>
      <c r="C587" s="205">
        <v>25324</v>
      </c>
      <c r="D587" s="206" t="s">
        <v>567</v>
      </c>
      <c r="E587" s="201">
        <v>23</v>
      </c>
      <c r="F587" s="202">
        <v>305.89104900000001</v>
      </c>
      <c r="G587" s="203">
        <v>18</v>
      </c>
      <c r="H587" s="202">
        <v>247.76131799999999</v>
      </c>
      <c r="I587" s="204">
        <f t="shared" si="8"/>
        <v>0.43902439024390244</v>
      </c>
    </row>
    <row r="588" spans="2:9" ht="13.5" thickBot="1" x14ac:dyDescent="0.3">
      <c r="B588" s="410"/>
      <c r="C588" s="205">
        <v>25326</v>
      </c>
      <c r="D588" s="206" t="s">
        <v>566</v>
      </c>
      <c r="E588" s="201">
        <v>233</v>
      </c>
      <c r="F588" s="202">
        <v>4295.8546990000004</v>
      </c>
      <c r="G588" s="203">
        <v>119</v>
      </c>
      <c r="H588" s="202">
        <v>2055.465138</v>
      </c>
      <c r="I588" s="204">
        <f t="shared" si="8"/>
        <v>0.33806818181818182</v>
      </c>
    </row>
    <row r="589" spans="2:9" ht="13.5" thickBot="1" x14ac:dyDescent="0.3">
      <c r="B589" s="410"/>
      <c r="C589" s="205">
        <v>25328</v>
      </c>
      <c r="D589" s="206" t="s">
        <v>565</v>
      </c>
      <c r="E589" s="201">
        <v>88</v>
      </c>
      <c r="F589" s="202">
        <v>1144.8932359999999</v>
      </c>
      <c r="G589" s="203">
        <v>61</v>
      </c>
      <c r="H589" s="202">
        <v>745.48285199999998</v>
      </c>
      <c r="I589" s="204">
        <f t="shared" si="8"/>
        <v>0.40939597315436244</v>
      </c>
    </row>
    <row r="590" spans="2:9" ht="13.5" thickBot="1" x14ac:dyDescent="0.3">
      <c r="B590" s="410"/>
      <c r="C590" s="205">
        <v>25335</v>
      </c>
      <c r="D590" s="206" t="s">
        <v>564</v>
      </c>
      <c r="E590" s="201">
        <v>127</v>
      </c>
      <c r="F590" s="202">
        <v>2625.8396710000002</v>
      </c>
      <c r="G590" s="203">
        <v>90</v>
      </c>
      <c r="H590" s="202">
        <v>1816.60835</v>
      </c>
      <c r="I590" s="204">
        <f t="shared" si="8"/>
        <v>0.41474654377880182</v>
      </c>
    </row>
    <row r="591" spans="2:9" ht="13.5" thickBot="1" x14ac:dyDescent="0.3">
      <c r="B591" s="410"/>
      <c r="C591" s="205">
        <v>25339</v>
      </c>
      <c r="D591" s="206" t="s">
        <v>563</v>
      </c>
      <c r="E591" s="201">
        <v>356</v>
      </c>
      <c r="F591" s="202">
        <v>8502.9920309999998</v>
      </c>
      <c r="G591" s="203">
        <v>289</v>
      </c>
      <c r="H591" s="202">
        <v>6642.5179699999999</v>
      </c>
      <c r="I591" s="204">
        <f t="shared" ref="I591:I654" si="9">+G591/(G591+E591)</f>
        <v>0.44806201550387598</v>
      </c>
    </row>
    <row r="592" spans="2:9" ht="13.5" thickBot="1" x14ac:dyDescent="0.3">
      <c r="B592" s="410"/>
      <c r="C592" s="205">
        <v>25368</v>
      </c>
      <c r="D592" s="206" t="s">
        <v>562</v>
      </c>
      <c r="E592" s="201">
        <v>69</v>
      </c>
      <c r="F592" s="202">
        <v>886.12738400000001</v>
      </c>
      <c r="G592" s="203">
        <v>55</v>
      </c>
      <c r="H592" s="202">
        <v>687.78274299999998</v>
      </c>
      <c r="I592" s="204">
        <f t="shared" si="9"/>
        <v>0.44354838709677419</v>
      </c>
    </row>
    <row r="593" spans="2:9" ht="13.5" thickBot="1" x14ac:dyDescent="0.3">
      <c r="B593" s="410"/>
      <c r="C593" s="205">
        <v>25372</v>
      </c>
      <c r="D593" s="206" t="s">
        <v>561</v>
      </c>
      <c r="E593" s="201">
        <v>200</v>
      </c>
      <c r="F593" s="202">
        <v>2920.8777369999998</v>
      </c>
      <c r="G593" s="203">
        <v>155</v>
      </c>
      <c r="H593" s="202">
        <v>2241.2306010000002</v>
      </c>
      <c r="I593" s="204">
        <f t="shared" si="9"/>
        <v>0.43661971830985913</v>
      </c>
    </row>
    <row r="594" spans="2:9" ht="13.5" thickBot="1" x14ac:dyDescent="0.3">
      <c r="B594" s="410"/>
      <c r="C594" s="205">
        <v>25377</v>
      </c>
      <c r="D594" s="206" t="s">
        <v>560</v>
      </c>
      <c r="E594" s="201">
        <v>155</v>
      </c>
      <c r="F594" s="202">
        <v>2891.2469809999998</v>
      </c>
      <c r="G594" s="203">
        <v>83</v>
      </c>
      <c r="H594" s="202">
        <v>1178.6795750000001</v>
      </c>
      <c r="I594" s="204">
        <f t="shared" si="9"/>
        <v>0.34873949579831931</v>
      </c>
    </row>
    <row r="595" spans="2:9" ht="13.5" thickBot="1" x14ac:dyDescent="0.3">
      <c r="B595" s="410"/>
      <c r="C595" s="205">
        <v>25386</v>
      </c>
      <c r="D595" s="206" t="s">
        <v>559</v>
      </c>
      <c r="E595" s="201">
        <v>301</v>
      </c>
      <c r="F595" s="202">
        <v>3823.3818110000002</v>
      </c>
      <c r="G595" s="203">
        <v>239</v>
      </c>
      <c r="H595" s="202">
        <v>2510.3411150000002</v>
      </c>
      <c r="I595" s="204">
        <f t="shared" si="9"/>
        <v>0.44259259259259259</v>
      </c>
    </row>
    <row r="596" spans="2:9" ht="13.5" thickBot="1" x14ac:dyDescent="0.3">
      <c r="B596" s="410"/>
      <c r="C596" s="205">
        <v>25394</v>
      </c>
      <c r="D596" s="206" t="s">
        <v>558</v>
      </c>
      <c r="E596" s="201">
        <v>241</v>
      </c>
      <c r="F596" s="202">
        <v>3762.9159890000001</v>
      </c>
      <c r="G596" s="203">
        <v>244</v>
      </c>
      <c r="H596" s="202">
        <v>3559.5105250000001</v>
      </c>
      <c r="I596" s="204">
        <f t="shared" si="9"/>
        <v>0.50309278350515463</v>
      </c>
    </row>
    <row r="597" spans="2:9" ht="13.5" thickBot="1" x14ac:dyDescent="0.3">
      <c r="B597" s="410"/>
      <c r="C597" s="205">
        <v>25398</v>
      </c>
      <c r="D597" s="206" t="s">
        <v>557</v>
      </c>
      <c r="E597" s="201">
        <v>278</v>
      </c>
      <c r="F597" s="202">
        <v>4406.457461</v>
      </c>
      <c r="G597" s="203">
        <v>208</v>
      </c>
      <c r="H597" s="202">
        <v>3535.5911110000002</v>
      </c>
      <c r="I597" s="204">
        <f t="shared" si="9"/>
        <v>0.4279835390946502</v>
      </c>
    </row>
    <row r="598" spans="2:9" ht="13.5" thickBot="1" x14ac:dyDescent="0.3">
      <c r="B598" s="410"/>
      <c r="C598" s="205">
        <v>25402</v>
      </c>
      <c r="D598" s="206" t="s">
        <v>556</v>
      </c>
      <c r="E598" s="201">
        <v>88</v>
      </c>
      <c r="F598" s="202">
        <v>1098.056879</v>
      </c>
      <c r="G598" s="203">
        <v>96</v>
      </c>
      <c r="H598" s="202">
        <v>1238.9191410000001</v>
      </c>
      <c r="I598" s="204">
        <f t="shared" si="9"/>
        <v>0.52173913043478259</v>
      </c>
    </row>
    <row r="599" spans="2:9" ht="13.5" thickBot="1" x14ac:dyDescent="0.3">
      <c r="B599" s="410"/>
      <c r="C599" s="205">
        <v>25407</v>
      </c>
      <c r="D599" s="206" t="s">
        <v>555</v>
      </c>
      <c r="E599" s="201">
        <v>347</v>
      </c>
      <c r="F599" s="202">
        <v>6159.3604310000001</v>
      </c>
      <c r="G599" s="203">
        <v>253</v>
      </c>
      <c r="H599" s="202">
        <v>4096.0185529999999</v>
      </c>
      <c r="I599" s="204">
        <f t="shared" si="9"/>
        <v>0.42166666666666669</v>
      </c>
    </row>
    <row r="600" spans="2:9" ht="13.5" thickBot="1" x14ac:dyDescent="0.3">
      <c r="B600" s="410"/>
      <c r="C600" s="205">
        <v>25426</v>
      </c>
      <c r="D600" s="206" t="s">
        <v>554</v>
      </c>
      <c r="E600" s="201">
        <v>213</v>
      </c>
      <c r="F600" s="202">
        <v>3573.0622440000002</v>
      </c>
      <c r="G600" s="203">
        <v>100</v>
      </c>
      <c r="H600" s="202">
        <v>1875.1851830000001</v>
      </c>
      <c r="I600" s="204">
        <f t="shared" si="9"/>
        <v>0.31948881789137379</v>
      </c>
    </row>
    <row r="601" spans="2:9" ht="13.5" thickBot="1" x14ac:dyDescent="0.3">
      <c r="B601" s="410"/>
      <c r="C601" s="205">
        <v>25430</v>
      </c>
      <c r="D601" s="206" t="s">
        <v>553</v>
      </c>
      <c r="E601" s="201">
        <v>17</v>
      </c>
      <c r="F601" s="202">
        <v>1829.278233</v>
      </c>
      <c r="G601" s="203">
        <v>9</v>
      </c>
      <c r="H601" s="202">
        <v>54.164400000000001</v>
      </c>
      <c r="I601" s="204">
        <f t="shared" si="9"/>
        <v>0.34615384615384615</v>
      </c>
    </row>
    <row r="602" spans="2:9" ht="13.5" thickBot="1" x14ac:dyDescent="0.3">
      <c r="B602" s="410"/>
      <c r="C602" s="205">
        <v>25436</v>
      </c>
      <c r="D602" s="206" t="s">
        <v>552</v>
      </c>
      <c r="E602" s="201">
        <v>122</v>
      </c>
      <c r="F602" s="202">
        <v>1788.190034</v>
      </c>
      <c r="G602" s="203">
        <v>65</v>
      </c>
      <c r="H602" s="202">
        <v>1028.5362970000001</v>
      </c>
      <c r="I602" s="204">
        <f t="shared" si="9"/>
        <v>0.34759358288770054</v>
      </c>
    </row>
    <row r="603" spans="2:9" ht="13.5" thickBot="1" x14ac:dyDescent="0.3">
      <c r="B603" s="410"/>
      <c r="C603" s="205">
        <v>25438</v>
      </c>
      <c r="D603" s="206" t="s">
        <v>551</v>
      </c>
      <c r="E603" s="201">
        <v>257</v>
      </c>
      <c r="F603" s="202">
        <v>6062.7077060000001</v>
      </c>
      <c r="G603" s="203">
        <v>184</v>
      </c>
      <c r="H603" s="202">
        <v>3924.8239119999998</v>
      </c>
      <c r="I603" s="204">
        <f t="shared" si="9"/>
        <v>0.41723356009070295</v>
      </c>
    </row>
    <row r="604" spans="2:9" ht="13.5" thickBot="1" x14ac:dyDescent="0.3">
      <c r="B604" s="410"/>
      <c r="C604" s="205">
        <v>25473</v>
      </c>
      <c r="D604" s="206" t="s">
        <v>349</v>
      </c>
      <c r="E604" s="201">
        <v>28</v>
      </c>
      <c r="F604" s="202">
        <v>353.26900000000001</v>
      </c>
      <c r="G604" s="203">
        <v>37</v>
      </c>
      <c r="H604" s="202">
        <v>309.17880000000002</v>
      </c>
      <c r="I604" s="204">
        <f t="shared" si="9"/>
        <v>0.56923076923076921</v>
      </c>
    </row>
    <row r="605" spans="2:9" ht="13.5" thickBot="1" x14ac:dyDescent="0.3">
      <c r="B605" s="410"/>
      <c r="C605" s="205">
        <v>25483</v>
      </c>
      <c r="D605" s="206" t="s">
        <v>348</v>
      </c>
      <c r="E605" s="201">
        <v>20</v>
      </c>
      <c r="F605" s="202">
        <v>328.553338</v>
      </c>
      <c r="G605" s="203">
        <v>23</v>
      </c>
      <c r="H605" s="202">
        <v>265.63384400000001</v>
      </c>
      <c r="I605" s="204">
        <f t="shared" si="9"/>
        <v>0.53488372093023251</v>
      </c>
    </row>
    <row r="606" spans="2:9" ht="13.5" thickBot="1" x14ac:dyDescent="0.3">
      <c r="B606" s="410"/>
      <c r="C606" s="205">
        <v>25486</v>
      </c>
      <c r="D606" s="206" t="s">
        <v>550</v>
      </c>
      <c r="E606" s="201">
        <v>24</v>
      </c>
      <c r="F606" s="202">
        <v>436.69268299999999</v>
      </c>
      <c r="G606" s="203">
        <v>20</v>
      </c>
      <c r="H606" s="202">
        <v>321.60847000000001</v>
      </c>
      <c r="I606" s="204">
        <f t="shared" si="9"/>
        <v>0.45454545454545453</v>
      </c>
    </row>
    <row r="607" spans="2:9" ht="13.5" thickBot="1" x14ac:dyDescent="0.3">
      <c r="B607" s="410"/>
      <c r="C607" s="205">
        <v>25488</v>
      </c>
      <c r="D607" s="206" t="s">
        <v>549</v>
      </c>
      <c r="E607" s="201">
        <v>43</v>
      </c>
      <c r="F607" s="202">
        <v>476.33704399999999</v>
      </c>
      <c r="G607" s="203">
        <v>35</v>
      </c>
      <c r="H607" s="202">
        <v>454.09608100000003</v>
      </c>
      <c r="I607" s="204">
        <f t="shared" si="9"/>
        <v>0.44871794871794873</v>
      </c>
    </row>
    <row r="608" spans="2:9" ht="13.5" thickBot="1" x14ac:dyDescent="0.3">
      <c r="B608" s="410"/>
      <c r="C608" s="205">
        <v>25489</v>
      </c>
      <c r="D608" s="206" t="s">
        <v>548</v>
      </c>
      <c r="E608" s="201">
        <v>85</v>
      </c>
      <c r="F608" s="202">
        <v>1091.606033</v>
      </c>
      <c r="G608" s="203">
        <v>63</v>
      </c>
      <c r="H608" s="202">
        <v>820.58171700000003</v>
      </c>
      <c r="I608" s="204">
        <f t="shared" si="9"/>
        <v>0.42567567567567566</v>
      </c>
    </row>
    <row r="609" spans="2:9" ht="13.5" thickBot="1" x14ac:dyDescent="0.3">
      <c r="B609" s="410"/>
      <c r="C609" s="205">
        <v>25491</v>
      </c>
      <c r="D609" s="206" t="s">
        <v>547</v>
      </c>
      <c r="E609" s="201">
        <v>92</v>
      </c>
      <c r="F609" s="202">
        <v>1094.3082440000001</v>
      </c>
      <c r="G609" s="203">
        <v>84</v>
      </c>
      <c r="H609" s="202">
        <v>998.06371100000001</v>
      </c>
      <c r="I609" s="204">
        <f t="shared" si="9"/>
        <v>0.47727272727272729</v>
      </c>
    </row>
    <row r="610" spans="2:9" ht="13.5" thickBot="1" x14ac:dyDescent="0.3">
      <c r="B610" s="410"/>
      <c r="C610" s="205">
        <v>25513</v>
      </c>
      <c r="D610" s="206" t="s">
        <v>546</v>
      </c>
      <c r="E610" s="201">
        <v>411</v>
      </c>
      <c r="F610" s="202">
        <v>6414.7082920000003</v>
      </c>
      <c r="G610" s="203">
        <v>286</v>
      </c>
      <c r="H610" s="202">
        <v>4073.327397</v>
      </c>
      <c r="I610" s="204">
        <f t="shared" si="9"/>
        <v>0.41032998565279771</v>
      </c>
    </row>
    <row r="611" spans="2:9" ht="13.5" thickBot="1" x14ac:dyDescent="0.3">
      <c r="B611" s="410"/>
      <c r="C611" s="205">
        <v>25518</v>
      </c>
      <c r="D611" s="206" t="s">
        <v>545</v>
      </c>
      <c r="E611" s="201">
        <v>78</v>
      </c>
      <c r="F611" s="202">
        <v>1054.1552039999999</v>
      </c>
      <c r="G611" s="203">
        <v>88</v>
      </c>
      <c r="H611" s="202">
        <v>1089.2388820000001</v>
      </c>
      <c r="I611" s="204">
        <f t="shared" si="9"/>
        <v>0.53012048192771088</v>
      </c>
    </row>
    <row r="612" spans="2:9" ht="13.5" thickBot="1" x14ac:dyDescent="0.3">
      <c r="B612" s="410"/>
      <c r="C612" s="205">
        <v>25524</v>
      </c>
      <c r="D612" s="206" t="s">
        <v>544</v>
      </c>
      <c r="E612" s="201">
        <v>116</v>
      </c>
      <c r="F612" s="202">
        <v>1809.307147</v>
      </c>
      <c r="G612" s="203">
        <v>96</v>
      </c>
      <c r="H612" s="202">
        <v>1185.0567000000001</v>
      </c>
      <c r="I612" s="204">
        <f t="shared" si="9"/>
        <v>0.45283018867924529</v>
      </c>
    </row>
    <row r="613" spans="2:9" ht="13.5" thickBot="1" x14ac:dyDescent="0.3">
      <c r="B613" s="410"/>
      <c r="C613" s="205">
        <v>25530</v>
      </c>
      <c r="D613" s="206" t="s">
        <v>543</v>
      </c>
      <c r="E613" s="201">
        <v>133</v>
      </c>
      <c r="F613" s="202">
        <v>2813.110271</v>
      </c>
      <c r="G613" s="203">
        <v>87</v>
      </c>
      <c r="H613" s="202">
        <v>1676.1863209999999</v>
      </c>
      <c r="I613" s="204">
        <f t="shared" si="9"/>
        <v>0.39545454545454545</v>
      </c>
    </row>
    <row r="614" spans="2:9" ht="13.5" thickBot="1" x14ac:dyDescent="0.3">
      <c r="B614" s="410"/>
      <c r="C614" s="205">
        <v>25535</v>
      </c>
      <c r="D614" s="206" t="s">
        <v>542</v>
      </c>
      <c r="E614" s="201">
        <v>364</v>
      </c>
      <c r="F614" s="202">
        <v>8171.9803540000003</v>
      </c>
      <c r="G614" s="203">
        <v>246</v>
      </c>
      <c r="H614" s="202">
        <v>5364.3127940000004</v>
      </c>
      <c r="I614" s="204">
        <f t="shared" si="9"/>
        <v>0.40327868852459015</v>
      </c>
    </row>
    <row r="615" spans="2:9" ht="13.5" thickBot="1" x14ac:dyDescent="0.3">
      <c r="B615" s="410"/>
      <c r="C615" s="205">
        <v>25572</v>
      </c>
      <c r="D615" s="206" t="s">
        <v>541</v>
      </c>
      <c r="E615" s="201">
        <v>77</v>
      </c>
      <c r="F615" s="202">
        <v>1601.0049509999999</v>
      </c>
      <c r="G615" s="203">
        <v>41</v>
      </c>
      <c r="H615" s="202">
        <v>932.43913399999997</v>
      </c>
      <c r="I615" s="204">
        <f t="shared" si="9"/>
        <v>0.34745762711864409</v>
      </c>
    </row>
    <row r="616" spans="2:9" ht="13.5" thickBot="1" x14ac:dyDescent="0.3">
      <c r="B616" s="410"/>
      <c r="C616" s="205">
        <v>25580</v>
      </c>
      <c r="D616" s="206" t="s">
        <v>540</v>
      </c>
      <c r="E616" s="201">
        <v>54</v>
      </c>
      <c r="F616" s="202">
        <v>1065.001923</v>
      </c>
      <c r="G616" s="203">
        <v>34</v>
      </c>
      <c r="H616" s="202">
        <v>439.15796499999999</v>
      </c>
      <c r="I616" s="204">
        <f t="shared" si="9"/>
        <v>0.38636363636363635</v>
      </c>
    </row>
    <row r="617" spans="2:9" ht="13.5" thickBot="1" x14ac:dyDescent="0.3">
      <c r="B617" s="410"/>
      <c r="C617" s="205">
        <v>25592</v>
      </c>
      <c r="D617" s="206" t="s">
        <v>539</v>
      </c>
      <c r="E617" s="201">
        <v>126</v>
      </c>
      <c r="F617" s="202">
        <v>1633.7132409999999</v>
      </c>
      <c r="G617" s="203">
        <v>85</v>
      </c>
      <c r="H617" s="202">
        <v>1141.2915660000001</v>
      </c>
      <c r="I617" s="204">
        <f t="shared" si="9"/>
        <v>0.40284360189573459</v>
      </c>
    </row>
    <row r="618" spans="2:9" ht="13.5" thickBot="1" x14ac:dyDescent="0.3">
      <c r="B618" s="410"/>
      <c r="C618" s="205">
        <v>25594</v>
      </c>
      <c r="D618" s="206" t="s">
        <v>538</v>
      </c>
      <c r="E618" s="201">
        <v>167</v>
      </c>
      <c r="F618" s="202">
        <v>3697.4198609999999</v>
      </c>
      <c r="G618" s="203">
        <v>90</v>
      </c>
      <c r="H618" s="202">
        <v>1810.2486839999999</v>
      </c>
      <c r="I618" s="204">
        <f t="shared" si="9"/>
        <v>0.35019455252918286</v>
      </c>
    </row>
    <row r="619" spans="2:9" ht="13.5" thickBot="1" x14ac:dyDescent="0.3">
      <c r="B619" s="410"/>
      <c r="C619" s="205">
        <v>25596</v>
      </c>
      <c r="D619" s="206" t="s">
        <v>537</v>
      </c>
      <c r="E619" s="201">
        <v>140</v>
      </c>
      <c r="F619" s="202">
        <v>1607.850365</v>
      </c>
      <c r="G619" s="203">
        <v>97</v>
      </c>
      <c r="H619" s="202">
        <v>1236.492804</v>
      </c>
      <c r="I619" s="204">
        <f t="shared" si="9"/>
        <v>0.40928270042194093</v>
      </c>
    </row>
    <row r="620" spans="2:9" ht="13.5" thickBot="1" x14ac:dyDescent="0.3">
      <c r="B620" s="410"/>
      <c r="C620" s="205">
        <v>25612</v>
      </c>
      <c r="D620" s="206" t="s">
        <v>340</v>
      </c>
      <c r="E620" s="201">
        <v>28</v>
      </c>
      <c r="F620" s="202">
        <v>298.210419</v>
      </c>
      <c r="G620" s="203">
        <v>42</v>
      </c>
      <c r="H620" s="202">
        <v>464.20715000000001</v>
      </c>
      <c r="I620" s="204">
        <f t="shared" si="9"/>
        <v>0.6</v>
      </c>
    </row>
    <row r="621" spans="2:9" ht="13.5" thickBot="1" x14ac:dyDescent="0.3">
      <c r="B621" s="410"/>
      <c r="C621" s="205">
        <v>25645</v>
      </c>
      <c r="D621" s="206" t="s">
        <v>536</v>
      </c>
      <c r="E621" s="201">
        <v>91</v>
      </c>
      <c r="F621" s="202">
        <v>1038.8217030000001</v>
      </c>
      <c r="G621" s="203">
        <v>51</v>
      </c>
      <c r="H621" s="202">
        <v>463.82849800000002</v>
      </c>
      <c r="I621" s="204">
        <f t="shared" si="9"/>
        <v>0.35915492957746481</v>
      </c>
    </row>
    <row r="622" spans="2:9" ht="13.5" thickBot="1" x14ac:dyDescent="0.3">
      <c r="B622" s="410"/>
      <c r="C622" s="205">
        <v>25649</v>
      </c>
      <c r="D622" s="206" t="s">
        <v>336</v>
      </c>
      <c r="E622" s="201">
        <v>231</v>
      </c>
      <c r="F622" s="202">
        <v>3634.9703559999998</v>
      </c>
      <c r="G622" s="203">
        <v>160</v>
      </c>
      <c r="H622" s="202">
        <v>2465.6202990000002</v>
      </c>
      <c r="I622" s="204">
        <f t="shared" si="9"/>
        <v>0.40920716112531969</v>
      </c>
    </row>
    <row r="623" spans="2:9" ht="13.5" thickBot="1" x14ac:dyDescent="0.3">
      <c r="B623" s="410"/>
      <c r="C623" s="205">
        <v>25653</v>
      </c>
      <c r="D623" s="206" t="s">
        <v>294</v>
      </c>
      <c r="E623" s="201">
        <v>152</v>
      </c>
      <c r="F623" s="202">
        <v>2343.559659</v>
      </c>
      <c r="G623" s="203">
        <v>131</v>
      </c>
      <c r="H623" s="202">
        <v>1902.560931</v>
      </c>
      <c r="I623" s="204">
        <f t="shared" si="9"/>
        <v>0.4628975265017668</v>
      </c>
    </row>
    <row r="624" spans="2:9" ht="13.5" thickBot="1" x14ac:dyDescent="0.3">
      <c r="B624" s="410"/>
      <c r="C624" s="205">
        <v>25658</v>
      </c>
      <c r="D624" s="206" t="s">
        <v>277</v>
      </c>
      <c r="E624" s="201">
        <v>50</v>
      </c>
      <c r="F624" s="202">
        <v>695.19798400000002</v>
      </c>
      <c r="G624" s="203">
        <v>41</v>
      </c>
      <c r="H624" s="202">
        <v>564.59832100000006</v>
      </c>
      <c r="I624" s="204">
        <f t="shared" si="9"/>
        <v>0.45054945054945056</v>
      </c>
    </row>
    <row r="625" spans="2:9" ht="13.5" thickBot="1" x14ac:dyDescent="0.3">
      <c r="B625" s="410"/>
      <c r="C625" s="205">
        <v>25662</v>
      </c>
      <c r="D625" s="206" t="s">
        <v>535</v>
      </c>
      <c r="E625" s="201">
        <v>194</v>
      </c>
      <c r="F625" s="202">
        <v>2698.3380229999998</v>
      </c>
      <c r="G625" s="203">
        <v>149</v>
      </c>
      <c r="H625" s="202">
        <v>1884.881627</v>
      </c>
      <c r="I625" s="204">
        <f t="shared" si="9"/>
        <v>0.43440233236151604</v>
      </c>
    </row>
    <row r="626" spans="2:9" ht="13.5" thickBot="1" x14ac:dyDescent="0.3">
      <c r="B626" s="410"/>
      <c r="C626" s="205">
        <v>25718</v>
      </c>
      <c r="D626" s="206" t="s">
        <v>534</v>
      </c>
      <c r="E626" s="201">
        <v>118</v>
      </c>
      <c r="F626" s="202">
        <v>1223.435254</v>
      </c>
      <c r="G626" s="203">
        <v>62</v>
      </c>
      <c r="H626" s="202">
        <v>668.17764599999998</v>
      </c>
      <c r="I626" s="204">
        <f t="shared" si="9"/>
        <v>0.34444444444444444</v>
      </c>
    </row>
    <row r="627" spans="2:9" ht="13.5" thickBot="1" x14ac:dyDescent="0.3">
      <c r="B627" s="410"/>
      <c r="C627" s="205">
        <v>25736</v>
      </c>
      <c r="D627" s="206" t="s">
        <v>533</v>
      </c>
      <c r="E627" s="201">
        <v>166</v>
      </c>
      <c r="F627" s="202">
        <v>4311.6757360000001</v>
      </c>
      <c r="G627" s="203">
        <v>117</v>
      </c>
      <c r="H627" s="202">
        <v>2265.3784740000001</v>
      </c>
      <c r="I627" s="204">
        <f t="shared" si="9"/>
        <v>0.41342756183745583</v>
      </c>
    </row>
    <row r="628" spans="2:9" ht="13.5" thickBot="1" x14ac:dyDescent="0.3">
      <c r="B628" s="410"/>
      <c r="C628" s="205">
        <v>25740</v>
      </c>
      <c r="D628" s="206" t="s">
        <v>532</v>
      </c>
      <c r="E628" s="201">
        <v>128</v>
      </c>
      <c r="F628" s="202">
        <v>3238.584648</v>
      </c>
      <c r="G628" s="203">
        <v>100</v>
      </c>
      <c r="H628" s="202">
        <v>1945.590095</v>
      </c>
      <c r="I628" s="204">
        <f t="shared" si="9"/>
        <v>0.43859649122807015</v>
      </c>
    </row>
    <row r="629" spans="2:9" ht="13.5" thickBot="1" x14ac:dyDescent="0.3">
      <c r="B629" s="410"/>
      <c r="C629" s="205">
        <v>25743</v>
      </c>
      <c r="D629" s="206" t="s">
        <v>531</v>
      </c>
      <c r="E629" s="201">
        <v>280</v>
      </c>
      <c r="F629" s="202">
        <v>4393.4477349999997</v>
      </c>
      <c r="G629" s="203">
        <v>177</v>
      </c>
      <c r="H629" s="202">
        <v>2455.4672249999999</v>
      </c>
      <c r="I629" s="204">
        <f t="shared" si="9"/>
        <v>0.387308533916849</v>
      </c>
    </row>
    <row r="630" spans="2:9" ht="13.5" thickBot="1" x14ac:dyDescent="0.3">
      <c r="B630" s="410"/>
      <c r="C630" s="205">
        <v>25745</v>
      </c>
      <c r="D630" s="206" t="s">
        <v>530</v>
      </c>
      <c r="E630" s="201">
        <v>197</v>
      </c>
      <c r="F630" s="202">
        <v>3709.8082359999999</v>
      </c>
      <c r="G630" s="203">
        <v>183</v>
      </c>
      <c r="H630" s="202">
        <v>3025.4215399999998</v>
      </c>
      <c r="I630" s="204">
        <f t="shared" si="9"/>
        <v>0.48157894736842105</v>
      </c>
    </row>
    <row r="631" spans="2:9" ht="13.5" thickBot="1" x14ac:dyDescent="0.3">
      <c r="B631" s="410"/>
      <c r="C631" s="205">
        <v>25754</v>
      </c>
      <c r="D631" s="206" t="s">
        <v>529</v>
      </c>
      <c r="E631" s="201">
        <v>151</v>
      </c>
      <c r="F631" s="202">
        <v>3107.7014880000002</v>
      </c>
      <c r="G631" s="203">
        <v>153</v>
      </c>
      <c r="H631" s="202">
        <v>2786.804572</v>
      </c>
      <c r="I631" s="204">
        <f t="shared" si="9"/>
        <v>0.50328947368421051</v>
      </c>
    </row>
    <row r="632" spans="2:9" ht="13.5" thickBot="1" x14ac:dyDescent="0.3">
      <c r="B632" s="410"/>
      <c r="C632" s="205">
        <v>25758</v>
      </c>
      <c r="D632" s="206" t="s">
        <v>528</v>
      </c>
      <c r="E632" s="201">
        <v>18</v>
      </c>
      <c r="F632" s="202">
        <v>374</v>
      </c>
      <c r="G632" s="203">
        <v>7</v>
      </c>
      <c r="H632" s="202">
        <v>60.715521000000003</v>
      </c>
      <c r="I632" s="204">
        <f t="shared" si="9"/>
        <v>0.28000000000000003</v>
      </c>
    </row>
    <row r="633" spans="2:9" ht="13.5" thickBot="1" x14ac:dyDescent="0.3">
      <c r="B633" s="410"/>
      <c r="C633" s="205">
        <v>25769</v>
      </c>
      <c r="D633" s="206" t="s">
        <v>527</v>
      </c>
      <c r="E633" s="201">
        <v>102</v>
      </c>
      <c r="F633" s="202">
        <v>2679.1452789999998</v>
      </c>
      <c r="G633" s="203">
        <v>66</v>
      </c>
      <c r="H633" s="202">
        <v>1234.0490159999999</v>
      </c>
      <c r="I633" s="204">
        <f t="shared" si="9"/>
        <v>0.39285714285714285</v>
      </c>
    </row>
    <row r="634" spans="2:9" ht="13.5" thickBot="1" x14ac:dyDescent="0.3">
      <c r="B634" s="410"/>
      <c r="C634" s="205">
        <v>25772</v>
      </c>
      <c r="D634" s="206" t="s">
        <v>526</v>
      </c>
      <c r="E634" s="201">
        <v>143</v>
      </c>
      <c r="F634" s="202">
        <v>2712.9392280000002</v>
      </c>
      <c r="G634" s="203">
        <v>92</v>
      </c>
      <c r="H634" s="202">
        <v>1343.1585219999999</v>
      </c>
      <c r="I634" s="204">
        <f t="shared" si="9"/>
        <v>0.39148936170212767</v>
      </c>
    </row>
    <row r="635" spans="2:9" ht="13.5" thickBot="1" x14ac:dyDescent="0.3">
      <c r="B635" s="410"/>
      <c r="C635" s="205">
        <v>25777</v>
      </c>
      <c r="D635" s="206" t="s">
        <v>525</v>
      </c>
      <c r="E635" s="201">
        <v>86</v>
      </c>
      <c r="F635" s="202">
        <v>999.90479500000004</v>
      </c>
      <c r="G635" s="203">
        <v>73</v>
      </c>
      <c r="H635" s="202">
        <v>951.08866999999998</v>
      </c>
      <c r="I635" s="204">
        <f t="shared" si="9"/>
        <v>0.45911949685534592</v>
      </c>
    </row>
    <row r="636" spans="2:9" ht="13.5" thickBot="1" x14ac:dyDescent="0.3">
      <c r="B636" s="410"/>
      <c r="C636" s="205">
        <v>25779</v>
      </c>
      <c r="D636" s="206" t="s">
        <v>524</v>
      </c>
      <c r="E636" s="201">
        <v>323</v>
      </c>
      <c r="F636" s="202">
        <v>5530.9857959999999</v>
      </c>
      <c r="G636" s="203">
        <v>197</v>
      </c>
      <c r="H636" s="202">
        <v>2945.3860289999998</v>
      </c>
      <c r="I636" s="204">
        <f t="shared" si="9"/>
        <v>0.37884615384615383</v>
      </c>
    </row>
    <row r="637" spans="2:9" ht="13.5" thickBot="1" x14ac:dyDescent="0.3">
      <c r="B637" s="410"/>
      <c r="C637" s="205">
        <v>25781</v>
      </c>
      <c r="D637" s="206" t="s">
        <v>523</v>
      </c>
      <c r="E637" s="201">
        <v>45</v>
      </c>
      <c r="F637" s="202">
        <v>728.79335600000002</v>
      </c>
      <c r="G637" s="203">
        <v>38</v>
      </c>
      <c r="H637" s="202">
        <v>548.16693099999998</v>
      </c>
      <c r="I637" s="204">
        <f t="shared" si="9"/>
        <v>0.45783132530120479</v>
      </c>
    </row>
    <row r="638" spans="2:9" ht="13.5" thickBot="1" x14ac:dyDescent="0.3">
      <c r="B638" s="410"/>
      <c r="C638" s="205">
        <v>25785</v>
      </c>
      <c r="D638" s="206" t="s">
        <v>522</v>
      </c>
      <c r="E638" s="201">
        <v>31</v>
      </c>
      <c r="F638" s="202">
        <v>499.45356199999998</v>
      </c>
      <c r="G638" s="203">
        <v>36</v>
      </c>
      <c r="H638" s="202">
        <v>509.15667100000002</v>
      </c>
      <c r="I638" s="204">
        <f t="shared" si="9"/>
        <v>0.53731343283582089</v>
      </c>
    </row>
    <row r="639" spans="2:9" ht="13.5" thickBot="1" x14ac:dyDescent="0.3">
      <c r="B639" s="410"/>
      <c r="C639" s="205">
        <v>25793</v>
      </c>
      <c r="D639" s="206" t="s">
        <v>521</v>
      </c>
      <c r="E639" s="201">
        <v>147</v>
      </c>
      <c r="F639" s="202">
        <v>2605.1133650000002</v>
      </c>
      <c r="G639" s="203">
        <v>79</v>
      </c>
      <c r="H639" s="202">
        <v>1055.3482959999999</v>
      </c>
      <c r="I639" s="204">
        <f t="shared" si="9"/>
        <v>0.34955752212389379</v>
      </c>
    </row>
    <row r="640" spans="2:9" ht="13.5" thickBot="1" x14ac:dyDescent="0.3">
      <c r="B640" s="410"/>
      <c r="C640" s="205">
        <v>25797</v>
      </c>
      <c r="D640" s="206" t="s">
        <v>520</v>
      </c>
      <c r="E640" s="201">
        <v>143</v>
      </c>
      <c r="F640" s="202">
        <v>1625.7697459999999</v>
      </c>
      <c r="G640" s="203">
        <v>137</v>
      </c>
      <c r="H640" s="202">
        <v>1566.465224</v>
      </c>
      <c r="I640" s="204">
        <f t="shared" si="9"/>
        <v>0.48928571428571427</v>
      </c>
    </row>
    <row r="641" spans="2:9" ht="13.5" thickBot="1" x14ac:dyDescent="0.3">
      <c r="B641" s="410"/>
      <c r="C641" s="205">
        <v>25799</v>
      </c>
      <c r="D641" s="206" t="s">
        <v>519</v>
      </c>
      <c r="E641" s="201">
        <v>19</v>
      </c>
      <c r="F641" s="202">
        <v>312.85000000000002</v>
      </c>
      <c r="G641" s="203">
        <v>8</v>
      </c>
      <c r="H641" s="202">
        <v>115.413427</v>
      </c>
      <c r="I641" s="204">
        <f t="shared" si="9"/>
        <v>0.29629629629629628</v>
      </c>
    </row>
    <row r="642" spans="2:9" ht="13.5" thickBot="1" x14ac:dyDescent="0.3">
      <c r="B642" s="410"/>
      <c r="C642" s="205">
        <v>25805</v>
      </c>
      <c r="D642" s="206" t="s">
        <v>518</v>
      </c>
      <c r="E642" s="201">
        <v>38</v>
      </c>
      <c r="F642" s="202">
        <v>536.21798699999999</v>
      </c>
      <c r="G642" s="203">
        <v>34</v>
      </c>
      <c r="H642" s="202">
        <v>381.40311000000003</v>
      </c>
      <c r="I642" s="204">
        <f t="shared" si="9"/>
        <v>0.47222222222222221</v>
      </c>
    </row>
    <row r="643" spans="2:9" ht="13.5" thickBot="1" x14ac:dyDescent="0.3">
      <c r="B643" s="410"/>
      <c r="C643" s="205">
        <v>25807</v>
      </c>
      <c r="D643" s="206" t="s">
        <v>517</v>
      </c>
      <c r="E643" s="201">
        <v>85</v>
      </c>
      <c r="F643" s="202">
        <v>1477.4153879999999</v>
      </c>
      <c r="G643" s="203">
        <v>58</v>
      </c>
      <c r="H643" s="202">
        <v>1226.9514710000001</v>
      </c>
      <c r="I643" s="204">
        <f t="shared" si="9"/>
        <v>0.40559440559440557</v>
      </c>
    </row>
    <row r="644" spans="2:9" ht="13.5" thickBot="1" x14ac:dyDescent="0.3">
      <c r="B644" s="410"/>
      <c r="C644" s="205">
        <v>25815</v>
      </c>
      <c r="D644" s="206" t="s">
        <v>516</v>
      </c>
      <c r="E644" s="201">
        <v>145</v>
      </c>
      <c r="F644" s="202">
        <v>1703.6564579999999</v>
      </c>
      <c r="G644" s="203">
        <v>107</v>
      </c>
      <c r="H644" s="202">
        <v>1255.450441</v>
      </c>
      <c r="I644" s="204">
        <f t="shared" si="9"/>
        <v>0.42460317460317459</v>
      </c>
    </row>
    <row r="645" spans="2:9" ht="13.5" thickBot="1" x14ac:dyDescent="0.3">
      <c r="B645" s="410"/>
      <c r="C645" s="205">
        <v>25817</v>
      </c>
      <c r="D645" s="206" t="s">
        <v>515</v>
      </c>
      <c r="E645" s="201">
        <v>4</v>
      </c>
      <c r="F645" s="202">
        <v>20.763999999999999</v>
      </c>
      <c r="G645" s="203">
        <v>5</v>
      </c>
      <c r="H645" s="202">
        <v>83.701599999999999</v>
      </c>
      <c r="I645" s="204">
        <f t="shared" si="9"/>
        <v>0.55555555555555558</v>
      </c>
    </row>
    <row r="646" spans="2:9" ht="13.5" thickBot="1" x14ac:dyDescent="0.3">
      <c r="B646" s="410"/>
      <c r="C646" s="205">
        <v>25823</v>
      </c>
      <c r="D646" s="206" t="s">
        <v>514</v>
      </c>
      <c r="E646" s="201">
        <v>109</v>
      </c>
      <c r="F646" s="202">
        <v>1730.2144410000001</v>
      </c>
      <c r="G646" s="203">
        <v>81</v>
      </c>
      <c r="H646" s="202">
        <v>1285.946146</v>
      </c>
      <c r="I646" s="204">
        <f t="shared" si="9"/>
        <v>0.4263157894736842</v>
      </c>
    </row>
    <row r="647" spans="2:9" ht="13.5" thickBot="1" x14ac:dyDescent="0.3">
      <c r="B647" s="410"/>
      <c r="C647" s="205">
        <v>25839</v>
      </c>
      <c r="D647" s="206" t="s">
        <v>513</v>
      </c>
      <c r="E647" s="201">
        <v>322</v>
      </c>
      <c r="F647" s="202">
        <v>5955.0418749999999</v>
      </c>
      <c r="G647" s="203">
        <v>225</v>
      </c>
      <c r="H647" s="202">
        <v>4289.1653450000003</v>
      </c>
      <c r="I647" s="204">
        <f t="shared" si="9"/>
        <v>0.41133455210237663</v>
      </c>
    </row>
    <row r="648" spans="2:9" ht="13.5" thickBot="1" x14ac:dyDescent="0.3">
      <c r="B648" s="410"/>
      <c r="C648" s="205">
        <v>25841</v>
      </c>
      <c r="D648" s="206" t="s">
        <v>512</v>
      </c>
      <c r="E648" s="201">
        <v>244</v>
      </c>
      <c r="F648" s="202">
        <v>5133.224561</v>
      </c>
      <c r="G648" s="203">
        <v>160</v>
      </c>
      <c r="H648" s="202">
        <v>3021.0848890000002</v>
      </c>
      <c r="I648" s="204">
        <f t="shared" si="9"/>
        <v>0.39603960396039606</v>
      </c>
    </row>
    <row r="649" spans="2:9" ht="13.5" thickBot="1" x14ac:dyDescent="0.3">
      <c r="B649" s="410"/>
      <c r="C649" s="205">
        <v>25845</v>
      </c>
      <c r="D649" s="206" t="s">
        <v>511</v>
      </c>
      <c r="E649" s="201">
        <v>233</v>
      </c>
      <c r="F649" s="202">
        <v>4502.1614639999998</v>
      </c>
      <c r="G649" s="203">
        <v>146</v>
      </c>
      <c r="H649" s="202">
        <v>2362.0032030000002</v>
      </c>
      <c r="I649" s="204">
        <f t="shared" si="9"/>
        <v>0.38522427440633245</v>
      </c>
    </row>
    <row r="650" spans="2:9" ht="13.5" thickBot="1" x14ac:dyDescent="0.3">
      <c r="B650" s="410"/>
      <c r="C650" s="205">
        <v>25851</v>
      </c>
      <c r="D650" s="206" t="s">
        <v>510</v>
      </c>
      <c r="E650" s="201">
        <v>90</v>
      </c>
      <c r="F650" s="202">
        <v>1240.996157</v>
      </c>
      <c r="G650" s="203">
        <v>83</v>
      </c>
      <c r="H650" s="202">
        <v>1209.5731149999999</v>
      </c>
      <c r="I650" s="204">
        <f t="shared" si="9"/>
        <v>0.47976878612716761</v>
      </c>
    </row>
    <row r="651" spans="2:9" ht="13.5" thickBot="1" x14ac:dyDescent="0.3">
      <c r="B651" s="410"/>
      <c r="C651" s="205">
        <v>25506</v>
      </c>
      <c r="D651" s="206" t="s">
        <v>509</v>
      </c>
      <c r="E651" s="201">
        <v>101</v>
      </c>
      <c r="F651" s="202">
        <v>1447.0180949999999</v>
      </c>
      <c r="G651" s="203">
        <v>90</v>
      </c>
      <c r="H651" s="202">
        <v>1340.550438</v>
      </c>
      <c r="I651" s="204">
        <f t="shared" si="9"/>
        <v>0.47120418848167539</v>
      </c>
    </row>
    <row r="652" spans="2:9" ht="13.5" thickBot="1" x14ac:dyDescent="0.3">
      <c r="B652" s="410"/>
      <c r="C652" s="205">
        <v>25862</v>
      </c>
      <c r="D652" s="206" t="s">
        <v>508</v>
      </c>
      <c r="E652" s="201">
        <v>268</v>
      </c>
      <c r="F652" s="202">
        <v>3557.3684960000001</v>
      </c>
      <c r="G652" s="203">
        <v>213</v>
      </c>
      <c r="H652" s="202">
        <v>2872.1187880000002</v>
      </c>
      <c r="I652" s="204">
        <f t="shared" si="9"/>
        <v>0.44282744282744285</v>
      </c>
    </row>
    <row r="653" spans="2:9" ht="13.5" thickBot="1" x14ac:dyDescent="0.3">
      <c r="B653" s="410"/>
      <c r="C653" s="205">
        <v>25867</v>
      </c>
      <c r="D653" s="206" t="s">
        <v>507</v>
      </c>
      <c r="E653" s="201">
        <v>80</v>
      </c>
      <c r="F653" s="202">
        <v>1119.869733</v>
      </c>
      <c r="G653" s="203">
        <v>60</v>
      </c>
      <c r="H653" s="202">
        <v>750.39821300000006</v>
      </c>
      <c r="I653" s="204">
        <f t="shared" si="9"/>
        <v>0.42857142857142855</v>
      </c>
    </row>
    <row r="654" spans="2:9" ht="13.5" thickBot="1" x14ac:dyDescent="0.3">
      <c r="B654" s="410"/>
      <c r="C654" s="205">
        <v>25843</v>
      </c>
      <c r="D654" s="206" t="s">
        <v>506</v>
      </c>
      <c r="E654" s="201">
        <v>165</v>
      </c>
      <c r="F654" s="202">
        <v>3015.1030289999999</v>
      </c>
      <c r="G654" s="203">
        <v>93</v>
      </c>
      <c r="H654" s="202">
        <v>1401.8724130000001</v>
      </c>
      <c r="I654" s="204">
        <f t="shared" si="9"/>
        <v>0.36046511627906974</v>
      </c>
    </row>
    <row r="655" spans="2:9" ht="13.5" thickBot="1" x14ac:dyDescent="0.3">
      <c r="B655" s="410"/>
      <c r="C655" s="205">
        <v>25871</v>
      </c>
      <c r="D655" s="206" t="s">
        <v>505</v>
      </c>
      <c r="E655" s="201">
        <v>68</v>
      </c>
      <c r="F655" s="202">
        <v>1297.9247949999999</v>
      </c>
      <c r="G655" s="203">
        <v>67</v>
      </c>
      <c r="H655" s="202">
        <v>1196.107612</v>
      </c>
      <c r="I655" s="204">
        <f t="shared" ref="I655:I718" si="10">+G655/(G655+E655)</f>
        <v>0.49629629629629629</v>
      </c>
    </row>
    <row r="656" spans="2:9" ht="13.5" thickBot="1" x14ac:dyDescent="0.3">
      <c r="B656" s="410"/>
      <c r="C656" s="205">
        <v>25873</v>
      </c>
      <c r="D656" s="206" t="s">
        <v>504</v>
      </c>
      <c r="E656" s="201">
        <v>726</v>
      </c>
      <c r="F656" s="202">
        <v>16269.987634999999</v>
      </c>
      <c r="G656" s="203">
        <v>419</v>
      </c>
      <c r="H656" s="202">
        <v>8451.8633059999993</v>
      </c>
      <c r="I656" s="204">
        <f t="shared" si="10"/>
        <v>0.36593886462882097</v>
      </c>
    </row>
    <row r="657" spans="2:9" ht="13.5" thickBot="1" x14ac:dyDescent="0.3">
      <c r="B657" s="410"/>
      <c r="C657" s="205">
        <v>25875</v>
      </c>
      <c r="D657" s="206" t="s">
        <v>503</v>
      </c>
      <c r="E657" s="201">
        <v>190</v>
      </c>
      <c r="F657" s="202">
        <v>2292.0781710000001</v>
      </c>
      <c r="G657" s="203">
        <v>154</v>
      </c>
      <c r="H657" s="202">
        <v>1894.430096</v>
      </c>
      <c r="I657" s="204">
        <f t="shared" si="10"/>
        <v>0.44767441860465118</v>
      </c>
    </row>
    <row r="658" spans="2:9" ht="13.5" thickBot="1" x14ac:dyDescent="0.3">
      <c r="B658" s="410"/>
      <c r="C658" s="205">
        <v>25878</v>
      </c>
      <c r="D658" s="206" t="s">
        <v>502</v>
      </c>
      <c r="E658" s="201">
        <v>276</v>
      </c>
      <c r="F658" s="202">
        <v>3911.7425320000002</v>
      </c>
      <c r="G658" s="203">
        <v>182</v>
      </c>
      <c r="H658" s="202">
        <v>2365.536098</v>
      </c>
      <c r="I658" s="204">
        <f t="shared" si="10"/>
        <v>0.39737991266375544</v>
      </c>
    </row>
    <row r="659" spans="2:9" ht="13.5" thickBot="1" x14ac:dyDescent="0.3">
      <c r="B659" s="410"/>
      <c r="C659" s="205">
        <v>25885</v>
      </c>
      <c r="D659" s="206" t="s">
        <v>501</v>
      </c>
      <c r="E659" s="201">
        <v>475</v>
      </c>
      <c r="F659" s="202">
        <v>10265.729823</v>
      </c>
      <c r="G659" s="203">
        <v>353</v>
      </c>
      <c r="H659" s="202">
        <v>6644.5214079999996</v>
      </c>
      <c r="I659" s="204">
        <f t="shared" si="10"/>
        <v>0.42632850241545894</v>
      </c>
    </row>
    <row r="660" spans="2:9" ht="13.5" thickBot="1" x14ac:dyDescent="0.3">
      <c r="B660" s="410"/>
      <c r="C660" s="205">
        <v>25898</v>
      </c>
      <c r="D660" s="206" t="s">
        <v>500</v>
      </c>
      <c r="E660" s="201">
        <v>65</v>
      </c>
      <c r="F660" s="202">
        <v>1189.359056</v>
      </c>
      <c r="G660" s="203">
        <v>51</v>
      </c>
      <c r="H660" s="202">
        <v>877.69508800000006</v>
      </c>
      <c r="I660" s="204">
        <f t="shared" si="10"/>
        <v>0.43965517241379309</v>
      </c>
    </row>
    <row r="661" spans="2:9" ht="13.5" thickBot="1" x14ac:dyDescent="0.3">
      <c r="B661" s="406"/>
      <c r="C661" s="205">
        <v>25899</v>
      </c>
      <c r="D661" s="206" t="s">
        <v>499</v>
      </c>
      <c r="E661" s="201">
        <v>150</v>
      </c>
      <c r="F661" s="202">
        <v>3227.0642160000002</v>
      </c>
      <c r="G661" s="203">
        <v>120</v>
      </c>
      <c r="H661" s="202">
        <v>2179.5783409999999</v>
      </c>
      <c r="I661" s="204">
        <f t="shared" si="10"/>
        <v>0.44444444444444442</v>
      </c>
    </row>
    <row r="662" spans="2:9" ht="13.5" thickBot="1" x14ac:dyDescent="0.3">
      <c r="B662" s="409" t="s">
        <v>498</v>
      </c>
      <c r="C662" s="411" t="s">
        <v>2</v>
      </c>
      <c r="D662" s="412"/>
      <c r="E662" s="201">
        <v>67</v>
      </c>
      <c r="F662" s="202">
        <v>989.21649300000001</v>
      </c>
      <c r="G662" s="203">
        <v>74</v>
      </c>
      <c r="H662" s="202">
        <v>1191.8893989999999</v>
      </c>
      <c r="I662" s="204">
        <f t="shared" si="10"/>
        <v>0.52482269503546097</v>
      </c>
    </row>
    <row r="663" spans="2:9" ht="13.5" thickBot="1" x14ac:dyDescent="0.3">
      <c r="B663" s="410"/>
      <c r="C663" s="205">
        <v>94343</v>
      </c>
      <c r="D663" s="206" t="s">
        <v>497</v>
      </c>
      <c r="E663" s="201">
        <v>1</v>
      </c>
      <c r="F663" s="202">
        <v>30</v>
      </c>
      <c r="G663" s="207"/>
      <c r="H663" s="208"/>
      <c r="I663" s="204">
        <f t="shared" si="10"/>
        <v>0</v>
      </c>
    </row>
    <row r="664" spans="2:9" ht="13.5" thickBot="1" x14ac:dyDescent="0.3">
      <c r="B664" s="406"/>
      <c r="C664" s="205">
        <v>94001</v>
      </c>
      <c r="D664" s="206" t="s">
        <v>496</v>
      </c>
      <c r="E664" s="201">
        <v>66</v>
      </c>
      <c r="F664" s="202">
        <v>959.21649300000001</v>
      </c>
      <c r="G664" s="203">
        <v>74</v>
      </c>
      <c r="H664" s="202">
        <v>1191.8893989999999</v>
      </c>
      <c r="I664" s="204">
        <f t="shared" si="10"/>
        <v>0.52857142857142858</v>
      </c>
    </row>
    <row r="665" spans="2:9" ht="13.5" thickBot="1" x14ac:dyDescent="0.3">
      <c r="B665" s="409" t="s">
        <v>495</v>
      </c>
      <c r="C665" s="411" t="s">
        <v>2</v>
      </c>
      <c r="D665" s="412"/>
      <c r="E665" s="201">
        <v>887</v>
      </c>
      <c r="F665" s="202">
        <v>21029.881485999998</v>
      </c>
      <c r="G665" s="203">
        <v>514</v>
      </c>
      <c r="H665" s="202">
        <v>9467.2591809999994</v>
      </c>
      <c r="I665" s="204">
        <f t="shared" si="10"/>
        <v>0.36688079942897928</v>
      </c>
    </row>
    <row r="666" spans="2:9" ht="13.5" thickBot="1" x14ac:dyDescent="0.3">
      <c r="B666" s="410"/>
      <c r="C666" s="205">
        <v>95015</v>
      </c>
      <c r="D666" s="206" t="s">
        <v>494</v>
      </c>
      <c r="E666" s="201">
        <v>107</v>
      </c>
      <c r="F666" s="202">
        <v>2660.945804</v>
      </c>
      <c r="G666" s="203">
        <v>58</v>
      </c>
      <c r="H666" s="202">
        <v>1205.778399</v>
      </c>
      <c r="I666" s="204">
        <f t="shared" si="10"/>
        <v>0.3515151515151515</v>
      </c>
    </row>
    <row r="667" spans="2:9" ht="13.5" thickBot="1" x14ac:dyDescent="0.3">
      <c r="B667" s="410"/>
      <c r="C667" s="205">
        <v>95025</v>
      </c>
      <c r="D667" s="206" t="s">
        <v>493</v>
      </c>
      <c r="E667" s="201">
        <v>207</v>
      </c>
      <c r="F667" s="202">
        <v>6000.3248830000002</v>
      </c>
      <c r="G667" s="203">
        <v>128</v>
      </c>
      <c r="H667" s="202">
        <v>2543.0147189999998</v>
      </c>
      <c r="I667" s="204">
        <f t="shared" si="10"/>
        <v>0.38208955223880597</v>
      </c>
    </row>
    <row r="668" spans="2:9" ht="13.5" thickBot="1" x14ac:dyDescent="0.3">
      <c r="B668" s="410"/>
      <c r="C668" s="205">
        <v>95200</v>
      </c>
      <c r="D668" s="206" t="s">
        <v>492</v>
      </c>
      <c r="E668" s="201">
        <v>81</v>
      </c>
      <c r="F668" s="202">
        <v>1191.3529309999999</v>
      </c>
      <c r="G668" s="203">
        <v>42</v>
      </c>
      <c r="H668" s="202">
        <v>528.13964499999997</v>
      </c>
      <c r="I668" s="204">
        <f t="shared" si="10"/>
        <v>0.34146341463414637</v>
      </c>
    </row>
    <row r="669" spans="2:9" ht="13.5" thickBot="1" x14ac:dyDescent="0.3">
      <c r="B669" s="406"/>
      <c r="C669" s="205">
        <v>95001</v>
      </c>
      <c r="D669" s="206" t="s">
        <v>491</v>
      </c>
      <c r="E669" s="201">
        <v>492</v>
      </c>
      <c r="F669" s="202">
        <v>11177.257868000001</v>
      </c>
      <c r="G669" s="203">
        <v>286</v>
      </c>
      <c r="H669" s="202">
        <v>5190.3264179999996</v>
      </c>
      <c r="I669" s="204">
        <f t="shared" si="10"/>
        <v>0.36760925449871468</v>
      </c>
    </row>
    <row r="670" spans="2:9" ht="13.5" thickBot="1" x14ac:dyDescent="0.3">
      <c r="B670" s="409" t="s">
        <v>20</v>
      </c>
      <c r="C670" s="411" t="s">
        <v>2</v>
      </c>
      <c r="D670" s="412"/>
      <c r="E670" s="201">
        <v>13997</v>
      </c>
      <c r="F670" s="202">
        <v>194423.30739500001</v>
      </c>
      <c r="G670" s="203">
        <v>8337</v>
      </c>
      <c r="H670" s="202">
        <v>113418.095634</v>
      </c>
      <c r="I670" s="204">
        <f t="shared" si="10"/>
        <v>0.37328736455628192</v>
      </c>
    </row>
    <row r="671" spans="2:9" ht="13.5" thickBot="1" x14ac:dyDescent="0.3">
      <c r="B671" s="410"/>
      <c r="C671" s="205">
        <v>41006</v>
      </c>
      <c r="D671" s="206" t="s">
        <v>490</v>
      </c>
      <c r="E671" s="201">
        <v>861</v>
      </c>
      <c r="F671" s="202">
        <v>11491.362518</v>
      </c>
      <c r="G671" s="203">
        <v>494</v>
      </c>
      <c r="H671" s="202">
        <v>6535.9127040000003</v>
      </c>
      <c r="I671" s="204">
        <f t="shared" si="10"/>
        <v>0.36457564575645757</v>
      </c>
    </row>
    <row r="672" spans="2:9" ht="13.5" thickBot="1" x14ac:dyDescent="0.3">
      <c r="B672" s="410"/>
      <c r="C672" s="205">
        <v>41013</v>
      </c>
      <c r="D672" s="206" t="s">
        <v>489</v>
      </c>
      <c r="E672" s="201">
        <v>201</v>
      </c>
      <c r="F672" s="202">
        <v>2134.683125</v>
      </c>
      <c r="G672" s="203">
        <v>110</v>
      </c>
      <c r="H672" s="202">
        <v>1215.138436</v>
      </c>
      <c r="I672" s="204">
        <f t="shared" si="10"/>
        <v>0.3536977491961415</v>
      </c>
    </row>
    <row r="673" spans="2:9" ht="13.5" thickBot="1" x14ac:dyDescent="0.3">
      <c r="B673" s="410"/>
      <c r="C673" s="205">
        <v>41016</v>
      </c>
      <c r="D673" s="206" t="s">
        <v>488</v>
      </c>
      <c r="E673" s="201">
        <v>135</v>
      </c>
      <c r="F673" s="202">
        <v>2482.5995149999999</v>
      </c>
      <c r="G673" s="203">
        <v>77</v>
      </c>
      <c r="H673" s="202">
        <v>1118.0797150000001</v>
      </c>
      <c r="I673" s="204">
        <f t="shared" si="10"/>
        <v>0.3632075471698113</v>
      </c>
    </row>
    <row r="674" spans="2:9" ht="13.5" thickBot="1" x14ac:dyDescent="0.3">
      <c r="B674" s="410"/>
      <c r="C674" s="205">
        <v>41020</v>
      </c>
      <c r="D674" s="206" t="s">
        <v>487</v>
      </c>
      <c r="E674" s="201">
        <v>443</v>
      </c>
      <c r="F674" s="202">
        <v>6229.1397969999998</v>
      </c>
      <c r="G674" s="203">
        <v>265</v>
      </c>
      <c r="H674" s="202">
        <v>3586.602472</v>
      </c>
      <c r="I674" s="204">
        <f t="shared" si="10"/>
        <v>0.37429378531073448</v>
      </c>
    </row>
    <row r="675" spans="2:9" ht="13.5" thickBot="1" x14ac:dyDescent="0.3">
      <c r="B675" s="410"/>
      <c r="C675" s="205">
        <v>41026</v>
      </c>
      <c r="D675" s="206" t="s">
        <v>486</v>
      </c>
      <c r="E675" s="201">
        <v>71</v>
      </c>
      <c r="F675" s="202">
        <v>947.87173600000006</v>
      </c>
      <c r="G675" s="203">
        <v>61</v>
      </c>
      <c r="H675" s="202">
        <v>821.86951299999998</v>
      </c>
      <c r="I675" s="204">
        <f t="shared" si="10"/>
        <v>0.4621212121212121</v>
      </c>
    </row>
    <row r="676" spans="2:9" ht="13.5" thickBot="1" x14ac:dyDescent="0.3">
      <c r="B676" s="410"/>
      <c r="C676" s="205">
        <v>41078</v>
      </c>
      <c r="D676" s="206" t="s">
        <v>485</v>
      </c>
      <c r="E676" s="201">
        <v>163</v>
      </c>
      <c r="F676" s="202">
        <v>2882.138078</v>
      </c>
      <c r="G676" s="203">
        <v>71</v>
      </c>
      <c r="H676" s="202">
        <v>1087.5770709999999</v>
      </c>
      <c r="I676" s="204">
        <f t="shared" si="10"/>
        <v>0.3034188034188034</v>
      </c>
    </row>
    <row r="677" spans="2:9" ht="13.5" thickBot="1" x14ac:dyDescent="0.3">
      <c r="B677" s="410"/>
      <c r="C677" s="205">
        <v>41132</v>
      </c>
      <c r="D677" s="206" t="s">
        <v>484</v>
      </c>
      <c r="E677" s="201">
        <v>296</v>
      </c>
      <c r="F677" s="202">
        <v>5476.5384439999998</v>
      </c>
      <c r="G677" s="203">
        <v>177</v>
      </c>
      <c r="H677" s="202">
        <v>3331.5886059999998</v>
      </c>
      <c r="I677" s="204">
        <f t="shared" si="10"/>
        <v>0.37420718816067655</v>
      </c>
    </row>
    <row r="678" spans="2:9" ht="13.5" thickBot="1" x14ac:dyDescent="0.3">
      <c r="B678" s="410"/>
      <c r="C678" s="205">
        <v>41206</v>
      </c>
      <c r="D678" s="206" t="s">
        <v>483</v>
      </c>
      <c r="E678" s="201">
        <v>248</v>
      </c>
      <c r="F678" s="202">
        <v>3742.1747150000001</v>
      </c>
      <c r="G678" s="203">
        <v>125</v>
      </c>
      <c r="H678" s="202">
        <v>1938.39634</v>
      </c>
      <c r="I678" s="204">
        <f t="shared" si="10"/>
        <v>0.33512064343163539</v>
      </c>
    </row>
    <row r="679" spans="2:9" ht="13.5" thickBot="1" x14ac:dyDescent="0.3">
      <c r="B679" s="410"/>
      <c r="C679" s="205">
        <v>41244</v>
      </c>
      <c r="D679" s="206" t="s">
        <v>482</v>
      </c>
      <c r="E679" s="201">
        <v>95</v>
      </c>
      <c r="F679" s="202">
        <v>1211.1859460000001</v>
      </c>
      <c r="G679" s="203">
        <v>70</v>
      </c>
      <c r="H679" s="202">
        <v>950.84849199999996</v>
      </c>
      <c r="I679" s="204">
        <f t="shared" si="10"/>
        <v>0.42424242424242425</v>
      </c>
    </row>
    <row r="680" spans="2:9" ht="13.5" thickBot="1" x14ac:dyDescent="0.3">
      <c r="B680" s="410"/>
      <c r="C680" s="205">
        <v>41298</v>
      </c>
      <c r="D680" s="206" t="s">
        <v>481</v>
      </c>
      <c r="E680" s="201">
        <v>760</v>
      </c>
      <c r="F680" s="202">
        <v>8875.3055669999994</v>
      </c>
      <c r="G680" s="203">
        <v>438</v>
      </c>
      <c r="H680" s="202">
        <v>5038.9861149999997</v>
      </c>
      <c r="I680" s="204">
        <f t="shared" si="10"/>
        <v>0.36560934891485808</v>
      </c>
    </row>
    <row r="681" spans="2:9" ht="13.5" thickBot="1" x14ac:dyDescent="0.3">
      <c r="B681" s="410"/>
      <c r="C681" s="205">
        <v>41306</v>
      </c>
      <c r="D681" s="206" t="s">
        <v>480</v>
      </c>
      <c r="E681" s="201">
        <v>434</v>
      </c>
      <c r="F681" s="202">
        <v>5863.2832340000004</v>
      </c>
      <c r="G681" s="203">
        <v>238</v>
      </c>
      <c r="H681" s="202">
        <v>3482.599338</v>
      </c>
      <c r="I681" s="204">
        <f t="shared" si="10"/>
        <v>0.35416666666666669</v>
      </c>
    </row>
    <row r="682" spans="2:9" ht="13.5" thickBot="1" x14ac:dyDescent="0.3">
      <c r="B682" s="410"/>
      <c r="C682" s="205">
        <v>41319</v>
      </c>
      <c r="D682" s="206" t="s">
        <v>211</v>
      </c>
      <c r="E682" s="201">
        <v>393</v>
      </c>
      <c r="F682" s="202">
        <v>4725.7913390000003</v>
      </c>
      <c r="G682" s="203">
        <v>187</v>
      </c>
      <c r="H682" s="202">
        <v>1925.420063</v>
      </c>
      <c r="I682" s="204">
        <f t="shared" si="10"/>
        <v>0.32241379310344825</v>
      </c>
    </row>
    <row r="683" spans="2:9" ht="13.5" thickBot="1" x14ac:dyDescent="0.3">
      <c r="B683" s="410"/>
      <c r="C683" s="205">
        <v>41349</v>
      </c>
      <c r="D683" s="206" t="s">
        <v>479</v>
      </c>
      <c r="E683" s="201">
        <v>120</v>
      </c>
      <c r="F683" s="202">
        <v>1637.3581509999999</v>
      </c>
      <c r="G683" s="203">
        <v>56</v>
      </c>
      <c r="H683" s="202">
        <v>970.12488199999996</v>
      </c>
      <c r="I683" s="204">
        <f t="shared" si="10"/>
        <v>0.31818181818181818</v>
      </c>
    </row>
    <row r="684" spans="2:9" ht="13.5" thickBot="1" x14ac:dyDescent="0.3">
      <c r="B684" s="410"/>
      <c r="C684" s="205">
        <v>41357</v>
      </c>
      <c r="D684" s="206" t="s">
        <v>478</v>
      </c>
      <c r="E684" s="201">
        <v>298</v>
      </c>
      <c r="F684" s="202">
        <v>4150.7497970000004</v>
      </c>
      <c r="G684" s="203">
        <v>180</v>
      </c>
      <c r="H684" s="202">
        <v>2567.2382109999999</v>
      </c>
      <c r="I684" s="204">
        <f t="shared" si="10"/>
        <v>0.37656903765690375</v>
      </c>
    </row>
    <row r="685" spans="2:9" ht="13.5" thickBot="1" x14ac:dyDescent="0.3">
      <c r="B685" s="410"/>
      <c r="C685" s="205">
        <v>41359</v>
      </c>
      <c r="D685" s="206" t="s">
        <v>477</v>
      </c>
      <c r="E685" s="201">
        <v>629</v>
      </c>
      <c r="F685" s="202">
        <v>9237.0084810000008</v>
      </c>
      <c r="G685" s="203">
        <v>422</v>
      </c>
      <c r="H685" s="202">
        <v>5816.3891530000001</v>
      </c>
      <c r="I685" s="204">
        <f t="shared" si="10"/>
        <v>0.40152235965746907</v>
      </c>
    </row>
    <row r="686" spans="2:9" ht="13.5" thickBot="1" x14ac:dyDescent="0.3">
      <c r="B686" s="410"/>
      <c r="C686" s="205">
        <v>41378</v>
      </c>
      <c r="D686" s="206" t="s">
        <v>476</v>
      </c>
      <c r="E686" s="201">
        <v>364</v>
      </c>
      <c r="F686" s="202">
        <v>4598.1957869999997</v>
      </c>
      <c r="G686" s="203">
        <v>258</v>
      </c>
      <c r="H686" s="202">
        <v>3002.8474289999999</v>
      </c>
      <c r="I686" s="204">
        <f t="shared" si="10"/>
        <v>0.41479099678456594</v>
      </c>
    </row>
    <row r="687" spans="2:9" ht="13.5" thickBot="1" x14ac:dyDescent="0.3">
      <c r="B687" s="410"/>
      <c r="C687" s="205">
        <v>41396</v>
      </c>
      <c r="D687" s="206" t="s">
        <v>475</v>
      </c>
      <c r="E687" s="201">
        <v>932</v>
      </c>
      <c r="F687" s="202">
        <v>13294.352475</v>
      </c>
      <c r="G687" s="203">
        <v>588</v>
      </c>
      <c r="H687" s="202">
        <v>7580.5953600000003</v>
      </c>
      <c r="I687" s="204">
        <f t="shared" si="10"/>
        <v>0.38684210526315788</v>
      </c>
    </row>
    <row r="688" spans="2:9" ht="13.5" thickBot="1" x14ac:dyDescent="0.3">
      <c r="B688" s="410"/>
      <c r="C688" s="205">
        <v>41483</v>
      </c>
      <c r="D688" s="206" t="s">
        <v>474</v>
      </c>
      <c r="E688" s="201">
        <v>143</v>
      </c>
      <c r="F688" s="202">
        <v>2214.6583139999998</v>
      </c>
      <c r="G688" s="203">
        <v>82</v>
      </c>
      <c r="H688" s="202">
        <v>1406.117</v>
      </c>
      <c r="I688" s="204">
        <f t="shared" si="10"/>
        <v>0.36444444444444446</v>
      </c>
    </row>
    <row r="689" spans="2:9" ht="13.5" thickBot="1" x14ac:dyDescent="0.3">
      <c r="B689" s="410"/>
      <c r="C689" s="205">
        <v>41001</v>
      </c>
      <c r="D689" s="206" t="s">
        <v>473</v>
      </c>
      <c r="E689" s="201">
        <v>399</v>
      </c>
      <c r="F689" s="202">
        <v>7476.6875730000002</v>
      </c>
      <c r="G689" s="203">
        <v>249</v>
      </c>
      <c r="H689" s="202">
        <v>4718.6246449999999</v>
      </c>
      <c r="I689" s="204">
        <f t="shared" si="10"/>
        <v>0.38425925925925924</v>
      </c>
    </row>
    <row r="690" spans="2:9" ht="13.5" thickBot="1" x14ac:dyDescent="0.3">
      <c r="B690" s="410"/>
      <c r="C690" s="205">
        <v>41503</v>
      </c>
      <c r="D690" s="206" t="s">
        <v>472</v>
      </c>
      <c r="E690" s="201">
        <v>300</v>
      </c>
      <c r="F690" s="202">
        <v>4337.8315839999996</v>
      </c>
      <c r="G690" s="203">
        <v>186</v>
      </c>
      <c r="H690" s="202">
        <v>2602.6581019999999</v>
      </c>
      <c r="I690" s="204">
        <f t="shared" si="10"/>
        <v>0.38271604938271603</v>
      </c>
    </row>
    <row r="691" spans="2:9" ht="13.5" thickBot="1" x14ac:dyDescent="0.3">
      <c r="B691" s="410"/>
      <c r="C691" s="205">
        <v>41518</v>
      </c>
      <c r="D691" s="206" t="s">
        <v>471</v>
      </c>
      <c r="E691" s="201">
        <v>201</v>
      </c>
      <c r="F691" s="202">
        <v>2428.3809740000002</v>
      </c>
      <c r="G691" s="203">
        <v>128</v>
      </c>
      <c r="H691" s="202">
        <v>1527.820408</v>
      </c>
      <c r="I691" s="204">
        <f t="shared" si="10"/>
        <v>0.38905775075987842</v>
      </c>
    </row>
    <row r="692" spans="2:9" ht="13.5" thickBot="1" x14ac:dyDescent="0.3">
      <c r="B692" s="410"/>
      <c r="C692" s="205">
        <v>41524</v>
      </c>
      <c r="D692" s="206" t="s">
        <v>21</v>
      </c>
      <c r="E692" s="201">
        <v>474</v>
      </c>
      <c r="F692" s="202">
        <v>6081.4147759999996</v>
      </c>
      <c r="G692" s="203">
        <v>181</v>
      </c>
      <c r="H692" s="202">
        <v>2605.19679</v>
      </c>
      <c r="I692" s="204">
        <f t="shared" si="10"/>
        <v>0.27633587786259545</v>
      </c>
    </row>
    <row r="693" spans="2:9" ht="13.5" thickBot="1" x14ac:dyDescent="0.3">
      <c r="B693" s="410"/>
      <c r="C693" s="205">
        <v>41530</v>
      </c>
      <c r="D693" s="206" t="s">
        <v>470</v>
      </c>
      <c r="E693" s="201">
        <v>269</v>
      </c>
      <c r="F693" s="202">
        <v>3535.9068080000002</v>
      </c>
      <c r="G693" s="203">
        <v>147</v>
      </c>
      <c r="H693" s="202">
        <v>1890.5762810000001</v>
      </c>
      <c r="I693" s="204">
        <f t="shared" si="10"/>
        <v>0.35336538461538464</v>
      </c>
    </row>
    <row r="694" spans="2:9" ht="13.5" thickBot="1" x14ac:dyDescent="0.3">
      <c r="B694" s="410"/>
      <c r="C694" s="205">
        <v>41548</v>
      </c>
      <c r="D694" s="206" t="s">
        <v>469</v>
      </c>
      <c r="E694" s="201">
        <v>285</v>
      </c>
      <c r="F694" s="202">
        <v>3465.347049</v>
      </c>
      <c r="G694" s="203">
        <v>199</v>
      </c>
      <c r="H694" s="202">
        <v>2331.236089</v>
      </c>
      <c r="I694" s="204">
        <f t="shared" si="10"/>
        <v>0.41115702479338845</v>
      </c>
    </row>
    <row r="695" spans="2:9" ht="13.5" thickBot="1" x14ac:dyDescent="0.3">
      <c r="B695" s="410"/>
      <c r="C695" s="205">
        <v>41551</v>
      </c>
      <c r="D695" s="206" t="s">
        <v>468</v>
      </c>
      <c r="E695" s="201">
        <v>1367</v>
      </c>
      <c r="F695" s="202">
        <v>20643.304598999999</v>
      </c>
      <c r="G695" s="203">
        <v>830</v>
      </c>
      <c r="H695" s="202">
        <v>11694.460558000001</v>
      </c>
      <c r="I695" s="204">
        <f t="shared" si="10"/>
        <v>0.37778789258079198</v>
      </c>
    </row>
    <row r="696" spans="2:9" ht="13.5" thickBot="1" x14ac:dyDescent="0.3">
      <c r="B696" s="410"/>
      <c r="C696" s="205">
        <v>41615</v>
      </c>
      <c r="D696" s="206" t="s">
        <v>467</v>
      </c>
      <c r="E696" s="201">
        <v>209</v>
      </c>
      <c r="F696" s="202">
        <v>3008.8039480000002</v>
      </c>
      <c r="G696" s="203">
        <v>185</v>
      </c>
      <c r="H696" s="202">
        <v>2689.2491009999999</v>
      </c>
      <c r="I696" s="204">
        <f t="shared" si="10"/>
        <v>0.46954314720812185</v>
      </c>
    </row>
    <row r="697" spans="2:9" ht="13.5" thickBot="1" x14ac:dyDescent="0.3">
      <c r="B697" s="410"/>
      <c r="C697" s="205">
        <v>41660</v>
      </c>
      <c r="D697" s="206" t="s">
        <v>466</v>
      </c>
      <c r="E697" s="201">
        <v>235</v>
      </c>
      <c r="F697" s="202">
        <v>3148.2243720000001</v>
      </c>
      <c r="G697" s="203">
        <v>222</v>
      </c>
      <c r="H697" s="202">
        <v>2831.6846609999998</v>
      </c>
      <c r="I697" s="204">
        <f t="shared" si="10"/>
        <v>0.48577680525164113</v>
      </c>
    </row>
    <row r="698" spans="2:9" ht="13.5" thickBot="1" x14ac:dyDescent="0.3">
      <c r="B698" s="410"/>
      <c r="C698" s="205">
        <v>41668</v>
      </c>
      <c r="D698" s="206" t="s">
        <v>465</v>
      </c>
      <c r="E698" s="201">
        <v>627</v>
      </c>
      <c r="F698" s="202">
        <v>8444.2459429999999</v>
      </c>
      <c r="G698" s="203">
        <v>542</v>
      </c>
      <c r="H698" s="202">
        <v>6848.4546350000001</v>
      </c>
      <c r="I698" s="204">
        <f t="shared" si="10"/>
        <v>0.46364414029084688</v>
      </c>
    </row>
    <row r="699" spans="2:9" ht="13.5" thickBot="1" x14ac:dyDescent="0.3">
      <c r="B699" s="410"/>
      <c r="C699" s="205">
        <v>41676</v>
      </c>
      <c r="D699" s="206" t="s">
        <v>464</v>
      </c>
      <c r="E699" s="201">
        <v>542</v>
      </c>
      <c r="F699" s="202">
        <v>5902.8361489999998</v>
      </c>
      <c r="G699" s="203">
        <v>234</v>
      </c>
      <c r="H699" s="202">
        <v>2879.0538409999999</v>
      </c>
      <c r="I699" s="204">
        <f t="shared" si="10"/>
        <v>0.3015463917525773</v>
      </c>
    </row>
    <row r="700" spans="2:9" ht="13.5" thickBot="1" x14ac:dyDescent="0.3">
      <c r="B700" s="410"/>
      <c r="C700" s="205">
        <v>41770</v>
      </c>
      <c r="D700" s="206" t="s">
        <v>463</v>
      </c>
      <c r="E700" s="201">
        <v>606</v>
      </c>
      <c r="F700" s="202">
        <v>8051.7037730000002</v>
      </c>
      <c r="G700" s="203">
        <v>273</v>
      </c>
      <c r="H700" s="202">
        <v>3488.617495</v>
      </c>
      <c r="I700" s="204">
        <f t="shared" si="10"/>
        <v>0.31058020477815701</v>
      </c>
    </row>
    <row r="701" spans="2:9" ht="13.5" thickBot="1" x14ac:dyDescent="0.3">
      <c r="B701" s="410"/>
      <c r="C701" s="205">
        <v>41791</v>
      </c>
      <c r="D701" s="206" t="s">
        <v>462</v>
      </c>
      <c r="E701" s="201">
        <v>522</v>
      </c>
      <c r="F701" s="202">
        <v>6325.0825500000001</v>
      </c>
      <c r="G701" s="203">
        <v>289</v>
      </c>
      <c r="H701" s="202">
        <v>3151.5985890000002</v>
      </c>
      <c r="I701" s="204">
        <f t="shared" si="10"/>
        <v>0.3563501849568434</v>
      </c>
    </row>
    <row r="702" spans="2:9" ht="13.5" thickBot="1" x14ac:dyDescent="0.3">
      <c r="B702" s="410"/>
      <c r="C702" s="205">
        <v>41799</v>
      </c>
      <c r="D702" s="206" t="s">
        <v>461</v>
      </c>
      <c r="E702" s="201">
        <v>324</v>
      </c>
      <c r="F702" s="202">
        <v>5033.952225</v>
      </c>
      <c r="G702" s="203">
        <v>180</v>
      </c>
      <c r="H702" s="202">
        <v>2473.136688</v>
      </c>
      <c r="I702" s="204">
        <f t="shared" si="10"/>
        <v>0.35714285714285715</v>
      </c>
    </row>
    <row r="703" spans="2:9" ht="13.5" thickBot="1" x14ac:dyDescent="0.3">
      <c r="B703" s="410"/>
      <c r="C703" s="205">
        <v>41801</v>
      </c>
      <c r="D703" s="206" t="s">
        <v>460</v>
      </c>
      <c r="E703" s="201">
        <v>269</v>
      </c>
      <c r="F703" s="202">
        <v>4100.7214119999999</v>
      </c>
      <c r="G703" s="203">
        <v>159</v>
      </c>
      <c r="H703" s="202">
        <v>2047.873736</v>
      </c>
      <c r="I703" s="204">
        <f t="shared" si="10"/>
        <v>0.37149532710280375</v>
      </c>
    </row>
    <row r="704" spans="2:9" ht="13.5" thickBot="1" x14ac:dyDescent="0.3">
      <c r="B704" s="410"/>
      <c r="C704" s="205">
        <v>41797</v>
      </c>
      <c r="D704" s="206" t="s">
        <v>459</v>
      </c>
      <c r="E704" s="201">
        <v>154</v>
      </c>
      <c r="F704" s="202">
        <v>2964.7940819999999</v>
      </c>
      <c r="G704" s="203">
        <v>108</v>
      </c>
      <c r="H704" s="202">
        <v>1971.6938050000001</v>
      </c>
      <c r="I704" s="204">
        <f t="shared" si="10"/>
        <v>0.41221374045801529</v>
      </c>
    </row>
    <row r="705" spans="2:9" ht="13.5" thickBot="1" x14ac:dyDescent="0.3">
      <c r="B705" s="410"/>
      <c r="C705" s="205">
        <v>41807</v>
      </c>
      <c r="D705" s="206" t="s">
        <v>458</v>
      </c>
      <c r="E705" s="201">
        <v>404</v>
      </c>
      <c r="F705" s="202">
        <v>4388.4761010000002</v>
      </c>
      <c r="G705" s="203">
        <v>184</v>
      </c>
      <c r="H705" s="202">
        <v>2135.4299380000002</v>
      </c>
      <c r="I705" s="204">
        <f t="shared" si="10"/>
        <v>0.31292517006802723</v>
      </c>
    </row>
    <row r="706" spans="2:9" ht="13.5" thickBot="1" x14ac:dyDescent="0.3">
      <c r="B706" s="410"/>
      <c r="C706" s="205">
        <v>41872</v>
      </c>
      <c r="D706" s="206" t="s">
        <v>457</v>
      </c>
      <c r="E706" s="201">
        <v>128</v>
      </c>
      <c r="F706" s="202">
        <v>2260.8372119999999</v>
      </c>
      <c r="G706" s="203">
        <v>74</v>
      </c>
      <c r="H706" s="202">
        <v>1392.9936190000001</v>
      </c>
      <c r="I706" s="204">
        <f t="shared" si="10"/>
        <v>0.36633663366336633</v>
      </c>
    </row>
    <row r="707" spans="2:9" ht="13.5" thickBot="1" x14ac:dyDescent="0.3">
      <c r="B707" s="406"/>
      <c r="C707" s="205">
        <v>41885</v>
      </c>
      <c r="D707" s="206" t="s">
        <v>456</v>
      </c>
      <c r="E707" s="201">
        <v>96</v>
      </c>
      <c r="F707" s="202">
        <v>1630.359246</v>
      </c>
      <c r="G707" s="203">
        <v>68</v>
      </c>
      <c r="H707" s="202">
        <v>1761.405753</v>
      </c>
      <c r="I707" s="204">
        <f t="shared" si="10"/>
        <v>0.41463414634146339</v>
      </c>
    </row>
    <row r="708" spans="2:9" ht="13.5" thickBot="1" x14ac:dyDescent="0.3">
      <c r="B708" s="409" t="s">
        <v>455</v>
      </c>
      <c r="C708" s="411" t="s">
        <v>2</v>
      </c>
      <c r="D708" s="412"/>
      <c r="E708" s="201">
        <v>809</v>
      </c>
      <c r="F708" s="202">
        <v>14241.979802</v>
      </c>
      <c r="G708" s="203">
        <v>652</v>
      </c>
      <c r="H708" s="202">
        <v>9129.5394520000009</v>
      </c>
      <c r="I708" s="204">
        <f t="shared" si="10"/>
        <v>0.4462696783025325</v>
      </c>
    </row>
    <row r="709" spans="2:9" ht="13.5" thickBot="1" x14ac:dyDescent="0.3">
      <c r="B709" s="410"/>
      <c r="C709" s="205">
        <v>44035</v>
      </c>
      <c r="D709" s="206" t="s">
        <v>245</v>
      </c>
      <c r="E709" s="201">
        <v>6</v>
      </c>
      <c r="F709" s="202">
        <v>100.175427</v>
      </c>
      <c r="G709" s="203">
        <v>4</v>
      </c>
      <c r="H709" s="202">
        <v>16.416584</v>
      </c>
      <c r="I709" s="204">
        <f t="shared" si="10"/>
        <v>0.4</v>
      </c>
    </row>
    <row r="710" spans="2:9" ht="13.5" thickBot="1" x14ac:dyDescent="0.3">
      <c r="B710" s="410"/>
      <c r="C710" s="205">
        <v>44078</v>
      </c>
      <c r="D710" s="206" t="s">
        <v>454</v>
      </c>
      <c r="E710" s="201">
        <v>38</v>
      </c>
      <c r="F710" s="202">
        <v>757.79690800000003</v>
      </c>
      <c r="G710" s="203">
        <v>27</v>
      </c>
      <c r="H710" s="202">
        <v>385.17371600000001</v>
      </c>
      <c r="I710" s="204">
        <f t="shared" si="10"/>
        <v>0.41538461538461541</v>
      </c>
    </row>
    <row r="711" spans="2:9" ht="13.5" thickBot="1" x14ac:dyDescent="0.3">
      <c r="B711" s="410"/>
      <c r="C711" s="205">
        <v>44090</v>
      </c>
      <c r="D711" s="206" t="s">
        <v>453</v>
      </c>
      <c r="E711" s="201">
        <v>50</v>
      </c>
      <c r="F711" s="202">
        <v>845.546426</v>
      </c>
      <c r="G711" s="203">
        <v>32</v>
      </c>
      <c r="H711" s="202">
        <v>457.13224300000002</v>
      </c>
      <c r="I711" s="204">
        <f t="shared" si="10"/>
        <v>0.3902439024390244</v>
      </c>
    </row>
    <row r="712" spans="2:9" ht="13.5" thickBot="1" x14ac:dyDescent="0.3">
      <c r="B712" s="410"/>
      <c r="C712" s="205">
        <v>44098</v>
      </c>
      <c r="D712" s="206" t="s">
        <v>452</v>
      </c>
      <c r="E712" s="201">
        <v>32</v>
      </c>
      <c r="F712" s="202">
        <v>745.84482800000001</v>
      </c>
      <c r="G712" s="203">
        <v>25</v>
      </c>
      <c r="H712" s="202">
        <v>558.53997800000002</v>
      </c>
      <c r="I712" s="204">
        <f t="shared" si="10"/>
        <v>0.43859649122807015</v>
      </c>
    </row>
    <row r="713" spans="2:9" ht="13.5" thickBot="1" x14ac:dyDescent="0.3">
      <c r="B713" s="410"/>
      <c r="C713" s="205">
        <v>44110</v>
      </c>
      <c r="D713" s="206" t="s">
        <v>451</v>
      </c>
      <c r="E713" s="201">
        <v>8</v>
      </c>
      <c r="F713" s="202">
        <v>137.93658400000001</v>
      </c>
      <c r="G713" s="203">
        <v>7</v>
      </c>
      <c r="H713" s="202">
        <v>113</v>
      </c>
      <c r="I713" s="204">
        <f t="shared" si="10"/>
        <v>0.46666666666666667</v>
      </c>
    </row>
    <row r="714" spans="2:9" ht="13.5" thickBot="1" x14ac:dyDescent="0.3">
      <c r="B714" s="410"/>
      <c r="C714" s="205">
        <v>44279</v>
      </c>
      <c r="D714" s="206" t="s">
        <v>450</v>
      </c>
      <c r="E714" s="201">
        <v>93</v>
      </c>
      <c r="F714" s="202">
        <v>2164.6485720000001</v>
      </c>
      <c r="G714" s="203">
        <v>74</v>
      </c>
      <c r="H714" s="202">
        <v>1280.3021510000001</v>
      </c>
      <c r="I714" s="204">
        <f t="shared" si="10"/>
        <v>0.44311377245508982</v>
      </c>
    </row>
    <row r="715" spans="2:9" ht="13.5" thickBot="1" x14ac:dyDescent="0.3">
      <c r="B715" s="410"/>
      <c r="C715" s="205">
        <v>44378</v>
      </c>
      <c r="D715" s="206" t="s">
        <v>449</v>
      </c>
      <c r="E715" s="201">
        <v>5</v>
      </c>
      <c r="F715" s="202">
        <v>20.263544</v>
      </c>
      <c r="G715" s="203">
        <v>15</v>
      </c>
      <c r="H715" s="202">
        <v>105.281898</v>
      </c>
      <c r="I715" s="204">
        <f t="shared" si="10"/>
        <v>0.75</v>
      </c>
    </row>
    <row r="716" spans="2:9" ht="13.5" thickBot="1" x14ac:dyDescent="0.3">
      <c r="B716" s="410"/>
      <c r="C716" s="205">
        <v>44420</v>
      </c>
      <c r="D716" s="206" t="s">
        <v>448</v>
      </c>
      <c r="E716" s="201">
        <v>13</v>
      </c>
      <c r="F716" s="202">
        <v>178.09406799999999</v>
      </c>
      <c r="G716" s="203">
        <v>6</v>
      </c>
      <c r="H716" s="202">
        <v>91.738303999999999</v>
      </c>
      <c r="I716" s="204">
        <f t="shared" si="10"/>
        <v>0.31578947368421051</v>
      </c>
    </row>
    <row r="717" spans="2:9" ht="13.5" thickBot="1" x14ac:dyDescent="0.3">
      <c r="B717" s="410"/>
      <c r="C717" s="205">
        <v>44430</v>
      </c>
      <c r="D717" s="206" t="s">
        <v>447</v>
      </c>
      <c r="E717" s="201">
        <v>81</v>
      </c>
      <c r="F717" s="202">
        <v>1685.5285240000001</v>
      </c>
      <c r="G717" s="203">
        <v>89</v>
      </c>
      <c r="H717" s="202">
        <v>1321.521763</v>
      </c>
      <c r="I717" s="204">
        <f t="shared" si="10"/>
        <v>0.52352941176470591</v>
      </c>
    </row>
    <row r="718" spans="2:9" ht="13.5" thickBot="1" x14ac:dyDescent="0.3">
      <c r="B718" s="410"/>
      <c r="C718" s="205">
        <v>44560</v>
      </c>
      <c r="D718" s="206" t="s">
        <v>446</v>
      </c>
      <c r="E718" s="201">
        <v>51</v>
      </c>
      <c r="F718" s="202">
        <v>600.03400699999997</v>
      </c>
      <c r="G718" s="203">
        <v>77</v>
      </c>
      <c r="H718" s="202">
        <v>940.66931099999999</v>
      </c>
      <c r="I718" s="204">
        <f t="shared" si="10"/>
        <v>0.6015625</v>
      </c>
    </row>
    <row r="719" spans="2:9" ht="13.5" thickBot="1" x14ac:dyDescent="0.3">
      <c r="B719" s="410"/>
      <c r="C719" s="205">
        <v>44001</v>
      </c>
      <c r="D719" s="206" t="s">
        <v>445</v>
      </c>
      <c r="E719" s="201">
        <v>173</v>
      </c>
      <c r="F719" s="202">
        <v>2902.9449020000002</v>
      </c>
      <c r="G719" s="203">
        <v>111</v>
      </c>
      <c r="H719" s="202">
        <v>1287.4632509999999</v>
      </c>
      <c r="I719" s="204">
        <f t="shared" ref="I719:I782" si="11">+G719/(G719+E719)</f>
        <v>0.39084507042253519</v>
      </c>
    </row>
    <row r="720" spans="2:9" ht="13.5" thickBot="1" x14ac:dyDescent="0.3">
      <c r="B720" s="410"/>
      <c r="C720" s="205">
        <v>44650</v>
      </c>
      <c r="D720" s="206" t="s">
        <v>444</v>
      </c>
      <c r="E720" s="201">
        <v>126</v>
      </c>
      <c r="F720" s="202">
        <v>1917.4501499999999</v>
      </c>
      <c r="G720" s="203">
        <v>63</v>
      </c>
      <c r="H720" s="202">
        <v>804.26245400000005</v>
      </c>
      <c r="I720" s="204">
        <f t="shared" si="11"/>
        <v>0.33333333333333331</v>
      </c>
    </row>
    <row r="721" spans="2:9" ht="13.5" thickBot="1" x14ac:dyDescent="0.3">
      <c r="B721" s="410"/>
      <c r="C721" s="205">
        <v>44847</v>
      </c>
      <c r="D721" s="206" t="s">
        <v>443</v>
      </c>
      <c r="E721" s="201">
        <v>47</v>
      </c>
      <c r="F721" s="202">
        <v>622.72500000000002</v>
      </c>
      <c r="G721" s="203">
        <v>71</v>
      </c>
      <c r="H721" s="202">
        <v>978.44479999999999</v>
      </c>
      <c r="I721" s="204">
        <f t="shared" si="11"/>
        <v>0.60169491525423724</v>
      </c>
    </row>
    <row r="722" spans="2:9" ht="13.5" thickBot="1" x14ac:dyDescent="0.3">
      <c r="B722" s="410"/>
      <c r="C722" s="205">
        <v>44855</v>
      </c>
      <c r="D722" s="206" t="s">
        <v>442</v>
      </c>
      <c r="E722" s="201">
        <v>35</v>
      </c>
      <c r="F722" s="202">
        <v>620.81478200000004</v>
      </c>
      <c r="G722" s="203">
        <v>11</v>
      </c>
      <c r="H722" s="202">
        <v>163.31046799999999</v>
      </c>
      <c r="I722" s="204">
        <f t="shared" si="11"/>
        <v>0.2391304347826087</v>
      </c>
    </row>
    <row r="723" spans="2:9" ht="13.5" thickBot="1" x14ac:dyDescent="0.3">
      <c r="B723" s="406"/>
      <c r="C723" s="205">
        <v>44874</v>
      </c>
      <c r="D723" s="206" t="s">
        <v>167</v>
      </c>
      <c r="E723" s="201">
        <v>51</v>
      </c>
      <c r="F723" s="202">
        <v>942.17607999999996</v>
      </c>
      <c r="G723" s="203">
        <v>40</v>
      </c>
      <c r="H723" s="202">
        <v>626.28253099999995</v>
      </c>
      <c r="I723" s="204">
        <f t="shared" si="11"/>
        <v>0.43956043956043955</v>
      </c>
    </row>
    <row r="724" spans="2:9" ht="13.5" thickBot="1" x14ac:dyDescent="0.3">
      <c r="B724" s="409" t="s">
        <v>22</v>
      </c>
      <c r="C724" s="411" t="s">
        <v>2</v>
      </c>
      <c r="D724" s="412"/>
      <c r="E724" s="201">
        <v>2220</v>
      </c>
      <c r="F724" s="202">
        <v>43150.488644999998</v>
      </c>
      <c r="G724" s="203">
        <v>1395</v>
      </c>
      <c r="H724" s="202">
        <v>23790.241754999999</v>
      </c>
      <c r="I724" s="204">
        <f t="shared" si="11"/>
        <v>0.38589211618257263</v>
      </c>
    </row>
    <row r="725" spans="2:9" ht="13.5" thickBot="1" x14ac:dyDescent="0.3">
      <c r="B725" s="410"/>
      <c r="C725" s="205">
        <v>47030</v>
      </c>
      <c r="D725" s="206" t="s">
        <v>441</v>
      </c>
      <c r="E725" s="201">
        <v>19</v>
      </c>
      <c r="F725" s="202">
        <v>391.04662100000002</v>
      </c>
      <c r="G725" s="203">
        <v>11</v>
      </c>
      <c r="H725" s="202">
        <v>163.24600000000001</v>
      </c>
      <c r="I725" s="204">
        <f t="shared" si="11"/>
        <v>0.36666666666666664</v>
      </c>
    </row>
    <row r="726" spans="2:9" ht="13.5" thickBot="1" x14ac:dyDescent="0.3">
      <c r="B726" s="410"/>
      <c r="C726" s="205">
        <v>47053</v>
      </c>
      <c r="D726" s="206" t="s">
        <v>440</v>
      </c>
      <c r="E726" s="201">
        <v>65</v>
      </c>
      <c r="F726" s="202">
        <v>1236.9441200000001</v>
      </c>
      <c r="G726" s="203">
        <v>42</v>
      </c>
      <c r="H726" s="202">
        <v>657.02586399999996</v>
      </c>
      <c r="I726" s="204">
        <f t="shared" si="11"/>
        <v>0.3925233644859813</v>
      </c>
    </row>
    <row r="727" spans="2:9" ht="13.5" thickBot="1" x14ac:dyDescent="0.3">
      <c r="B727" s="410"/>
      <c r="C727" s="205">
        <v>47058</v>
      </c>
      <c r="D727" s="206" t="s">
        <v>439</v>
      </c>
      <c r="E727" s="201">
        <v>127</v>
      </c>
      <c r="F727" s="202">
        <v>2451.9624600000002</v>
      </c>
      <c r="G727" s="203">
        <v>59</v>
      </c>
      <c r="H727" s="202">
        <v>1318.354108</v>
      </c>
      <c r="I727" s="204">
        <f t="shared" si="11"/>
        <v>0.31720430107526881</v>
      </c>
    </row>
    <row r="728" spans="2:9" ht="13.5" thickBot="1" x14ac:dyDescent="0.3">
      <c r="B728" s="410"/>
      <c r="C728" s="205">
        <v>47161</v>
      </c>
      <c r="D728" s="206" t="s">
        <v>438</v>
      </c>
      <c r="E728" s="201">
        <v>28</v>
      </c>
      <c r="F728" s="202">
        <v>444.18514099999999</v>
      </c>
      <c r="G728" s="203">
        <v>3</v>
      </c>
      <c r="H728" s="202">
        <v>25.6</v>
      </c>
      <c r="I728" s="204">
        <f t="shared" si="11"/>
        <v>9.6774193548387094E-2</v>
      </c>
    </row>
    <row r="729" spans="2:9" ht="13.5" thickBot="1" x14ac:dyDescent="0.3">
      <c r="B729" s="410"/>
      <c r="C729" s="205">
        <v>47170</v>
      </c>
      <c r="D729" s="206" t="s">
        <v>437</v>
      </c>
      <c r="E729" s="201">
        <v>76</v>
      </c>
      <c r="F729" s="202">
        <v>1686.9454089999999</v>
      </c>
      <c r="G729" s="203">
        <v>52</v>
      </c>
      <c r="H729" s="202">
        <v>995.40648099999999</v>
      </c>
      <c r="I729" s="204">
        <f t="shared" si="11"/>
        <v>0.40625</v>
      </c>
    </row>
    <row r="730" spans="2:9" ht="13.5" thickBot="1" x14ac:dyDescent="0.3">
      <c r="B730" s="410"/>
      <c r="C730" s="205">
        <v>47189</v>
      </c>
      <c r="D730" s="206" t="s">
        <v>436</v>
      </c>
      <c r="E730" s="201">
        <v>210</v>
      </c>
      <c r="F730" s="202">
        <v>4795.8034610000004</v>
      </c>
      <c r="G730" s="203">
        <v>168</v>
      </c>
      <c r="H730" s="202">
        <v>2704.8674839999999</v>
      </c>
      <c r="I730" s="204">
        <f t="shared" si="11"/>
        <v>0.44444444444444442</v>
      </c>
    </row>
    <row r="731" spans="2:9" ht="13.5" thickBot="1" x14ac:dyDescent="0.3">
      <c r="B731" s="410"/>
      <c r="C731" s="205">
        <v>47205</v>
      </c>
      <c r="D731" s="206" t="s">
        <v>435</v>
      </c>
      <c r="E731" s="201">
        <v>22</v>
      </c>
      <c r="F731" s="202">
        <v>378.45067</v>
      </c>
      <c r="G731" s="203">
        <v>1</v>
      </c>
      <c r="H731" s="202">
        <v>3.9</v>
      </c>
      <c r="I731" s="204">
        <f t="shared" si="11"/>
        <v>4.3478260869565216E-2</v>
      </c>
    </row>
    <row r="732" spans="2:9" ht="13.5" thickBot="1" x14ac:dyDescent="0.3">
      <c r="B732" s="410"/>
      <c r="C732" s="205">
        <v>47245</v>
      </c>
      <c r="D732" s="206" t="s">
        <v>434</v>
      </c>
      <c r="E732" s="201">
        <v>176</v>
      </c>
      <c r="F732" s="202">
        <v>4496.1228010000004</v>
      </c>
      <c r="G732" s="203">
        <v>130</v>
      </c>
      <c r="H732" s="202">
        <v>3483.249245</v>
      </c>
      <c r="I732" s="204">
        <f t="shared" si="11"/>
        <v>0.42483660130718953</v>
      </c>
    </row>
    <row r="733" spans="2:9" ht="13.5" thickBot="1" x14ac:dyDescent="0.3">
      <c r="B733" s="410"/>
      <c r="C733" s="205">
        <v>47258</v>
      </c>
      <c r="D733" s="206" t="s">
        <v>433</v>
      </c>
      <c r="E733" s="201">
        <v>40</v>
      </c>
      <c r="F733" s="202">
        <v>776.19907899999998</v>
      </c>
      <c r="G733" s="203">
        <v>29</v>
      </c>
      <c r="H733" s="202">
        <v>554.17179099999998</v>
      </c>
      <c r="I733" s="204">
        <f t="shared" si="11"/>
        <v>0.42028985507246375</v>
      </c>
    </row>
    <row r="734" spans="2:9" ht="13.5" thickBot="1" x14ac:dyDescent="0.3">
      <c r="B734" s="410"/>
      <c r="C734" s="205">
        <v>47268</v>
      </c>
      <c r="D734" s="206" t="s">
        <v>432</v>
      </c>
      <c r="E734" s="201">
        <v>17</v>
      </c>
      <c r="F734" s="202">
        <v>275.90600000000001</v>
      </c>
      <c r="G734" s="203">
        <v>15</v>
      </c>
      <c r="H734" s="202">
        <v>240.93862799999999</v>
      </c>
      <c r="I734" s="204">
        <f t="shared" si="11"/>
        <v>0.46875</v>
      </c>
    </row>
    <row r="735" spans="2:9" ht="13.5" thickBot="1" x14ac:dyDescent="0.3">
      <c r="B735" s="410"/>
      <c r="C735" s="205">
        <v>47288</v>
      </c>
      <c r="D735" s="206" t="s">
        <v>431</v>
      </c>
      <c r="E735" s="201">
        <v>94</v>
      </c>
      <c r="F735" s="202">
        <v>1402.6278620000001</v>
      </c>
      <c r="G735" s="203">
        <v>59</v>
      </c>
      <c r="H735" s="202">
        <v>697.02783599999998</v>
      </c>
      <c r="I735" s="204">
        <f t="shared" si="11"/>
        <v>0.38562091503267976</v>
      </c>
    </row>
    <row r="736" spans="2:9" ht="13.5" thickBot="1" x14ac:dyDescent="0.3">
      <c r="B736" s="410"/>
      <c r="C736" s="205">
        <v>47318</v>
      </c>
      <c r="D736" s="206" t="s">
        <v>401</v>
      </c>
      <c r="E736" s="201">
        <v>155</v>
      </c>
      <c r="F736" s="202">
        <v>3038.9762930000002</v>
      </c>
      <c r="G736" s="203">
        <v>91</v>
      </c>
      <c r="H736" s="202">
        <v>1626.9509740000001</v>
      </c>
      <c r="I736" s="204">
        <f t="shared" si="11"/>
        <v>0.36991869918699188</v>
      </c>
    </row>
    <row r="737" spans="2:9" ht="13.5" thickBot="1" x14ac:dyDescent="0.3">
      <c r="B737" s="410"/>
      <c r="C737" s="205">
        <v>47460</v>
      </c>
      <c r="D737" s="206" t="s">
        <v>430</v>
      </c>
      <c r="E737" s="201">
        <v>23</v>
      </c>
      <c r="F737" s="202">
        <v>550.98412199999996</v>
      </c>
      <c r="G737" s="203">
        <v>11</v>
      </c>
      <c r="H737" s="202">
        <v>196.31200000000001</v>
      </c>
      <c r="I737" s="204">
        <f t="shared" si="11"/>
        <v>0.3235294117647059</v>
      </c>
    </row>
    <row r="738" spans="2:9" ht="13.5" thickBot="1" x14ac:dyDescent="0.3">
      <c r="B738" s="410"/>
      <c r="C738" s="205">
        <v>47541</v>
      </c>
      <c r="D738" s="206" t="s">
        <v>429</v>
      </c>
      <c r="E738" s="201">
        <v>73</v>
      </c>
      <c r="F738" s="202">
        <v>1003.344416</v>
      </c>
      <c r="G738" s="203">
        <v>60</v>
      </c>
      <c r="H738" s="202">
        <v>764.7</v>
      </c>
      <c r="I738" s="204">
        <f t="shared" si="11"/>
        <v>0.45112781954887216</v>
      </c>
    </row>
    <row r="739" spans="2:9" ht="13.5" thickBot="1" x14ac:dyDescent="0.3">
      <c r="B739" s="410"/>
      <c r="C739" s="205">
        <v>47545</v>
      </c>
      <c r="D739" s="206" t="s">
        <v>428</v>
      </c>
      <c r="E739" s="201">
        <v>41</v>
      </c>
      <c r="F739" s="202">
        <v>801.24448299999995</v>
      </c>
      <c r="G739" s="203">
        <v>26</v>
      </c>
      <c r="H739" s="202">
        <v>389.01600000000002</v>
      </c>
      <c r="I739" s="204">
        <f t="shared" si="11"/>
        <v>0.38805970149253732</v>
      </c>
    </row>
    <row r="740" spans="2:9" ht="13.5" thickBot="1" x14ac:dyDescent="0.3">
      <c r="B740" s="410"/>
      <c r="C740" s="205">
        <v>47551</v>
      </c>
      <c r="D740" s="206" t="s">
        <v>23</v>
      </c>
      <c r="E740" s="201">
        <v>159</v>
      </c>
      <c r="F740" s="202">
        <v>2942.24035</v>
      </c>
      <c r="G740" s="203">
        <v>94</v>
      </c>
      <c r="H740" s="202">
        <v>1634.492152</v>
      </c>
      <c r="I740" s="204">
        <f t="shared" si="11"/>
        <v>0.3715415019762846</v>
      </c>
    </row>
    <row r="741" spans="2:9" ht="13.5" thickBot="1" x14ac:dyDescent="0.3">
      <c r="B741" s="410"/>
      <c r="C741" s="205">
        <v>47555</v>
      </c>
      <c r="D741" s="206" t="s">
        <v>427</v>
      </c>
      <c r="E741" s="201">
        <v>126</v>
      </c>
      <c r="F741" s="202">
        <v>2829.4395030000001</v>
      </c>
      <c r="G741" s="203">
        <v>68</v>
      </c>
      <c r="H741" s="202">
        <v>1387.3008830000001</v>
      </c>
      <c r="I741" s="204">
        <f t="shared" si="11"/>
        <v>0.35051546391752575</v>
      </c>
    </row>
    <row r="742" spans="2:9" ht="13.5" thickBot="1" x14ac:dyDescent="0.3">
      <c r="B742" s="410"/>
      <c r="C742" s="205">
        <v>47570</v>
      </c>
      <c r="D742" s="206" t="s">
        <v>426</v>
      </c>
      <c r="E742" s="201">
        <v>14</v>
      </c>
      <c r="F742" s="202">
        <v>206.19339199999999</v>
      </c>
      <c r="G742" s="203">
        <v>18</v>
      </c>
      <c r="H742" s="202">
        <v>235.291729</v>
      </c>
      <c r="I742" s="204">
        <f t="shared" si="11"/>
        <v>0.5625</v>
      </c>
    </row>
    <row r="743" spans="2:9" ht="13.5" thickBot="1" x14ac:dyDescent="0.3">
      <c r="B743" s="410"/>
      <c r="C743" s="205">
        <v>47605</v>
      </c>
      <c r="D743" s="206" t="s">
        <v>425</v>
      </c>
      <c r="E743" s="201">
        <v>25</v>
      </c>
      <c r="F743" s="202">
        <v>413.51100000000002</v>
      </c>
      <c r="G743" s="203">
        <v>16</v>
      </c>
      <c r="H743" s="202">
        <v>267.23515300000003</v>
      </c>
      <c r="I743" s="204">
        <f t="shared" si="11"/>
        <v>0.3902439024390244</v>
      </c>
    </row>
    <row r="744" spans="2:9" ht="13.5" thickBot="1" x14ac:dyDescent="0.3">
      <c r="B744" s="410"/>
      <c r="C744" s="205">
        <v>47660</v>
      </c>
      <c r="D744" s="206" t="s">
        <v>424</v>
      </c>
      <c r="E744" s="201">
        <v>76</v>
      </c>
      <c r="F744" s="202">
        <v>1422.7483179999999</v>
      </c>
      <c r="G744" s="203">
        <v>43</v>
      </c>
      <c r="H744" s="202">
        <v>899.30483500000003</v>
      </c>
      <c r="I744" s="204">
        <f t="shared" si="11"/>
        <v>0.36134453781512604</v>
      </c>
    </row>
    <row r="745" spans="2:9" ht="13.5" thickBot="1" x14ac:dyDescent="0.3">
      <c r="B745" s="410"/>
      <c r="C745" s="205">
        <v>47675</v>
      </c>
      <c r="D745" s="206" t="s">
        <v>423</v>
      </c>
      <c r="E745" s="201">
        <v>24</v>
      </c>
      <c r="F745" s="202">
        <v>468.885107</v>
      </c>
      <c r="G745" s="203">
        <v>6</v>
      </c>
      <c r="H745" s="202">
        <v>57.718000000000004</v>
      </c>
      <c r="I745" s="204">
        <f t="shared" si="11"/>
        <v>0.2</v>
      </c>
    </row>
    <row r="746" spans="2:9" ht="13.5" thickBot="1" x14ac:dyDescent="0.3">
      <c r="B746" s="410"/>
      <c r="C746" s="205">
        <v>47692</v>
      </c>
      <c r="D746" s="206" t="s">
        <v>422</v>
      </c>
      <c r="E746" s="201">
        <v>119</v>
      </c>
      <c r="F746" s="202">
        <v>2188.8105650000002</v>
      </c>
      <c r="G746" s="203">
        <v>99</v>
      </c>
      <c r="H746" s="202">
        <v>1390.4070899999999</v>
      </c>
      <c r="I746" s="204">
        <f t="shared" si="11"/>
        <v>0.45412844036697247</v>
      </c>
    </row>
    <row r="747" spans="2:9" ht="13.5" thickBot="1" x14ac:dyDescent="0.3">
      <c r="B747" s="410"/>
      <c r="C747" s="205">
        <v>47703</v>
      </c>
      <c r="D747" s="206" t="s">
        <v>421</v>
      </c>
      <c r="E747" s="201">
        <v>54</v>
      </c>
      <c r="F747" s="202">
        <v>746.86204399999997</v>
      </c>
      <c r="G747" s="203">
        <v>28</v>
      </c>
      <c r="H747" s="202">
        <v>301.12295699999999</v>
      </c>
      <c r="I747" s="204">
        <f t="shared" si="11"/>
        <v>0.34146341463414637</v>
      </c>
    </row>
    <row r="748" spans="2:9" ht="13.5" thickBot="1" x14ac:dyDescent="0.3">
      <c r="B748" s="410"/>
      <c r="C748" s="205">
        <v>47707</v>
      </c>
      <c r="D748" s="206" t="s">
        <v>420</v>
      </c>
      <c r="E748" s="201">
        <v>98</v>
      </c>
      <c r="F748" s="202">
        <v>2108.748427</v>
      </c>
      <c r="G748" s="203">
        <v>59</v>
      </c>
      <c r="H748" s="202">
        <v>769.65478299999995</v>
      </c>
      <c r="I748" s="204">
        <f t="shared" si="11"/>
        <v>0.37579617834394907</v>
      </c>
    </row>
    <row r="749" spans="2:9" ht="13.5" thickBot="1" x14ac:dyDescent="0.3">
      <c r="B749" s="410"/>
      <c r="C749" s="205">
        <v>47720</v>
      </c>
      <c r="D749" s="206" t="s">
        <v>419</v>
      </c>
      <c r="E749" s="201">
        <v>21</v>
      </c>
      <c r="F749" s="202">
        <v>421.7</v>
      </c>
      <c r="G749" s="203">
        <v>14</v>
      </c>
      <c r="H749" s="202">
        <v>221.3</v>
      </c>
      <c r="I749" s="204">
        <f t="shared" si="11"/>
        <v>0.4</v>
      </c>
    </row>
    <row r="750" spans="2:9" ht="13.5" thickBot="1" x14ac:dyDescent="0.3">
      <c r="B750" s="410"/>
      <c r="C750" s="205">
        <v>47001</v>
      </c>
      <c r="D750" s="206" t="s">
        <v>418</v>
      </c>
      <c r="E750" s="201">
        <v>97</v>
      </c>
      <c r="F750" s="202">
        <v>1424.5871979999999</v>
      </c>
      <c r="G750" s="203">
        <v>76</v>
      </c>
      <c r="H750" s="202">
        <v>788.60659499999997</v>
      </c>
      <c r="I750" s="204">
        <f t="shared" si="11"/>
        <v>0.43930635838150289</v>
      </c>
    </row>
    <row r="751" spans="2:9" ht="13.5" thickBot="1" x14ac:dyDescent="0.3">
      <c r="B751" s="410"/>
      <c r="C751" s="205">
        <v>47745</v>
      </c>
      <c r="D751" s="206" t="s">
        <v>417</v>
      </c>
      <c r="E751" s="201">
        <v>62</v>
      </c>
      <c r="F751" s="202">
        <v>818.52499999999998</v>
      </c>
      <c r="G751" s="203">
        <v>29</v>
      </c>
      <c r="H751" s="202">
        <v>349.8</v>
      </c>
      <c r="I751" s="204">
        <f t="shared" si="11"/>
        <v>0.31868131868131866</v>
      </c>
    </row>
    <row r="752" spans="2:9" ht="13.5" thickBot="1" x14ac:dyDescent="0.3">
      <c r="B752" s="410"/>
      <c r="C752" s="205">
        <v>47798</v>
      </c>
      <c r="D752" s="206" t="s">
        <v>416</v>
      </c>
      <c r="E752" s="201">
        <v>64</v>
      </c>
      <c r="F752" s="202">
        <v>1422.9156700000001</v>
      </c>
      <c r="G752" s="203">
        <v>32</v>
      </c>
      <c r="H752" s="202">
        <v>719.84490600000004</v>
      </c>
      <c r="I752" s="204">
        <f t="shared" si="11"/>
        <v>0.33333333333333331</v>
      </c>
    </row>
    <row r="753" spans="2:9" ht="13.5" thickBot="1" x14ac:dyDescent="0.3">
      <c r="B753" s="410"/>
      <c r="C753" s="205">
        <v>47960</v>
      </c>
      <c r="D753" s="206" t="s">
        <v>415</v>
      </c>
      <c r="E753" s="201">
        <v>18</v>
      </c>
      <c r="F753" s="202">
        <v>378.58610299999998</v>
      </c>
      <c r="G753" s="203">
        <v>4</v>
      </c>
      <c r="H753" s="202">
        <v>52.85</v>
      </c>
      <c r="I753" s="204">
        <f t="shared" si="11"/>
        <v>0.18181818181818182</v>
      </c>
    </row>
    <row r="754" spans="2:9" ht="13.5" thickBot="1" x14ac:dyDescent="0.3">
      <c r="B754" s="406"/>
      <c r="C754" s="205">
        <v>47980</v>
      </c>
      <c r="D754" s="206" t="s">
        <v>414</v>
      </c>
      <c r="E754" s="201">
        <v>97</v>
      </c>
      <c r="F754" s="202">
        <v>1625.9930300000001</v>
      </c>
      <c r="G754" s="203">
        <v>52</v>
      </c>
      <c r="H754" s="202">
        <v>894.54626099999996</v>
      </c>
      <c r="I754" s="204">
        <f t="shared" si="11"/>
        <v>0.34899328859060402</v>
      </c>
    </row>
    <row r="755" spans="2:9" ht="13.5" thickBot="1" x14ac:dyDescent="0.3">
      <c r="B755" s="409" t="s">
        <v>413</v>
      </c>
      <c r="C755" s="411" t="s">
        <v>2</v>
      </c>
      <c r="D755" s="412"/>
      <c r="E755" s="201">
        <v>4320</v>
      </c>
      <c r="F755" s="202">
        <v>102271.42495299999</v>
      </c>
      <c r="G755" s="203">
        <v>3226</v>
      </c>
      <c r="H755" s="202">
        <v>63975.824103999999</v>
      </c>
      <c r="I755" s="204">
        <f t="shared" si="11"/>
        <v>0.42751126424595814</v>
      </c>
    </row>
    <row r="756" spans="2:9" ht="13.5" thickBot="1" x14ac:dyDescent="0.3">
      <c r="B756" s="410"/>
      <c r="C756" s="205">
        <v>50006</v>
      </c>
      <c r="D756" s="206" t="s">
        <v>412</v>
      </c>
      <c r="E756" s="201">
        <v>91</v>
      </c>
      <c r="F756" s="202">
        <v>1216.0129440000001</v>
      </c>
      <c r="G756" s="203">
        <v>107</v>
      </c>
      <c r="H756" s="202">
        <v>1103.5567370000001</v>
      </c>
      <c r="I756" s="204">
        <f t="shared" si="11"/>
        <v>0.54040404040404044</v>
      </c>
    </row>
    <row r="757" spans="2:9" ht="13.5" thickBot="1" x14ac:dyDescent="0.3">
      <c r="B757" s="410"/>
      <c r="C757" s="205">
        <v>50110</v>
      </c>
      <c r="D757" s="206" t="s">
        <v>411</v>
      </c>
      <c r="E757" s="201">
        <v>37</v>
      </c>
      <c r="F757" s="202">
        <v>692.42705999999998</v>
      </c>
      <c r="G757" s="203">
        <v>49</v>
      </c>
      <c r="H757" s="202">
        <v>828.78614100000004</v>
      </c>
      <c r="I757" s="204">
        <f t="shared" si="11"/>
        <v>0.56976744186046513</v>
      </c>
    </row>
    <row r="758" spans="2:9" ht="13.5" thickBot="1" x14ac:dyDescent="0.3">
      <c r="B758" s="410"/>
      <c r="C758" s="205">
        <v>50124</v>
      </c>
      <c r="D758" s="206" t="s">
        <v>410</v>
      </c>
      <c r="E758" s="201">
        <v>65</v>
      </c>
      <c r="F758" s="202">
        <v>1676.9672969999999</v>
      </c>
      <c r="G758" s="203">
        <v>48</v>
      </c>
      <c r="H758" s="202">
        <v>1166.1651360000001</v>
      </c>
      <c r="I758" s="204">
        <f t="shared" si="11"/>
        <v>0.4247787610619469</v>
      </c>
    </row>
    <row r="759" spans="2:9" ht="13.5" thickBot="1" x14ac:dyDescent="0.3">
      <c r="B759" s="410"/>
      <c r="C759" s="205">
        <v>50150</v>
      </c>
      <c r="D759" s="206" t="s">
        <v>409</v>
      </c>
      <c r="E759" s="201">
        <v>80</v>
      </c>
      <c r="F759" s="202">
        <v>1760.5213590000001</v>
      </c>
      <c r="G759" s="203">
        <v>53</v>
      </c>
      <c r="H759" s="202">
        <v>803.76714800000002</v>
      </c>
      <c r="I759" s="204">
        <f t="shared" si="11"/>
        <v>0.39849624060150374</v>
      </c>
    </row>
    <row r="760" spans="2:9" ht="13.5" thickBot="1" x14ac:dyDescent="0.3">
      <c r="B760" s="410"/>
      <c r="C760" s="205">
        <v>50223</v>
      </c>
      <c r="D760" s="206" t="s">
        <v>408</v>
      </c>
      <c r="E760" s="201">
        <v>71</v>
      </c>
      <c r="F760" s="202">
        <v>1372.581543</v>
      </c>
      <c r="G760" s="203">
        <v>55</v>
      </c>
      <c r="H760" s="202">
        <v>892.09824800000001</v>
      </c>
      <c r="I760" s="204">
        <f t="shared" si="11"/>
        <v>0.43650793650793651</v>
      </c>
    </row>
    <row r="761" spans="2:9" ht="13.5" thickBot="1" x14ac:dyDescent="0.3">
      <c r="B761" s="410"/>
      <c r="C761" s="205">
        <v>50226</v>
      </c>
      <c r="D761" s="206" t="s">
        <v>407</v>
      </c>
      <c r="E761" s="201">
        <v>75</v>
      </c>
      <c r="F761" s="202">
        <v>1430.841962</v>
      </c>
      <c r="G761" s="203">
        <v>56</v>
      </c>
      <c r="H761" s="202">
        <v>797.98634800000002</v>
      </c>
      <c r="I761" s="204">
        <f t="shared" si="11"/>
        <v>0.42748091603053434</v>
      </c>
    </row>
    <row r="762" spans="2:9" ht="13.5" thickBot="1" x14ac:dyDescent="0.3">
      <c r="B762" s="410"/>
      <c r="C762" s="205">
        <v>50245</v>
      </c>
      <c r="D762" s="206" t="s">
        <v>406</v>
      </c>
      <c r="E762" s="201">
        <v>74</v>
      </c>
      <c r="F762" s="202">
        <v>1465.0235789999999</v>
      </c>
      <c r="G762" s="203">
        <v>60</v>
      </c>
      <c r="H762" s="202">
        <v>1180.5584249999999</v>
      </c>
      <c r="I762" s="204">
        <f t="shared" si="11"/>
        <v>0.44776119402985076</v>
      </c>
    </row>
    <row r="763" spans="2:9" ht="13.5" thickBot="1" x14ac:dyDescent="0.3">
      <c r="B763" s="410"/>
      <c r="C763" s="205">
        <v>50251</v>
      </c>
      <c r="D763" s="206" t="s">
        <v>405</v>
      </c>
      <c r="E763" s="201">
        <v>208</v>
      </c>
      <c r="F763" s="202">
        <v>4315.2160240000003</v>
      </c>
      <c r="G763" s="203">
        <v>171</v>
      </c>
      <c r="H763" s="202">
        <v>3478.011313</v>
      </c>
      <c r="I763" s="204">
        <f t="shared" si="11"/>
        <v>0.45118733509234826</v>
      </c>
    </row>
    <row r="764" spans="2:9" ht="13.5" thickBot="1" x14ac:dyDescent="0.3">
      <c r="B764" s="410"/>
      <c r="C764" s="205">
        <v>50270</v>
      </c>
      <c r="D764" s="206" t="s">
        <v>404</v>
      </c>
      <c r="E764" s="201">
        <v>71</v>
      </c>
      <c r="F764" s="202">
        <v>1468.62617</v>
      </c>
      <c r="G764" s="203">
        <v>51</v>
      </c>
      <c r="H764" s="202">
        <v>864.90378599999997</v>
      </c>
      <c r="I764" s="204">
        <f t="shared" si="11"/>
        <v>0.41803278688524592</v>
      </c>
    </row>
    <row r="765" spans="2:9" ht="13.5" thickBot="1" x14ac:dyDescent="0.3">
      <c r="B765" s="410"/>
      <c r="C765" s="205">
        <v>50287</v>
      </c>
      <c r="D765" s="206" t="s">
        <v>403</v>
      </c>
      <c r="E765" s="201">
        <v>351</v>
      </c>
      <c r="F765" s="202">
        <v>8036.2529500000001</v>
      </c>
      <c r="G765" s="203">
        <v>268</v>
      </c>
      <c r="H765" s="202">
        <v>5433.0792629999996</v>
      </c>
      <c r="I765" s="204">
        <f t="shared" si="11"/>
        <v>0.43295638126009695</v>
      </c>
    </row>
    <row r="766" spans="2:9" ht="13.5" thickBot="1" x14ac:dyDescent="0.3">
      <c r="B766" s="410"/>
      <c r="C766" s="205">
        <v>50313</v>
      </c>
      <c r="D766" s="206" t="s">
        <v>402</v>
      </c>
      <c r="E766" s="201">
        <v>357</v>
      </c>
      <c r="F766" s="202">
        <v>7864.574224</v>
      </c>
      <c r="G766" s="203">
        <v>276</v>
      </c>
      <c r="H766" s="202">
        <v>5556.0455240000001</v>
      </c>
      <c r="I766" s="204">
        <f t="shared" si="11"/>
        <v>0.43601895734597157</v>
      </c>
    </row>
    <row r="767" spans="2:9" ht="13.5" thickBot="1" x14ac:dyDescent="0.3">
      <c r="B767" s="410"/>
      <c r="C767" s="205">
        <v>50318</v>
      </c>
      <c r="D767" s="206" t="s">
        <v>401</v>
      </c>
      <c r="E767" s="201">
        <v>63</v>
      </c>
      <c r="F767" s="202">
        <v>1033.7671969999999</v>
      </c>
      <c r="G767" s="203">
        <v>60</v>
      </c>
      <c r="H767" s="202">
        <v>821.12265100000002</v>
      </c>
      <c r="I767" s="204">
        <f t="shared" si="11"/>
        <v>0.48780487804878048</v>
      </c>
    </row>
    <row r="768" spans="2:9" ht="13.5" thickBot="1" x14ac:dyDescent="0.3">
      <c r="B768" s="410"/>
      <c r="C768" s="205">
        <v>50350</v>
      </c>
      <c r="D768" s="206" t="s">
        <v>400</v>
      </c>
      <c r="E768" s="201">
        <v>423</v>
      </c>
      <c r="F768" s="202">
        <v>10624.182123000001</v>
      </c>
      <c r="G768" s="203">
        <v>257</v>
      </c>
      <c r="H768" s="202">
        <v>5718.5704919999998</v>
      </c>
      <c r="I768" s="204">
        <f t="shared" si="11"/>
        <v>0.37794117647058822</v>
      </c>
    </row>
    <row r="769" spans="2:9" ht="13.5" thickBot="1" x14ac:dyDescent="0.3">
      <c r="B769" s="410"/>
      <c r="C769" s="205">
        <v>50400</v>
      </c>
      <c r="D769" s="206" t="s">
        <v>399</v>
      </c>
      <c r="E769" s="201">
        <v>117</v>
      </c>
      <c r="F769" s="202">
        <v>1932.743948</v>
      </c>
      <c r="G769" s="203">
        <v>102</v>
      </c>
      <c r="H769" s="202">
        <v>1531.448144</v>
      </c>
      <c r="I769" s="204">
        <f t="shared" si="11"/>
        <v>0.46575342465753422</v>
      </c>
    </row>
    <row r="770" spans="2:9" ht="13.5" thickBot="1" x14ac:dyDescent="0.3">
      <c r="B770" s="410"/>
      <c r="C770" s="205">
        <v>50325</v>
      </c>
      <c r="D770" s="206" t="s">
        <v>398</v>
      </c>
      <c r="E770" s="201">
        <v>99</v>
      </c>
      <c r="F770" s="202">
        <v>2356.8235199999999</v>
      </c>
      <c r="G770" s="203">
        <v>62</v>
      </c>
      <c r="H770" s="202">
        <v>1561.902965</v>
      </c>
      <c r="I770" s="204">
        <f t="shared" si="11"/>
        <v>0.38509316770186336</v>
      </c>
    </row>
    <row r="771" spans="2:9" ht="13.5" thickBot="1" x14ac:dyDescent="0.3">
      <c r="B771" s="410"/>
      <c r="C771" s="205">
        <v>50330</v>
      </c>
      <c r="D771" s="206" t="s">
        <v>397</v>
      </c>
      <c r="E771" s="201">
        <v>210</v>
      </c>
      <c r="F771" s="202">
        <v>4446.5319220000001</v>
      </c>
      <c r="G771" s="203">
        <v>128</v>
      </c>
      <c r="H771" s="202">
        <v>2302.0294829999998</v>
      </c>
      <c r="I771" s="204">
        <f t="shared" si="11"/>
        <v>0.378698224852071</v>
      </c>
    </row>
    <row r="772" spans="2:9" ht="13.5" thickBot="1" x14ac:dyDescent="0.3">
      <c r="B772" s="410"/>
      <c r="C772" s="205">
        <v>50450</v>
      </c>
      <c r="D772" s="206" t="s">
        <v>396</v>
      </c>
      <c r="E772" s="201">
        <v>136</v>
      </c>
      <c r="F772" s="202">
        <v>2559.237228</v>
      </c>
      <c r="G772" s="203">
        <v>96</v>
      </c>
      <c r="H772" s="202">
        <v>1867.1858769999999</v>
      </c>
      <c r="I772" s="204">
        <f t="shared" si="11"/>
        <v>0.41379310344827586</v>
      </c>
    </row>
    <row r="773" spans="2:9" ht="13.5" thickBot="1" x14ac:dyDescent="0.3">
      <c r="B773" s="410"/>
      <c r="C773" s="205">
        <v>50568</v>
      </c>
      <c r="D773" s="206" t="s">
        <v>395</v>
      </c>
      <c r="E773" s="201">
        <v>96</v>
      </c>
      <c r="F773" s="202">
        <v>3557.3050710000002</v>
      </c>
      <c r="G773" s="203">
        <v>56</v>
      </c>
      <c r="H773" s="202">
        <v>1172.068581</v>
      </c>
      <c r="I773" s="204">
        <f t="shared" si="11"/>
        <v>0.36842105263157893</v>
      </c>
    </row>
    <row r="774" spans="2:9" ht="13.5" thickBot="1" x14ac:dyDescent="0.3">
      <c r="B774" s="410"/>
      <c r="C774" s="205">
        <v>50577</v>
      </c>
      <c r="D774" s="206" t="s">
        <v>394</v>
      </c>
      <c r="E774" s="201">
        <v>255</v>
      </c>
      <c r="F774" s="202">
        <v>5857.5086410000004</v>
      </c>
      <c r="G774" s="203">
        <v>199</v>
      </c>
      <c r="H774" s="202">
        <v>4967.8190000000004</v>
      </c>
      <c r="I774" s="204">
        <f t="shared" si="11"/>
        <v>0.43832599118942733</v>
      </c>
    </row>
    <row r="775" spans="2:9" ht="13.5" thickBot="1" x14ac:dyDescent="0.3">
      <c r="B775" s="410"/>
      <c r="C775" s="205">
        <v>50573</v>
      </c>
      <c r="D775" s="206" t="s">
        <v>393</v>
      </c>
      <c r="E775" s="201">
        <v>237</v>
      </c>
      <c r="F775" s="202">
        <v>6293.8596319999997</v>
      </c>
      <c r="G775" s="203">
        <v>149</v>
      </c>
      <c r="H775" s="202">
        <v>3015.4977060000001</v>
      </c>
      <c r="I775" s="204">
        <f t="shared" si="11"/>
        <v>0.3860103626943005</v>
      </c>
    </row>
    <row r="776" spans="2:9" ht="13.5" thickBot="1" x14ac:dyDescent="0.3">
      <c r="B776" s="410"/>
      <c r="C776" s="205">
        <v>50590</v>
      </c>
      <c r="D776" s="206" t="s">
        <v>392</v>
      </c>
      <c r="E776" s="201">
        <v>224</v>
      </c>
      <c r="F776" s="202">
        <v>5637.177036</v>
      </c>
      <c r="G776" s="203">
        <v>208</v>
      </c>
      <c r="H776" s="202">
        <v>5186.1233990000001</v>
      </c>
      <c r="I776" s="204">
        <f t="shared" si="11"/>
        <v>0.48148148148148145</v>
      </c>
    </row>
    <row r="777" spans="2:9" ht="13.5" thickBot="1" x14ac:dyDescent="0.3">
      <c r="B777" s="410"/>
      <c r="C777" s="205">
        <v>50606</v>
      </c>
      <c r="D777" s="206" t="s">
        <v>71</v>
      </c>
      <c r="E777" s="201">
        <v>28</v>
      </c>
      <c r="F777" s="202">
        <v>472.04065000000003</v>
      </c>
      <c r="G777" s="203">
        <v>22</v>
      </c>
      <c r="H777" s="202">
        <v>491.49190900000002</v>
      </c>
      <c r="I777" s="204">
        <f t="shared" si="11"/>
        <v>0.44</v>
      </c>
    </row>
    <row r="778" spans="2:9" ht="13.5" thickBot="1" x14ac:dyDescent="0.3">
      <c r="B778" s="410"/>
      <c r="C778" s="205">
        <v>50680</v>
      </c>
      <c r="D778" s="206" t="s">
        <v>391</v>
      </c>
      <c r="E778" s="201">
        <v>66</v>
      </c>
      <c r="F778" s="202">
        <v>1693.884485</v>
      </c>
      <c r="G778" s="203">
        <v>89</v>
      </c>
      <c r="H778" s="202">
        <v>1957.8670259999999</v>
      </c>
      <c r="I778" s="204">
        <f t="shared" si="11"/>
        <v>0.5741935483870968</v>
      </c>
    </row>
    <row r="779" spans="2:9" ht="13.5" thickBot="1" x14ac:dyDescent="0.3">
      <c r="B779" s="410"/>
      <c r="C779" s="205">
        <v>50683</v>
      </c>
      <c r="D779" s="206" t="s">
        <v>390</v>
      </c>
      <c r="E779" s="201">
        <v>132</v>
      </c>
      <c r="F779" s="202">
        <v>2516.8044530000002</v>
      </c>
      <c r="G779" s="203">
        <v>80</v>
      </c>
      <c r="H779" s="202">
        <v>1338.3554549999999</v>
      </c>
      <c r="I779" s="204">
        <f t="shared" si="11"/>
        <v>0.37735849056603776</v>
      </c>
    </row>
    <row r="780" spans="2:9" ht="13.5" thickBot="1" x14ac:dyDescent="0.3">
      <c r="B780" s="410"/>
      <c r="C780" s="205">
        <v>50686</v>
      </c>
      <c r="D780" s="206" t="s">
        <v>389</v>
      </c>
      <c r="E780" s="201">
        <v>77</v>
      </c>
      <c r="F780" s="202">
        <v>1507.3993029999999</v>
      </c>
      <c r="G780" s="203">
        <v>70</v>
      </c>
      <c r="H780" s="202">
        <v>1548.4218530000001</v>
      </c>
      <c r="I780" s="204">
        <f t="shared" si="11"/>
        <v>0.47619047619047616</v>
      </c>
    </row>
    <row r="781" spans="2:9" ht="13.5" thickBot="1" x14ac:dyDescent="0.3">
      <c r="B781" s="410"/>
      <c r="C781" s="205">
        <v>50689</v>
      </c>
      <c r="D781" s="206" t="s">
        <v>388</v>
      </c>
      <c r="E781" s="201">
        <v>138</v>
      </c>
      <c r="F781" s="202">
        <v>2603.1170900000002</v>
      </c>
      <c r="G781" s="203">
        <v>83</v>
      </c>
      <c r="H781" s="202">
        <v>1630.131277</v>
      </c>
      <c r="I781" s="204">
        <f t="shared" si="11"/>
        <v>0.3755656108597285</v>
      </c>
    </row>
    <row r="782" spans="2:9" ht="13.5" thickBot="1" x14ac:dyDescent="0.3">
      <c r="B782" s="410"/>
      <c r="C782" s="205">
        <v>50370</v>
      </c>
      <c r="D782" s="206" t="s">
        <v>387</v>
      </c>
      <c r="E782" s="201">
        <v>164</v>
      </c>
      <c r="F782" s="202">
        <v>3538.670118</v>
      </c>
      <c r="G782" s="203">
        <v>86</v>
      </c>
      <c r="H782" s="202">
        <v>1748.4691760000001</v>
      </c>
      <c r="I782" s="204">
        <f t="shared" si="11"/>
        <v>0.34399999999999997</v>
      </c>
    </row>
    <row r="783" spans="2:9" ht="13.5" thickBot="1" x14ac:dyDescent="0.3">
      <c r="B783" s="410"/>
      <c r="C783" s="205">
        <v>50001</v>
      </c>
      <c r="D783" s="206" t="s">
        <v>386</v>
      </c>
      <c r="E783" s="201">
        <v>84</v>
      </c>
      <c r="F783" s="202">
        <v>7538.1600539999999</v>
      </c>
      <c r="G783" s="203">
        <v>77</v>
      </c>
      <c r="H783" s="202">
        <v>860.77296100000001</v>
      </c>
      <c r="I783" s="204">
        <f t="shared" ref="I783:I846" si="12">+G783/(G783+E783)</f>
        <v>0.47826086956521741</v>
      </c>
    </row>
    <row r="784" spans="2:9" ht="13.5" thickBot="1" x14ac:dyDescent="0.3">
      <c r="B784" s="406"/>
      <c r="C784" s="205">
        <v>50711</v>
      </c>
      <c r="D784" s="206" t="s">
        <v>385</v>
      </c>
      <c r="E784" s="201">
        <v>291</v>
      </c>
      <c r="F784" s="202">
        <v>6803.1673700000001</v>
      </c>
      <c r="G784" s="203">
        <v>208</v>
      </c>
      <c r="H784" s="202">
        <v>4151.5880800000004</v>
      </c>
      <c r="I784" s="204">
        <f t="shared" si="12"/>
        <v>0.41683366733466931</v>
      </c>
    </row>
    <row r="785" spans="2:9" ht="13.5" thickBot="1" x14ac:dyDescent="0.3">
      <c r="B785" s="409" t="s">
        <v>348</v>
      </c>
      <c r="C785" s="411" t="s">
        <v>2</v>
      </c>
      <c r="D785" s="412"/>
      <c r="E785" s="201">
        <v>16776</v>
      </c>
      <c r="F785" s="202">
        <v>271578.79745299998</v>
      </c>
      <c r="G785" s="203">
        <v>15048</v>
      </c>
      <c r="H785" s="202">
        <v>224346.737777</v>
      </c>
      <c r="I785" s="204">
        <f t="shared" si="12"/>
        <v>0.47285067873303166</v>
      </c>
    </row>
    <row r="786" spans="2:9" ht="13.5" thickBot="1" x14ac:dyDescent="0.3">
      <c r="B786" s="410"/>
      <c r="C786" s="205">
        <v>52019</v>
      </c>
      <c r="D786" s="206" t="s">
        <v>384</v>
      </c>
      <c r="E786" s="201">
        <v>207</v>
      </c>
      <c r="F786" s="202">
        <v>3238.2725350000001</v>
      </c>
      <c r="G786" s="203">
        <v>196</v>
      </c>
      <c r="H786" s="202">
        <v>2653.6972000000001</v>
      </c>
      <c r="I786" s="204">
        <f t="shared" si="12"/>
        <v>0.48635235732009924</v>
      </c>
    </row>
    <row r="787" spans="2:9" ht="13.5" thickBot="1" x14ac:dyDescent="0.3">
      <c r="B787" s="410"/>
      <c r="C787" s="205">
        <v>52022</v>
      </c>
      <c r="D787" s="206" t="s">
        <v>383</v>
      </c>
      <c r="E787" s="201">
        <v>155</v>
      </c>
      <c r="F787" s="202">
        <v>2743.7961489999998</v>
      </c>
      <c r="G787" s="203">
        <v>131</v>
      </c>
      <c r="H787" s="202">
        <v>2399.0651710000002</v>
      </c>
      <c r="I787" s="204">
        <f t="shared" si="12"/>
        <v>0.45804195804195802</v>
      </c>
    </row>
    <row r="788" spans="2:9" ht="13.5" thickBot="1" x14ac:dyDescent="0.3">
      <c r="B788" s="410"/>
      <c r="C788" s="205">
        <v>52036</v>
      </c>
      <c r="D788" s="206" t="s">
        <v>382</v>
      </c>
      <c r="E788" s="201">
        <v>199</v>
      </c>
      <c r="F788" s="202">
        <v>2946.1874520000001</v>
      </c>
      <c r="G788" s="203">
        <v>176</v>
      </c>
      <c r="H788" s="202">
        <v>2608.6969589999999</v>
      </c>
      <c r="I788" s="204">
        <f t="shared" si="12"/>
        <v>0.46933333333333332</v>
      </c>
    </row>
    <row r="789" spans="2:9" ht="13.5" thickBot="1" x14ac:dyDescent="0.3">
      <c r="B789" s="410"/>
      <c r="C789" s="205">
        <v>52051</v>
      </c>
      <c r="D789" s="206" t="s">
        <v>381</v>
      </c>
      <c r="E789" s="201">
        <v>234</v>
      </c>
      <c r="F789" s="202">
        <v>3387.2644300000002</v>
      </c>
      <c r="G789" s="203">
        <v>200</v>
      </c>
      <c r="H789" s="202">
        <v>2613.1630759999998</v>
      </c>
      <c r="I789" s="204">
        <f t="shared" si="12"/>
        <v>0.46082949308755761</v>
      </c>
    </row>
    <row r="790" spans="2:9" ht="13.5" thickBot="1" x14ac:dyDescent="0.3">
      <c r="B790" s="410"/>
      <c r="C790" s="205">
        <v>52079</v>
      </c>
      <c r="D790" s="206" t="s">
        <v>380</v>
      </c>
      <c r="E790" s="201">
        <v>143</v>
      </c>
      <c r="F790" s="202">
        <v>1512.1490719999999</v>
      </c>
      <c r="G790" s="203">
        <v>112</v>
      </c>
      <c r="H790" s="202">
        <v>1132.9827640000001</v>
      </c>
      <c r="I790" s="204">
        <f t="shared" si="12"/>
        <v>0.4392156862745098</v>
      </c>
    </row>
    <row r="791" spans="2:9" ht="13.5" thickBot="1" x14ac:dyDescent="0.3">
      <c r="B791" s="410"/>
      <c r="C791" s="205">
        <v>52083</v>
      </c>
      <c r="D791" s="206" t="s">
        <v>379</v>
      </c>
      <c r="E791" s="201">
        <v>158</v>
      </c>
      <c r="F791" s="202">
        <v>1798.782113</v>
      </c>
      <c r="G791" s="203">
        <v>209</v>
      </c>
      <c r="H791" s="202">
        <v>1951.480853</v>
      </c>
      <c r="I791" s="204">
        <f t="shared" si="12"/>
        <v>0.56948228882833785</v>
      </c>
    </row>
    <row r="792" spans="2:9" ht="13.5" thickBot="1" x14ac:dyDescent="0.3">
      <c r="B792" s="410"/>
      <c r="C792" s="205">
        <v>52110</v>
      </c>
      <c r="D792" s="206" t="s">
        <v>378</v>
      </c>
      <c r="E792" s="201">
        <v>394</v>
      </c>
      <c r="F792" s="202">
        <v>6093.6981210000004</v>
      </c>
      <c r="G792" s="203">
        <v>292</v>
      </c>
      <c r="H792" s="202">
        <v>4433.2220159999997</v>
      </c>
      <c r="I792" s="204">
        <f t="shared" si="12"/>
        <v>0.42565597667638483</v>
      </c>
    </row>
    <row r="793" spans="2:9" ht="13.5" thickBot="1" x14ac:dyDescent="0.3">
      <c r="B793" s="410"/>
      <c r="C793" s="205">
        <v>52240</v>
      </c>
      <c r="D793" s="206" t="s">
        <v>377</v>
      </c>
      <c r="E793" s="201">
        <v>151</v>
      </c>
      <c r="F793" s="202">
        <v>1930.687778</v>
      </c>
      <c r="G793" s="203">
        <v>131</v>
      </c>
      <c r="H793" s="202">
        <v>1729.0046259999999</v>
      </c>
      <c r="I793" s="204">
        <f t="shared" si="12"/>
        <v>0.46453900709219859</v>
      </c>
    </row>
    <row r="794" spans="2:9" ht="13.5" thickBot="1" x14ac:dyDescent="0.3">
      <c r="B794" s="410"/>
      <c r="C794" s="205">
        <v>52203</v>
      </c>
      <c r="D794" s="206" t="s">
        <v>284</v>
      </c>
      <c r="E794" s="201">
        <v>215</v>
      </c>
      <c r="F794" s="202">
        <v>3018.2545180000002</v>
      </c>
      <c r="G794" s="203">
        <v>143</v>
      </c>
      <c r="H794" s="202">
        <v>2049.8211120000001</v>
      </c>
      <c r="I794" s="204">
        <f t="shared" si="12"/>
        <v>0.3994413407821229</v>
      </c>
    </row>
    <row r="795" spans="2:9" ht="13.5" thickBot="1" x14ac:dyDescent="0.3">
      <c r="B795" s="410"/>
      <c r="C795" s="205">
        <v>52207</v>
      </c>
      <c r="D795" s="206" t="s">
        <v>376</v>
      </c>
      <c r="E795" s="201">
        <v>264</v>
      </c>
      <c r="F795" s="202">
        <v>3882.2293730000001</v>
      </c>
      <c r="G795" s="203">
        <v>372</v>
      </c>
      <c r="H795" s="202">
        <v>5028.7563200000004</v>
      </c>
      <c r="I795" s="204">
        <f t="shared" si="12"/>
        <v>0.58490566037735847</v>
      </c>
    </row>
    <row r="796" spans="2:9" ht="13.5" thickBot="1" x14ac:dyDescent="0.3">
      <c r="B796" s="410"/>
      <c r="C796" s="205">
        <v>52210</v>
      </c>
      <c r="D796" s="206" t="s">
        <v>375</v>
      </c>
      <c r="E796" s="201">
        <v>225</v>
      </c>
      <c r="F796" s="202">
        <v>4348.2058399999996</v>
      </c>
      <c r="G796" s="203">
        <v>154</v>
      </c>
      <c r="H796" s="202">
        <v>2784.6069819999998</v>
      </c>
      <c r="I796" s="204">
        <f t="shared" si="12"/>
        <v>0.40633245382585753</v>
      </c>
    </row>
    <row r="797" spans="2:9" ht="13.5" thickBot="1" x14ac:dyDescent="0.3">
      <c r="B797" s="410"/>
      <c r="C797" s="205">
        <v>52215</v>
      </c>
      <c r="D797" s="206" t="s">
        <v>16</v>
      </c>
      <c r="E797" s="201">
        <v>538</v>
      </c>
      <c r="F797" s="202">
        <v>7634.1386439999997</v>
      </c>
      <c r="G797" s="203">
        <v>554</v>
      </c>
      <c r="H797" s="202">
        <v>7242.3817170000002</v>
      </c>
      <c r="I797" s="204">
        <f t="shared" si="12"/>
        <v>0.5073260073260073</v>
      </c>
    </row>
    <row r="798" spans="2:9" ht="13.5" thickBot="1" x14ac:dyDescent="0.3">
      <c r="B798" s="410"/>
      <c r="C798" s="205">
        <v>52224</v>
      </c>
      <c r="D798" s="206" t="s">
        <v>374</v>
      </c>
      <c r="E798" s="201">
        <v>223</v>
      </c>
      <c r="F798" s="202">
        <v>4295.4330479999999</v>
      </c>
      <c r="G798" s="203">
        <v>175</v>
      </c>
      <c r="H798" s="202">
        <v>3243.9999320000002</v>
      </c>
      <c r="I798" s="204">
        <f t="shared" si="12"/>
        <v>0.43969849246231157</v>
      </c>
    </row>
    <row r="799" spans="2:9" ht="13.5" thickBot="1" x14ac:dyDescent="0.3">
      <c r="B799" s="410"/>
      <c r="C799" s="205">
        <v>52227</v>
      </c>
      <c r="D799" s="206" t="s">
        <v>373</v>
      </c>
      <c r="E799" s="201">
        <v>725</v>
      </c>
      <c r="F799" s="202">
        <v>11128.975839000001</v>
      </c>
      <c r="G799" s="203">
        <v>680</v>
      </c>
      <c r="H799" s="202">
        <v>9537.6773720000001</v>
      </c>
      <c r="I799" s="204">
        <f t="shared" si="12"/>
        <v>0.48398576512455516</v>
      </c>
    </row>
    <row r="800" spans="2:9" ht="13.5" thickBot="1" x14ac:dyDescent="0.3">
      <c r="B800" s="410"/>
      <c r="C800" s="205">
        <v>52233</v>
      </c>
      <c r="D800" s="206" t="s">
        <v>372</v>
      </c>
      <c r="E800" s="201">
        <v>147</v>
      </c>
      <c r="F800" s="202">
        <v>2553.331353</v>
      </c>
      <c r="G800" s="203">
        <v>123</v>
      </c>
      <c r="H800" s="202">
        <v>1994.154213</v>
      </c>
      <c r="I800" s="204">
        <f t="shared" si="12"/>
        <v>0.45555555555555555</v>
      </c>
    </row>
    <row r="801" spans="2:9" ht="13.5" thickBot="1" x14ac:dyDescent="0.3">
      <c r="B801" s="410"/>
      <c r="C801" s="205">
        <v>52250</v>
      </c>
      <c r="D801" s="206" t="s">
        <v>371</v>
      </c>
      <c r="E801" s="201">
        <v>192</v>
      </c>
      <c r="F801" s="202">
        <v>3332.4994940000001</v>
      </c>
      <c r="G801" s="203">
        <v>202</v>
      </c>
      <c r="H801" s="202">
        <v>3386.5924989999999</v>
      </c>
      <c r="I801" s="204">
        <f t="shared" si="12"/>
        <v>0.51269035532994922</v>
      </c>
    </row>
    <row r="802" spans="2:9" ht="13.5" thickBot="1" x14ac:dyDescent="0.3">
      <c r="B802" s="410"/>
      <c r="C802" s="205">
        <v>52254</v>
      </c>
      <c r="D802" s="206" t="s">
        <v>370</v>
      </c>
      <c r="E802" s="201">
        <v>99</v>
      </c>
      <c r="F802" s="202">
        <v>1178.525515</v>
      </c>
      <c r="G802" s="203">
        <v>99</v>
      </c>
      <c r="H802" s="202">
        <v>1184.6720319999999</v>
      </c>
      <c r="I802" s="204">
        <f t="shared" si="12"/>
        <v>0.5</v>
      </c>
    </row>
    <row r="803" spans="2:9" ht="13.5" thickBot="1" x14ac:dyDescent="0.3">
      <c r="B803" s="410"/>
      <c r="C803" s="205">
        <v>52256</v>
      </c>
      <c r="D803" s="206" t="s">
        <v>369</v>
      </c>
      <c r="E803" s="201">
        <v>199</v>
      </c>
      <c r="F803" s="202">
        <v>2794.489732</v>
      </c>
      <c r="G803" s="203">
        <v>168</v>
      </c>
      <c r="H803" s="202">
        <v>2567.462481</v>
      </c>
      <c r="I803" s="204">
        <f t="shared" si="12"/>
        <v>0.45776566757493187</v>
      </c>
    </row>
    <row r="804" spans="2:9" ht="13.5" thickBot="1" x14ac:dyDescent="0.3">
      <c r="B804" s="410"/>
      <c r="C804" s="205">
        <v>52258</v>
      </c>
      <c r="D804" s="206" t="s">
        <v>368</v>
      </c>
      <c r="E804" s="201">
        <v>202</v>
      </c>
      <c r="F804" s="202">
        <v>3902.4114070000001</v>
      </c>
      <c r="G804" s="203">
        <v>141</v>
      </c>
      <c r="H804" s="202">
        <v>2462.0182</v>
      </c>
      <c r="I804" s="204">
        <f t="shared" si="12"/>
        <v>0.41107871720116618</v>
      </c>
    </row>
    <row r="805" spans="2:9" ht="13.5" thickBot="1" x14ac:dyDescent="0.3">
      <c r="B805" s="410"/>
      <c r="C805" s="205">
        <v>52260</v>
      </c>
      <c r="D805" s="206" t="s">
        <v>367</v>
      </c>
      <c r="E805" s="201">
        <v>361</v>
      </c>
      <c r="F805" s="202">
        <v>5833.4577760000002</v>
      </c>
      <c r="G805" s="203">
        <v>241</v>
      </c>
      <c r="H805" s="202">
        <v>3229.0103039999999</v>
      </c>
      <c r="I805" s="204">
        <f t="shared" si="12"/>
        <v>0.40033222591362128</v>
      </c>
    </row>
    <row r="806" spans="2:9" ht="13.5" thickBot="1" x14ac:dyDescent="0.3">
      <c r="B806" s="410"/>
      <c r="C806" s="205">
        <v>52520</v>
      </c>
      <c r="D806" s="206" t="s">
        <v>366</v>
      </c>
      <c r="E806" s="201">
        <v>100</v>
      </c>
      <c r="F806" s="202">
        <v>1190.2619520000001</v>
      </c>
      <c r="G806" s="203">
        <v>98</v>
      </c>
      <c r="H806" s="202">
        <v>1227.2835930000001</v>
      </c>
      <c r="I806" s="204">
        <f t="shared" si="12"/>
        <v>0.49494949494949497</v>
      </c>
    </row>
    <row r="807" spans="2:9" ht="13.5" thickBot="1" x14ac:dyDescent="0.3">
      <c r="B807" s="410"/>
      <c r="C807" s="205">
        <v>52287</v>
      </c>
      <c r="D807" s="206" t="s">
        <v>365</v>
      </c>
      <c r="E807" s="201">
        <v>190</v>
      </c>
      <c r="F807" s="202">
        <v>2318.2307129999999</v>
      </c>
      <c r="G807" s="203">
        <v>154</v>
      </c>
      <c r="H807" s="202">
        <v>1849.5504679999999</v>
      </c>
      <c r="I807" s="204">
        <f t="shared" si="12"/>
        <v>0.44767441860465118</v>
      </c>
    </row>
    <row r="808" spans="2:9" ht="13.5" thickBot="1" x14ac:dyDescent="0.3">
      <c r="B808" s="410"/>
      <c r="C808" s="205">
        <v>52317</v>
      </c>
      <c r="D808" s="206" t="s">
        <v>364</v>
      </c>
      <c r="E808" s="201">
        <v>448</v>
      </c>
      <c r="F808" s="202">
        <v>7188.1759469999997</v>
      </c>
      <c r="G808" s="203">
        <v>412</v>
      </c>
      <c r="H808" s="202">
        <v>5656.0123860000003</v>
      </c>
      <c r="I808" s="204">
        <f t="shared" si="12"/>
        <v>0.47906976744186047</v>
      </c>
    </row>
    <row r="809" spans="2:9" ht="13.5" thickBot="1" x14ac:dyDescent="0.3">
      <c r="B809" s="410"/>
      <c r="C809" s="205">
        <v>52320</v>
      </c>
      <c r="D809" s="206" t="s">
        <v>363</v>
      </c>
      <c r="E809" s="201">
        <v>268</v>
      </c>
      <c r="F809" s="202">
        <v>4926.6891180000002</v>
      </c>
      <c r="G809" s="203">
        <v>231</v>
      </c>
      <c r="H809" s="202">
        <v>3616.8932370000002</v>
      </c>
      <c r="I809" s="204">
        <f t="shared" si="12"/>
        <v>0.46292585170340683</v>
      </c>
    </row>
    <row r="810" spans="2:9" ht="13.5" thickBot="1" x14ac:dyDescent="0.3">
      <c r="B810" s="410"/>
      <c r="C810" s="205">
        <v>52323</v>
      </c>
      <c r="D810" s="206" t="s">
        <v>362</v>
      </c>
      <c r="E810" s="201">
        <v>91</v>
      </c>
      <c r="F810" s="202">
        <v>1671.6766580000001</v>
      </c>
      <c r="G810" s="203">
        <v>87</v>
      </c>
      <c r="H810" s="202">
        <v>1518.8907509999999</v>
      </c>
      <c r="I810" s="204">
        <f t="shared" si="12"/>
        <v>0.4887640449438202</v>
      </c>
    </row>
    <row r="811" spans="2:9" ht="13.5" thickBot="1" x14ac:dyDescent="0.3">
      <c r="B811" s="410"/>
      <c r="C811" s="205">
        <v>52352</v>
      </c>
      <c r="D811" s="206" t="s">
        <v>361</v>
      </c>
      <c r="E811" s="201">
        <v>268</v>
      </c>
      <c r="F811" s="202">
        <v>4696.8418570000003</v>
      </c>
      <c r="G811" s="203">
        <v>205</v>
      </c>
      <c r="H811" s="202">
        <v>2986.994052</v>
      </c>
      <c r="I811" s="204">
        <f t="shared" si="12"/>
        <v>0.43340380549682878</v>
      </c>
    </row>
    <row r="812" spans="2:9" ht="13.5" thickBot="1" x14ac:dyDescent="0.3">
      <c r="B812" s="410"/>
      <c r="C812" s="205">
        <v>52354</v>
      </c>
      <c r="D812" s="206" t="s">
        <v>360</v>
      </c>
      <c r="E812" s="201">
        <v>146</v>
      </c>
      <c r="F812" s="202">
        <v>2296.574251</v>
      </c>
      <c r="G812" s="203">
        <v>126</v>
      </c>
      <c r="H812" s="202">
        <v>1967.8314929999999</v>
      </c>
      <c r="I812" s="204">
        <f t="shared" si="12"/>
        <v>0.46323529411764708</v>
      </c>
    </row>
    <row r="813" spans="2:9" ht="13.5" thickBot="1" x14ac:dyDescent="0.3">
      <c r="B813" s="410"/>
      <c r="C813" s="205">
        <v>52356</v>
      </c>
      <c r="D813" s="206" t="s">
        <v>359</v>
      </c>
      <c r="E813" s="201">
        <v>1146</v>
      </c>
      <c r="F813" s="202">
        <v>23046.683743000001</v>
      </c>
      <c r="G813" s="203">
        <v>1166</v>
      </c>
      <c r="H813" s="202">
        <v>21133.959876000001</v>
      </c>
      <c r="I813" s="204">
        <f t="shared" si="12"/>
        <v>0.50432525951557095</v>
      </c>
    </row>
    <row r="814" spans="2:9" ht="13.5" thickBot="1" x14ac:dyDescent="0.3">
      <c r="B814" s="410"/>
      <c r="C814" s="205">
        <v>52378</v>
      </c>
      <c r="D814" s="206" t="s">
        <v>358</v>
      </c>
      <c r="E814" s="201">
        <v>305</v>
      </c>
      <c r="F814" s="202">
        <v>4211.3904510000002</v>
      </c>
      <c r="G814" s="203">
        <v>402</v>
      </c>
      <c r="H814" s="202">
        <v>4868.3380589999997</v>
      </c>
      <c r="I814" s="204">
        <f t="shared" si="12"/>
        <v>0.56859971711456858</v>
      </c>
    </row>
    <row r="815" spans="2:9" ht="13.5" thickBot="1" x14ac:dyDescent="0.3">
      <c r="B815" s="410"/>
      <c r="C815" s="205">
        <v>52381</v>
      </c>
      <c r="D815" s="206" t="s">
        <v>357</v>
      </c>
      <c r="E815" s="201">
        <v>222</v>
      </c>
      <c r="F815" s="202">
        <v>3400.2079709999998</v>
      </c>
      <c r="G815" s="203">
        <v>234</v>
      </c>
      <c r="H815" s="202">
        <v>3473.4936130000001</v>
      </c>
      <c r="I815" s="204">
        <f t="shared" si="12"/>
        <v>0.51315789473684215</v>
      </c>
    </row>
    <row r="816" spans="2:9" ht="13.5" thickBot="1" x14ac:dyDescent="0.3">
      <c r="B816" s="410"/>
      <c r="C816" s="205">
        <v>52385</v>
      </c>
      <c r="D816" s="206" t="s">
        <v>356</v>
      </c>
      <c r="E816" s="201">
        <v>58</v>
      </c>
      <c r="F816" s="202">
        <v>1121.3838969999999</v>
      </c>
      <c r="G816" s="203">
        <v>55</v>
      </c>
      <c r="H816" s="202">
        <v>999.75083299999994</v>
      </c>
      <c r="I816" s="204">
        <f t="shared" si="12"/>
        <v>0.48672566371681414</v>
      </c>
    </row>
    <row r="817" spans="2:9" ht="13.5" thickBot="1" x14ac:dyDescent="0.3">
      <c r="B817" s="410"/>
      <c r="C817" s="205">
        <v>52390</v>
      </c>
      <c r="D817" s="206" t="s">
        <v>355</v>
      </c>
      <c r="E817" s="201">
        <v>71</v>
      </c>
      <c r="F817" s="202">
        <v>1109.5476000000001</v>
      </c>
      <c r="G817" s="203">
        <v>50</v>
      </c>
      <c r="H817" s="202">
        <v>854.8</v>
      </c>
      <c r="I817" s="204">
        <f t="shared" si="12"/>
        <v>0.41322314049586778</v>
      </c>
    </row>
    <row r="818" spans="2:9" ht="13.5" thickBot="1" x14ac:dyDescent="0.3">
      <c r="B818" s="410"/>
      <c r="C818" s="205">
        <v>52399</v>
      </c>
      <c r="D818" s="206" t="s">
        <v>76</v>
      </c>
      <c r="E818" s="201">
        <v>486</v>
      </c>
      <c r="F818" s="202">
        <v>6893.4442319999998</v>
      </c>
      <c r="G818" s="203">
        <v>361</v>
      </c>
      <c r="H818" s="202">
        <v>5136.1466659999996</v>
      </c>
      <c r="I818" s="204">
        <f t="shared" si="12"/>
        <v>0.42621015348288077</v>
      </c>
    </row>
    <row r="819" spans="2:9" ht="13.5" thickBot="1" x14ac:dyDescent="0.3">
      <c r="B819" s="410"/>
      <c r="C819" s="205">
        <v>52405</v>
      </c>
      <c r="D819" s="206" t="s">
        <v>354</v>
      </c>
      <c r="E819" s="201">
        <v>75</v>
      </c>
      <c r="F819" s="202">
        <v>1046.48936</v>
      </c>
      <c r="G819" s="203">
        <v>105</v>
      </c>
      <c r="H819" s="202">
        <v>1370.953473</v>
      </c>
      <c r="I819" s="204">
        <f t="shared" si="12"/>
        <v>0.58333333333333337</v>
      </c>
    </row>
    <row r="820" spans="2:9" ht="13.5" thickBot="1" x14ac:dyDescent="0.3">
      <c r="B820" s="410"/>
      <c r="C820" s="205">
        <v>52411</v>
      </c>
      <c r="D820" s="206" t="s">
        <v>353</v>
      </c>
      <c r="E820" s="201">
        <v>290</v>
      </c>
      <c r="F820" s="202">
        <v>4018.739509</v>
      </c>
      <c r="G820" s="203">
        <v>250</v>
      </c>
      <c r="H820" s="202">
        <v>3433.1902089999999</v>
      </c>
      <c r="I820" s="204">
        <f t="shared" si="12"/>
        <v>0.46296296296296297</v>
      </c>
    </row>
    <row r="821" spans="2:9" ht="13.5" thickBot="1" x14ac:dyDescent="0.3">
      <c r="B821" s="410"/>
      <c r="C821" s="205">
        <v>52418</v>
      </c>
      <c r="D821" s="206" t="s">
        <v>352</v>
      </c>
      <c r="E821" s="201">
        <v>208</v>
      </c>
      <c r="F821" s="202">
        <v>3900.6062000000002</v>
      </c>
      <c r="G821" s="203">
        <v>181</v>
      </c>
      <c r="H821" s="202">
        <v>3064.6112290000001</v>
      </c>
      <c r="I821" s="204">
        <f t="shared" si="12"/>
        <v>0.4652956298200514</v>
      </c>
    </row>
    <row r="822" spans="2:9" ht="13.5" thickBot="1" x14ac:dyDescent="0.3">
      <c r="B822" s="410"/>
      <c r="C822" s="205">
        <v>52427</v>
      </c>
      <c r="D822" s="206" t="s">
        <v>351</v>
      </c>
      <c r="E822" s="201">
        <v>50</v>
      </c>
      <c r="F822" s="202">
        <v>451.27819099999999</v>
      </c>
      <c r="G822" s="203">
        <v>52</v>
      </c>
      <c r="H822" s="202">
        <v>562.16531399999997</v>
      </c>
      <c r="I822" s="204">
        <f t="shared" si="12"/>
        <v>0.50980392156862742</v>
      </c>
    </row>
    <row r="823" spans="2:9" ht="13.5" thickBot="1" x14ac:dyDescent="0.3">
      <c r="B823" s="410"/>
      <c r="C823" s="205">
        <v>52435</v>
      </c>
      <c r="D823" s="206" t="s">
        <v>350</v>
      </c>
      <c r="E823" s="201">
        <v>116</v>
      </c>
      <c r="F823" s="202">
        <v>2018.629567</v>
      </c>
      <c r="G823" s="203">
        <v>125</v>
      </c>
      <c r="H823" s="202">
        <v>1891.036687</v>
      </c>
      <c r="I823" s="204">
        <f t="shared" si="12"/>
        <v>0.51867219917012453</v>
      </c>
    </row>
    <row r="824" spans="2:9" ht="13.5" thickBot="1" x14ac:dyDescent="0.3">
      <c r="B824" s="410"/>
      <c r="C824" s="205">
        <v>52473</v>
      </c>
      <c r="D824" s="206" t="s">
        <v>349</v>
      </c>
      <c r="E824" s="201">
        <v>89</v>
      </c>
      <c r="F824" s="202">
        <v>1114.6199999999999</v>
      </c>
      <c r="G824" s="203">
        <v>65</v>
      </c>
      <c r="H824" s="202">
        <v>869.04375000000005</v>
      </c>
      <c r="I824" s="204">
        <f t="shared" si="12"/>
        <v>0.42207792207792205</v>
      </c>
    </row>
    <row r="825" spans="2:9" ht="13.5" thickBot="1" x14ac:dyDescent="0.3">
      <c r="B825" s="410"/>
      <c r="C825" s="205">
        <v>52480</v>
      </c>
      <c r="D825" s="206" t="s">
        <v>348</v>
      </c>
      <c r="E825" s="201">
        <v>30</v>
      </c>
      <c r="F825" s="202">
        <v>380.27823000000001</v>
      </c>
      <c r="G825" s="203">
        <v>43</v>
      </c>
      <c r="H825" s="202">
        <v>671.51687300000003</v>
      </c>
      <c r="I825" s="204">
        <f t="shared" si="12"/>
        <v>0.58904109589041098</v>
      </c>
    </row>
    <row r="826" spans="2:9" ht="13.5" thickBot="1" x14ac:dyDescent="0.3">
      <c r="B826" s="410"/>
      <c r="C826" s="205">
        <v>52490</v>
      </c>
      <c r="D826" s="206" t="s">
        <v>347</v>
      </c>
      <c r="E826" s="201">
        <v>146</v>
      </c>
      <c r="F826" s="202">
        <v>2402.135045</v>
      </c>
      <c r="G826" s="203">
        <v>92</v>
      </c>
      <c r="H826" s="202">
        <v>1391.06</v>
      </c>
      <c r="I826" s="204">
        <f t="shared" si="12"/>
        <v>0.38655462184873951</v>
      </c>
    </row>
    <row r="827" spans="2:9" ht="13.5" thickBot="1" x14ac:dyDescent="0.3">
      <c r="B827" s="410"/>
      <c r="C827" s="205">
        <v>52506</v>
      </c>
      <c r="D827" s="206" t="s">
        <v>346</v>
      </c>
      <c r="E827" s="201">
        <v>161</v>
      </c>
      <c r="F827" s="202">
        <v>3660.6450759999998</v>
      </c>
      <c r="G827" s="203">
        <v>91</v>
      </c>
      <c r="H827" s="202">
        <v>1825.8483430000001</v>
      </c>
      <c r="I827" s="204">
        <f t="shared" si="12"/>
        <v>0.3611111111111111</v>
      </c>
    </row>
    <row r="828" spans="2:9" ht="13.5" thickBot="1" x14ac:dyDescent="0.3">
      <c r="B828" s="410"/>
      <c r="C828" s="205">
        <v>52001</v>
      </c>
      <c r="D828" s="206" t="s">
        <v>345</v>
      </c>
      <c r="E828" s="201">
        <v>938</v>
      </c>
      <c r="F828" s="202">
        <v>14771.119226000001</v>
      </c>
      <c r="G828" s="203">
        <v>987</v>
      </c>
      <c r="H828" s="202">
        <v>13621.999873000001</v>
      </c>
      <c r="I828" s="204">
        <f t="shared" si="12"/>
        <v>0.5127272727272727</v>
      </c>
    </row>
    <row r="829" spans="2:9" ht="13.5" thickBot="1" x14ac:dyDescent="0.3">
      <c r="B829" s="410"/>
      <c r="C829" s="205">
        <v>52540</v>
      </c>
      <c r="D829" s="206" t="s">
        <v>344</v>
      </c>
      <c r="E829" s="201">
        <v>181</v>
      </c>
      <c r="F829" s="202">
        <v>2741.814085</v>
      </c>
      <c r="G829" s="203">
        <v>207</v>
      </c>
      <c r="H829" s="202">
        <v>3228.5157210000002</v>
      </c>
      <c r="I829" s="204">
        <f t="shared" si="12"/>
        <v>0.53350515463917525</v>
      </c>
    </row>
    <row r="830" spans="2:9" ht="13.5" thickBot="1" x14ac:dyDescent="0.3">
      <c r="B830" s="410"/>
      <c r="C830" s="205">
        <v>52560</v>
      </c>
      <c r="D830" s="206" t="s">
        <v>343</v>
      </c>
      <c r="E830" s="201">
        <v>584</v>
      </c>
      <c r="F830" s="202">
        <v>11076.253374</v>
      </c>
      <c r="G830" s="203">
        <v>429</v>
      </c>
      <c r="H830" s="202">
        <v>7497.1968150000002</v>
      </c>
      <c r="I830" s="204">
        <f t="shared" si="12"/>
        <v>0.42349457058242845</v>
      </c>
    </row>
    <row r="831" spans="2:9" ht="13.5" thickBot="1" x14ac:dyDescent="0.3">
      <c r="B831" s="410"/>
      <c r="C831" s="205">
        <v>52565</v>
      </c>
      <c r="D831" s="206" t="s">
        <v>247</v>
      </c>
      <c r="E831" s="201">
        <v>39</v>
      </c>
      <c r="F831" s="202">
        <v>599.79094099999998</v>
      </c>
      <c r="G831" s="203">
        <v>45</v>
      </c>
      <c r="H831" s="202">
        <v>728.50316399999997</v>
      </c>
      <c r="I831" s="204">
        <f t="shared" si="12"/>
        <v>0.5357142857142857</v>
      </c>
    </row>
    <row r="832" spans="2:9" ht="13.5" thickBot="1" x14ac:dyDescent="0.3">
      <c r="B832" s="410"/>
      <c r="C832" s="205">
        <v>52573</v>
      </c>
      <c r="D832" s="206" t="s">
        <v>342</v>
      </c>
      <c r="E832" s="201">
        <v>212</v>
      </c>
      <c r="F832" s="202">
        <v>3645.3177169999999</v>
      </c>
      <c r="G832" s="203">
        <v>178</v>
      </c>
      <c r="H832" s="202">
        <v>2815.5790550000002</v>
      </c>
      <c r="I832" s="204">
        <f t="shared" si="12"/>
        <v>0.4564102564102564</v>
      </c>
    </row>
    <row r="833" spans="2:9" ht="13.5" thickBot="1" x14ac:dyDescent="0.3">
      <c r="B833" s="410"/>
      <c r="C833" s="205">
        <v>52585</v>
      </c>
      <c r="D833" s="206" t="s">
        <v>341</v>
      </c>
      <c r="E833" s="201">
        <v>391</v>
      </c>
      <c r="F833" s="202">
        <v>8919.5659780000005</v>
      </c>
      <c r="G833" s="203">
        <v>305</v>
      </c>
      <c r="H833" s="202">
        <v>6328.0895099999998</v>
      </c>
      <c r="I833" s="204">
        <f t="shared" si="12"/>
        <v>0.43821839080459768</v>
      </c>
    </row>
    <row r="834" spans="2:9" ht="13.5" thickBot="1" x14ac:dyDescent="0.3">
      <c r="B834" s="410"/>
      <c r="C834" s="205">
        <v>52612</v>
      </c>
      <c r="D834" s="206" t="s">
        <v>340</v>
      </c>
      <c r="E834" s="201">
        <v>173</v>
      </c>
      <c r="F834" s="202">
        <v>2902.5787059999998</v>
      </c>
      <c r="G834" s="203">
        <v>152</v>
      </c>
      <c r="H834" s="202">
        <v>2350.0840870000002</v>
      </c>
      <c r="I834" s="204">
        <f t="shared" si="12"/>
        <v>0.46769230769230768</v>
      </c>
    </row>
    <row r="835" spans="2:9" ht="13.5" thickBot="1" x14ac:dyDescent="0.3">
      <c r="B835" s="410"/>
      <c r="C835" s="205">
        <v>52621</v>
      </c>
      <c r="D835" s="206" t="s">
        <v>339</v>
      </c>
      <c r="E835" s="201">
        <v>112</v>
      </c>
      <c r="F835" s="202">
        <v>1065.8522700000001</v>
      </c>
      <c r="G835" s="203">
        <v>88</v>
      </c>
      <c r="H835" s="202">
        <v>943.77769000000001</v>
      </c>
      <c r="I835" s="204">
        <f t="shared" si="12"/>
        <v>0.44</v>
      </c>
    </row>
    <row r="836" spans="2:9" ht="13.5" thickBot="1" x14ac:dyDescent="0.3">
      <c r="B836" s="410"/>
      <c r="C836" s="205">
        <v>52678</v>
      </c>
      <c r="D836" s="206" t="s">
        <v>338</v>
      </c>
      <c r="E836" s="201">
        <v>306</v>
      </c>
      <c r="F836" s="202">
        <v>4975.4324820000002</v>
      </c>
      <c r="G836" s="203">
        <v>288</v>
      </c>
      <c r="H836" s="202">
        <v>4507.2231229999998</v>
      </c>
      <c r="I836" s="204">
        <f t="shared" si="12"/>
        <v>0.48484848484848486</v>
      </c>
    </row>
    <row r="837" spans="2:9" ht="13.5" thickBot="1" x14ac:dyDescent="0.3">
      <c r="B837" s="410"/>
      <c r="C837" s="205">
        <v>52835</v>
      </c>
      <c r="D837" s="206" t="s">
        <v>337</v>
      </c>
      <c r="E837" s="201">
        <v>607</v>
      </c>
      <c r="F837" s="202">
        <v>9210.3348310000001</v>
      </c>
      <c r="G837" s="203">
        <v>450</v>
      </c>
      <c r="H837" s="202">
        <v>5979.4158989999996</v>
      </c>
      <c r="I837" s="204">
        <f t="shared" si="12"/>
        <v>0.42573320719016083</v>
      </c>
    </row>
    <row r="838" spans="2:9" ht="13.5" thickBot="1" x14ac:dyDescent="0.3">
      <c r="B838" s="410"/>
      <c r="C838" s="205">
        <v>52685</v>
      </c>
      <c r="D838" s="206" t="s">
        <v>336</v>
      </c>
      <c r="E838" s="201">
        <v>150</v>
      </c>
      <c r="F838" s="202">
        <v>2386.091833</v>
      </c>
      <c r="G838" s="203">
        <v>107</v>
      </c>
      <c r="H838" s="202">
        <v>1617.7367529999999</v>
      </c>
      <c r="I838" s="204">
        <f t="shared" si="12"/>
        <v>0.41634241245136189</v>
      </c>
    </row>
    <row r="839" spans="2:9" ht="13.5" thickBot="1" x14ac:dyDescent="0.3">
      <c r="B839" s="410"/>
      <c r="C839" s="205">
        <v>52687</v>
      </c>
      <c r="D839" s="206" t="s">
        <v>335</v>
      </c>
      <c r="E839" s="201">
        <v>631</v>
      </c>
      <c r="F839" s="202">
        <v>8907.7738759999993</v>
      </c>
      <c r="G839" s="203">
        <v>453</v>
      </c>
      <c r="H839" s="202">
        <v>6500.8696449999998</v>
      </c>
      <c r="I839" s="204">
        <f t="shared" si="12"/>
        <v>0.41789667896678967</v>
      </c>
    </row>
    <row r="840" spans="2:9" ht="13.5" thickBot="1" x14ac:dyDescent="0.3">
      <c r="B840" s="410"/>
      <c r="C840" s="205">
        <v>52693</v>
      </c>
      <c r="D840" s="206" t="s">
        <v>334</v>
      </c>
      <c r="E840" s="201">
        <v>272</v>
      </c>
      <c r="F840" s="202">
        <v>3876.5120270000002</v>
      </c>
      <c r="G840" s="203">
        <v>209</v>
      </c>
      <c r="H840" s="202">
        <v>2634.6373450000001</v>
      </c>
      <c r="I840" s="204">
        <f t="shared" si="12"/>
        <v>0.43451143451143454</v>
      </c>
    </row>
    <row r="841" spans="2:9" ht="13.5" thickBot="1" x14ac:dyDescent="0.3">
      <c r="B841" s="410"/>
      <c r="C841" s="205">
        <v>52694</v>
      </c>
      <c r="D841" s="206" t="s">
        <v>333</v>
      </c>
      <c r="E841" s="201">
        <v>91</v>
      </c>
      <c r="F841" s="202">
        <v>1444.6036389999999</v>
      </c>
      <c r="G841" s="203">
        <v>89</v>
      </c>
      <c r="H841" s="202">
        <v>1430.8051370000001</v>
      </c>
      <c r="I841" s="204">
        <f t="shared" si="12"/>
        <v>0.49444444444444446</v>
      </c>
    </row>
    <row r="842" spans="2:9" ht="13.5" thickBot="1" x14ac:dyDescent="0.3">
      <c r="B842" s="410"/>
      <c r="C842" s="205">
        <v>52683</v>
      </c>
      <c r="D842" s="206" t="s">
        <v>332</v>
      </c>
      <c r="E842" s="201">
        <v>321</v>
      </c>
      <c r="F842" s="202">
        <v>4557.8230990000002</v>
      </c>
      <c r="G842" s="203">
        <v>488</v>
      </c>
      <c r="H842" s="202">
        <v>6840.918232</v>
      </c>
      <c r="I842" s="204">
        <f t="shared" si="12"/>
        <v>0.60321384425216318</v>
      </c>
    </row>
    <row r="843" spans="2:9" ht="13.5" thickBot="1" x14ac:dyDescent="0.3">
      <c r="B843" s="410"/>
      <c r="C843" s="205">
        <v>52696</v>
      </c>
      <c r="D843" s="206" t="s">
        <v>177</v>
      </c>
      <c r="E843" s="201">
        <v>166</v>
      </c>
      <c r="F843" s="202">
        <v>1833.70002</v>
      </c>
      <c r="G843" s="203">
        <v>131</v>
      </c>
      <c r="H843" s="202">
        <v>1492.920693</v>
      </c>
      <c r="I843" s="204">
        <f t="shared" si="12"/>
        <v>0.44107744107744107</v>
      </c>
    </row>
    <row r="844" spans="2:9" ht="13.5" thickBot="1" x14ac:dyDescent="0.3">
      <c r="B844" s="410"/>
      <c r="C844" s="205">
        <v>52699</v>
      </c>
      <c r="D844" s="206" t="s">
        <v>331</v>
      </c>
      <c r="E844" s="201">
        <v>85</v>
      </c>
      <c r="F844" s="202">
        <v>1666.851026</v>
      </c>
      <c r="G844" s="203">
        <v>80</v>
      </c>
      <c r="H844" s="202">
        <v>1422.393865</v>
      </c>
      <c r="I844" s="204">
        <f t="shared" si="12"/>
        <v>0.48484848484848486</v>
      </c>
    </row>
    <row r="845" spans="2:9" ht="13.5" thickBot="1" x14ac:dyDescent="0.3">
      <c r="B845" s="410"/>
      <c r="C845" s="205">
        <v>52720</v>
      </c>
      <c r="D845" s="206" t="s">
        <v>330</v>
      </c>
      <c r="E845" s="201">
        <v>154</v>
      </c>
      <c r="F845" s="202">
        <v>2517.0100219999999</v>
      </c>
      <c r="G845" s="203">
        <v>130</v>
      </c>
      <c r="H845" s="202">
        <v>2205.9085239999999</v>
      </c>
      <c r="I845" s="204">
        <f t="shared" si="12"/>
        <v>0.45774647887323944</v>
      </c>
    </row>
    <row r="846" spans="2:9" ht="13.5" thickBot="1" x14ac:dyDescent="0.3">
      <c r="B846" s="410"/>
      <c r="C846" s="205">
        <v>52786</v>
      </c>
      <c r="D846" s="206" t="s">
        <v>329</v>
      </c>
      <c r="E846" s="201">
        <v>258</v>
      </c>
      <c r="F846" s="202">
        <v>3427.0893540000002</v>
      </c>
      <c r="G846" s="203">
        <v>207</v>
      </c>
      <c r="H846" s="202">
        <v>2475.025482</v>
      </c>
      <c r="I846" s="204">
        <f t="shared" si="12"/>
        <v>0.44516129032258067</v>
      </c>
    </row>
    <row r="847" spans="2:9" ht="13.5" thickBot="1" x14ac:dyDescent="0.3">
      <c r="B847" s="410"/>
      <c r="C847" s="205">
        <v>52788</v>
      </c>
      <c r="D847" s="206" t="s">
        <v>328</v>
      </c>
      <c r="E847" s="201">
        <v>265</v>
      </c>
      <c r="F847" s="202">
        <v>4203.1529780000001</v>
      </c>
      <c r="G847" s="203">
        <v>227</v>
      </c>
      <c r="H847" s="202">
        <v>3267.998846</v>
      </c>
      <c r="I847" s="204">
        <f t="shared" ref="I847:I910" si="13">+G847/(G847+E847)</f>
        <v>0.4613821138211382</v>
      </c>
    </row>
    <row r="848" spans="2:9" ht="13.5" thickBot="1" x14ac:dyDescent="0.3">
      <c r="B848" s="410"/>
      <c r="C848" s="205">
        <v>52838</v>
      </c>
      <c r="D848" s="206" t="s">
        <v>327</v>
      </c>
      <c r="E848" s="201">
        <v>682</v>
      </c>
      <c r="F848" s="202">
        <v>13856.459908000001</v>
      </c>
      <c r="G848" s="203">
        <v>563</v>
      </c>
      <c r="H848" s="202">
        <v>9767.8372810000001</v>
      </c>
      <c r="I848" s="204">
        <f t="shared" si="13"/>
        <v>0.45220883534136547</v>
      </c>
    </row>
    <row r="849" spans="2:9" ht="13.5" thickBot="1" x14ac:dyDescent="0.3">
      <c r="B849" s="406"/>
      <c r="C849" s="205">
        <v>52885</v>
      </c>
      <c r="D849" s="206" t="s">
        <v>326</v>
      </c>
      <c r="E849" s="201">
        <v>163</v>
      </c>
      <c r="F849" s="202">
        <v>2376.3503040000001</v>
      </c>
      <c r="G849" s="203">
        <v>151</v>
      </c>
      <c r="H849" s="202">
        <v>2087.4643030000002</v>
      </c>
      <c r="I849" s="204">
        <f t="shared" si="13"/>
        <v>0.48089171974522293</v>
      </c>
    </row>
    <row r="850" spans="2:9" ht="13.5" thickBot="1" x14ac:dyDescent="0.3">
      <c r="B850" s="409" t="s">
        <v>325</v>
      </c>
      <c r="C850" s="411" t="s">
        <v>2</v>
      </c>
      <c r="D850" s="412"/>
      <c r="E850" s="201">
        <v>6971</v>
      </c>
      <c r="F850" s="202">
        <v>123861.193294</v>
      </c>
      <c r="G850" s="203">
        <v>3536</v>
      </c>
      <c r="H850" s="202">
        <v>61314.012801999997</v>
      </c>
      <c r="I850" s="204">
        <f t="shared" si="13"/>
        <v>0.33653754639763966</v>
      </c>
    </row>
    <row r="851" spans="2:9" ht="13.5" thickBot="1" x14ac:dyDescent="0.3">
      <c r="B851" s="410"/>
      <c r="C851" s="205">
        <v>54003</v>
      </c>
      <c r="D851" s="206" t="s">
        <v>324</v>
      </c>
      <c r="E851" s="201">
        <v>334</v>
      </c>
      <c r="F851" s="202">
        <v>6230.4065229999997</v>
      </c>
      <c r="G851" s="203">
        <v>120</v>
      </c>
      <c r="H851" s="202">
        <v>2500.9080979999999</v>
      </c>
      <c r="I851" s="204">
        <f t="shared" si="13"/>
        <v>0.26431718061674009</v>
      </c>
    </row>
    <row r="852" spans="2:9" ht="13.5" thickBot="1" x14ac:dyDescent="0.3">
      <c r="B852" s="410"/>
      <c r="C852" s="205">
        <v>54051</v>
      </c>
      <c r="D852" s="206" t="s">
        <v>323</v>
      </c>
      <c r="E852" s="201">
        <v>197</v>
      </c>
      <c r="F852" s="202">
        <v>3007.241223</v>
      </c>
      <c r="G852" s="203">
        <v>95</v>
      </c>
      <c r="H852" s="202">
        <v>1562.47</v>
      </c>
      <c r="I852" s="204">
        <f t="shared" si="13"/>
        <v>0.32534246575342468</v>
      </c>
    </row>
    <row r="853" spans="2:9" ht="13.5" thickBot="1" x14ac:dyDescent="0.3">
      <c r="B853" s="410"/>
      <c r="C853" s="205">
        <v>54099</v>
      </c>
      <c r="D853" s="206" t="s">
        <v>322</v>
      </c>
      <c r="E853" s="201">
        <v>54</v>
      </c>
      <c r="F853" s="202">
        <v>822.01996999999994</v>
      </c>
      <c r="G853" s="203">
        <v>53</v>
      </c>
      <c r="H853" s="202">
        <v>596.51826600000004</v>
      </c>
      <c r="I853" s="204">
        <f t="shared" si="13"/>
        <v>0.49532710280373832</v>
      </c>
    </row>
    <row r="854" spans="2:9" ht="13.5" thickBot="1" x14ac:dyDescent="0.3">
      <c r="B854" s="410"/>
      <c r="C854" s="205">
        <v>54109</v>
      </c>
      <c r="D854" s="206" t="s">
        <v>321</v>
      </c>
      <c r="E854" s="201">
        <v>64</v>
      </c>
      <c r="F854" s="202">
        <v>1130.5280279999999</v>
      </c>
      <c r="G854" s="203">
        <v>33</v>
      </c>
      <c r="H854" s="202">
        <v>607.590284</v>
      </c>
      <c r="I854" s="204">
        <f t="shared" si="13"/>
        <v>0.34020618556701032</v>
      </c>
    </row>
    <row r="855" spans="2:9" ht="13.5" thickBot="1" x14ac:dyDescent="0.3">
      <c r="B855" s="410"/>
      <c r="C855" s="205">
        <v>54128</v>
      </c>
      <c r="D855" s="206" t="s">
        <v>320</v>
      </c>
      <c r="E855" s="201">
        <v>251</v>
      </c>
      <c r="F855" s="202">
        <v>3874.3080690000002</v>
      </c>
      <c r="G855" s="203">
        <v>86</v>
      </c>
      <c r="H855" s="202">
        <v>1353.3635119999999</v>
      </c>
      <c r="I855" s="204">
        <f t="shared" si="13"/>
        <v>0.25519287833827892</v>
      </c>
    </row>
    <row r="856" spans="2:9" ht="13.5" thickBot="1" x14ac:dyDescent="0.3">
      <c r="B856" s="410"/>
      <c r="C856" s="205">
        <v>54125</v>
      </c>
      <c r="D856" s="206" t="s">
        <v>319</v>
      </c>
      <c r="E856" s="201">
        <v>103</v>
      </c>
      <c r="F856" s="202">
        <v>1562.720435</v>
      </c>
      <c r="G856" s="203">
        <v>75</v>
      </c>
      <c r="H856" s="202">
        <v>1217.7802799999999</v>
      </c>
      <c r="I856" s="204">
        <f t="shared" si="13"/>
        <v>0.42134831460674155</v>
      </c>
    </row>
    <row r="857" spans="2:9" ht="13.5" thickBot="1" x14ac:dyDescent="0.3">
      <c r="B857" s="410"/>
      <c r="C857" s="205">
        <v>54172</v>
      </c>
      <c r="D857" s="206" t="s">
        <v>318</v>
      </c>
      <c r="E857" s="201">
        <v>104</v>
      </c>
      <c r="F857" s="202">
        <v>1123.097761</v>
      </c>
      <c r="G857" s="203">
        <v>63</v>
      </c>
      <c r="H857" s="202">
        <v>741.69067099999995</v>
      </c>
      <c r="I857" s="204">
        <f t="shared" si="13"/>
        <v>0.3772455089820359</v>
      </c>
    </row>
    <row r="858" spans="2:9" ht="13.5" thickBot="1" x14ac:dyDescent="0.3">
      <c r="B858" s="410"/>
      <c r="C858" s="205">
        <v>54174</v>
      </c>
      <c r="D858" s="206" t="s">
        <v>317</v>
      </c>
      <c r="E858" s="201">
        <v>337</v>
      </c>
      <c r="F858" s="202">
        <v>6450.5673989999996</v>
      </c>
      <c r="G858" s="203">
        <v>188</v>
      </c>
      <c r="H858" s="202">
        <v>3841.23</v>
      </c>
      <c r="I858" s="204">
        <f t="shared" si="13"/>
        <v>0.35809523809523808</v>
      </c>
    </row>
    <row r="859" spans="2:9" ht="13.5" thickBot="1" x14ac:dyDescent="0.3">
      <c r="B859" s="410"/>
      <c r="C859" s="205">
        <v>54206</v>
      </c>
      <c r="D859" s="206" t="s">
        <v>316</v>
      </c>
      <c r="E859" s="201">
        <v>269</v>
      </c>
      <c r="F859" s="202">
        <v>4305.7316090000004</v>
      </c>
      <c r="G859" s="203">
        <v>118</v>
      </c>
      <c r="H859" s="202">
        <v>1860.2734009999999</v>
      </c>
      <c r="I859" s="204">
        <f t="shared" si="13"/>
        <v>0.30490956072351422</v>
      </c>
    </row>
    <row r="860" spans="2:9" ht="13.5" thickBot="1" x14ac:dyDescent="0.3">
      <c r="B860" s="410"/>
      <c r="C860" s="205">
        <v>54223</v>
      </c>
      <c r="D860" s="206" t="s">
        <v>315</v>
      </c>
      <c r="E860" s="201">
        <v>171</v>
      </c>
      <c r="F860" s="202">
        <v>2029.5292549999999</v>
      </c>
      <c r="G860" s="203">
        <v>76</v>
      </c>
      <c r="H860" s="202">
        <v>776.29520500000001</v>
      </c>
      <c r="I860" s="204">
        <f t="shared" si="13"/>
        <v>0.30769230769230771</v>
      </c>
    </row>
    <row r="861" spans="2:9" ht="13.5" thickBot="1" x14ac:dyDescent="0.3">
      <c r="B861" s="410"/>
      <c r="C861" s="205">
        <v>54239</v>
      </c>
      <c r="D861" s="206" t="s">
        <v>314</v>
      </c>
      <c r="E861" s="201">
        <v>70</v>
      </c>
      <c r="F861" s="202">
        <v>1068.7736620000001</v>
      </c>
      <c r="G861" s="203">
        <v>43</v>
      </c>
      <c r="H861" s="202">
        <v>547.94244200000003</v>
      </c>
      <c r="I861" s="204">
        <f t="shared" si="13"/>
        <v>0.38053097345132741</v>
      </c>
    </row>
    <row r="862" spans="2:9" ht="13.5" thickBot="1" x14ac:dyDescent="0.3">
      <c r="B862" s="410"/>
      <c r="C862" s="205">
        <v>54245</v>
      </c>
      <c r="D862" s="206" t="s">
        <v>313</v>
      </c>
      <c r="E862" s="201">
        <v>287</v>
      </c>
      <c r="F862" s="202">
        <v>4867.7933640000001</v>
      </c>
      <c r="G862" s="203">
        <v>154</v>
      </c>
      <c r="H862" s="202">
        <v>2936.0726049999998</v>
      </c>
      <c r="I862" s="204">
        <f t="shared" si="13"/>
        <v>0.34920634920634919</v>
      </c>
    </row>
    <row r="863" spans="2:9" ht="13.5" thickBot="1" x14ac:dyDescent="0.3">
      <c r="B863" s="410"/>
      <c r="C863" s="205">
        <v>54250</v>
      </c>
      <c r="D863" s="206" t="s">
        <v>312</v>
      </c>
      <c r="E863" s="201">
        <v>138</v>
      </c>
      <c r="F863" s="202">
        <v>2432.9263080000001</v>
      </c>
      <c r="G863" s="203">
        <v>45</v>
      </c>
      <c r="H863" s="202">
        <v>789.33453599999996</v>
      </c>
      <c r="I863" s="204">
        <f t="shared" si="13"/>
        <v>0.24590163934426229</v>
      </c>
    </row>
    <row r="864" spans="2:9" ht="13.5" thickBot="1" x14ac:dyDescent="0.3">
      <c r="B864" s="410"/>
      <c r="C864" s="205">
        <v>54261</v>
      </c>
      <c r="D864" s="206" t="s">
        <v>311</v>
      </c>
      <c r="E864" s="201">
        <v>154</v>
      </c>
      <c r="F864" s="202">
        <v>3004.802396</v>
      </c>
      <c r="G864" s="203">
        <v>105</v>
      </c>
      <c r="H864" s="202">
        <v>2015.337906</v>
      </c>
      <c r="I864" s="204">
        <f t="shared" si="13"/>
        <v>0.40540540540540543</v>
      </c>
    </row>
    <row r="865" spans="2:9" ht="13.5" thickBot="1" x14ac:dyDescent="0.3">
      <c r="B865" s="410"/>
      <c r="C865" s="205">
        <v>54313</v>
      </c>
      <c r="D865" s="206" t="s">
        <v>310</v>
      </c>
      <c r="E865" s="201">
        <v>111</v>
      </c>
      <c r="F865" s="202">
        <v>1977.335949</v>
      </c>
      <c r="G865" s="203">
        <v>65</v>
      </c>
      <c r="H865" s="202">
        <v>954.75803599999995</v>
      </c>
      <c r="I865" s="204">
        <f t="shared" si="13"/>
        <v>0.36931818181818182</v>
      </c>
    </row>
    <row r="866" spans="2:9" ht="13.5" thickBot="1" x14ac:dyDescent="0.3">
      <c r="B866" s="410"/>
      <c r="C866" s="205">
        <v>54344</v>
      </c>
      <c r="D866" s="206" t="s">
        <v>309</v>
      </c>
      <c r="E866" s="201">
        <v>306</v>
      </c>
      <c r="F866" s="202">
        <v>4136.08655</v>
      </c>
      <c r="G866" s="203">
        <v>100</v>
      </c>
      <c r="H866" s="202">
        <v>1320.94551</v>
      </c>
      <c r="I866" s="204">
        <f t="shared" si="13"/>
        <v>0.24630541871921183</v>
      </c>
    </row>
    <row r="867" spans="2:9" ht="13.5" thickBot="1" x14ac:dyDescent="0.3">
      <c r="B867" s="410"/>
      <c r="C867" s="205">
        <v>54347</v>
      </c>
      <c r="D867" s="206" t="s">
        <v>308</v>
      </c>
      <c r="E867" s="201">
        <v>98</v>
      </c>
      <c r="F867" s="202">
        <v>1174.6082550000001</v>
      </c>
      <c r="G867" s="203">
        <v>61</v>
      </c>
      <c r="H867" s="202">
        <v>656.98853799999995</v>
      </c>
      <c r="I867" s="204">
        <f t="shared" si="13"/>
        <v>0.38364779874213839</v>
      </c>
    </row>
    <row r="868" spans="2:9" ht="13.5" thickBot="1" x14ac:dyDescent="0.3">
      <c r="B868" s="410"/>
      <c r="C868" s="205">
        <v>54385</v>
      </c>
      <c r="D868" s="206" t="s">
        <v>307</v>
      </c>
      <c r="E868" s="201">
        <v>155</v>
      </c>
      <c r="F868" s="202">
        <v>2919.603016</v>
      </c>
      <c r="G868" s="203">
        <v>108</v>
      </c>
      <c r="H868" s="202">
        <v>2137.8679099999999</v>
      </c>
      <c r="I868" s="204">
        <f t="shared" si="13"/>
        <v>0.41064638783269963</v>
      </c>
    </row>
    <row r="869" spans="2:9" ht="13.5" thickBot="1" x14ac:dyDescent="0.3">
      <c r="B869" s="410"/>
      <c r="C869" s="205">
        <v>54398</v>
      </c>
      <c r="D869" s="206" t="s">
        <v>306</v>
      </c>
      <c r="E869" s="201">
        <v>148</v>
      </c>
      <c r="F869" s="202">
        <v>3101.5451119999998</v>
      </c>
      <c r="G869" s="203">
        <v>67</v>
      </c>
      <c r="H869" s="202">
        <v>1378.1028180000001</v>
      </c>
      <c r="I869" s="204">
        <f t="shared" si="13"/>
        <v>0.3116279069767442</v>
      </c>
    </row>
    <row r="870" spans="2:9" ht="13.5" thickBot="1" x14ac:dyDescent="0.3">
      <c r="B870" s="410"/>
      <c r="C870" s="205">
        <v>54377</v>
      </c>
      <c r="D870" s="206" t="s">
        <v>305</v>
      </c>
      <c r="E870" s="201">
        <v>172</v>
      </c>
      <c r="F870" s="202">
        <v>2341.5113040000001</v>
      </c>
      <c r="G870" s="203">
        <v>66</v>
      </c>
      <c r="H870" s="202">
        <v>940.53490199999999</v>
      </c>
      <c r="I870" s="204">
        <f t="shared" si="13"/>
        <v>0.27731092436974791</v>
      </c>
    </row>
    <row r="871" spans="2:9" ht="13.5" thickBot="1" x14ac:dyDescent="0.3">
      <c r="B871" s="410"/>
      <c r="C871" s="205">
        <v>54405</v>
      </c>
      <c r="D871" s="206" t="s">
        <v>304</v>
      </c>
      <c r="E871" s="201">
        <v>21</v>
      </c>
      <c r="F871" s="202">
        <v>236.17879400000001</v>
      </c>
      <c r="G871" s="203">
        <v>31</v>
      </c>
      <c r="H871" s="202">
        <v>270.09681699999999</v>
      </c>
      <c r="I871" s="204">
        <f t="shared" si="13"/>
        <v>0.59615384615384615</v>
      </c>
    </row>
    <row r="872" spans="2:9" ht="13.5" thickBot="1" x14ac:dyDescent="0.3">
      <c r="B872" s="410"/>
      <c r="C872" s="205">
        <v>54418</v>
      </c>
      <c r="D872" s="206" t="s">
        <v>303</v>
      </c>
      <c r="E872" s="201">
        <v>73</v>
      </c>
      <c r="F872" s="202">
        <v>1104.2162350000001</v>
      </c>
      <c r="G872" s="203">
        <v>56</v>
      </c>
      <c r="H872" s="202">
        <v>861.85392000000002</v>
      </c>
      <c r="I872" s="204">
        <f t="shared" si="13"/>
        <v>0.43410852713178294</v>
      </c>
    </row>
    <row r="873" spans="2:9" ht="13.5" thickBot="1" x14ac:dyDescent="0.3">
      <c r="B873" s="410"/>
      <c r="C873" s="205">
        <v>54480</v>
      </c>
      <c r="D873" s="206" t="s">
        <v>302</v>
      </c>
      <c r="E873" s="201">
        <v>160</v>
      </c>
      <c r="F873" s="202">
        <v>2902.1122329999998</v>
      </c>
      <c r="G873" s="203">
        <v>94</v>
      </c>
      <c r="H873" s="202">
        <v>1674.6544690000001</v>
      </c>
      <c r="I873" s="204">
        <f t="shared" si="13"/>
        <v>0.37007874015748032</v>
      </c>
    </row>
    <row r="874" spans="2:9" ht="13.5" thickBot="1" x14ac:dyDescent="0.3">
      <c r="B874" s="410"/>
      <c r="C874" s="205">
        <v>54498</v>
      </c>
      <c r="D874" s="206" t="s">
        <v>301</v>
      </c>
      <c r="E874" s="201">
        <v>263</v>
      </c>
      <c r="F874" s="202">
        <v>4713.1938300000002</v>
      </c>
      <c r="G874" s="203">
        <v>130</v>
      </c>
      <c r="H874" s="202">
        <v>1918.2809130000001</v>
      </c>
      <c r="I874" s="204">
        <f t="shared" si="13"/>
        <v>0.33078880407124683</v>
      </c>
    </row>
    <row r="875" spans="2:9" ht="13.5" thickBot="1" x14ac:dyDescent="0.3">
      <c r="B875" s="410"/>
      <c r="C875" s="205">
        <v>54518</v>
      </c>
      <c r="D875" s="206" t="s">
        <v>300</v>
      </c>
      <c r="E875" s="201">
        <v>191</v>
      </c>
      <c r="F875" s="202">
        <v>3150.0878680000001</v>
      </c>
      <c r="G875" s="203">
        <v>94</v>
      </c>
      <c r="H875" s="202">
        <v>1799.281821</v>
      </c>
      <c r="I875" s="204">
        <f t="shared" si="13"/>
        <v>0.3298245614035088</v>
      </c>
    </row>
    <row r="876" spans="2:9" ht="13.5" thickBot="1" x14ac:dyDescent="0.3">
      <c r="B876" s="410"/>
      <c r="C876" s="205">
        <v>54520</v>
      </c>
      <c r="D876" s="206" t="s">
        <v>299</v>
      </c>
      <c r="E876" s="201">
        <v>67</v>
      </c>
      <c r="F876" s="202">
        <v>1106.272152</v>
      </c>
      <c r="G876" s="203">
        <v>43</v>
      </c>
      <c r="H876" s="202">
        <v>523.09761900000001</v>
      </c>
      <c r="I876" s="204">
        <f t="shared" si="13"/>
        <v>0.39090909090909093</v>
      </c>
    </row>
    <row r="877" spans="2:9" ht="13.5" thickBot="1" x14ac:dyDescent="0.3">
      <c r="B877" s="410"/>
      <c r="C877" s="205">
        <v>54553</v>
      </c>
      <c r="D877" s="206" t="s">
        <v>298</v>
      </c>
      <c r="E877" s="201">
        <v>26</v>
      </c>
      <c r="F877" s="202">
        <v>643.75316199999997</v>
      </c>
      <c r="G877" s="203">
        <v>17</v>
      </c>
      <c r="H877" s="202">
        <v>284.824251</v>
      </c>
      <c r="I877" s="204">
        <f t="shared" si="13"/>
        <v>0.39534883720930231</v>
      </c>
    </row>
    <row r="878" spans="2:9" ht="13.5" thickBot="1" x14ac:dyDescent="0.3">
      <c r="B878" s="410"/>
      <c r="C878" s="205">
        <v>54599</v>
      </c>
      <c r="D878" s="206" t="s">
        <v>297</v>
      </c>
      <c r="E878" s="201">
        <v>102</v>
      </c>
      <c r="F878" s="202">
        <v>1288.547859</v>
      </c>
      <c r="G878" s="203">
        <v>57</v>
      </c>
      <c r="H878" s="202">
        <v>851.66116899999997</v>
      </c>
      <c r="I878" s="204">
        <f t="shared" si="13"/>
        <v>0.35849056603773582</v>
      </c>
    </row>
    <row r="879" spans="2:9" ht="13.5" thickBot="1" x14ac:dyDescent="0.3">
      <c r="B879" s="410"/>
      <c r="C879" s="205">
        <v>54660</v>
      </c>
      <c r="D879" s="206" t="s">
        <v>296</v>
      </c>
      <c r="E879" s="201">
        <v>169</v>
      </c>
      <c r="F879" s="202">
        <v>2933.3439969999999</v>
      </c>
      <c r="G879" s="203">
        <v>67</v>
      </c>
      <c r="H879" s="202">
        <v>1183.772727</v>
      </c>
      <c r="I879" s="204">
        <f t="shared" si="13"/>
        <v>0.28389830508474578</v>
      </c>
    </row>
    <row r="880" spans="2:9" ht="13.5" thickBot="1" x14ac:dyDescent="0.3">
      <c r="B880" s="410"/>
      <c r="C880" s="205">
        <v>54670</v>
      </c>
      <c r="D880" s="206" t="s">
        <v>295</v>
      </c>
      <c r="E880" s="201">
        <v>279</v>
      </c>
      <c r="F880" s="202">
        <v>4390.4038419999997</v>
      </c>
      <c r="G880" s="203">
        <v>87</v>
      </c>
      <c r="H880" s="202">
        <v>1186.7022480000001</v>
      </c>
      <c r="I880" s="204">
        <f t="shared" si="13"/>
        <v>0.23770491803278687</v>
      </c>
    </row>
    <row r="881" spans="2:9" ht="13.5" thickBot="1" x14ac:dyDescent="0.3">
      <c r="B881" s="410"/>
      <c r="C881" s="205">
        <v>54673</v>
      </c>
      <c r="D881" s="206" t="s">
        <v>294</v>
      </c>
      <c r="E881" s="201">
        <v>33</v>
      </c>
      <c r="F881" s="202">
        <v>461.35838000000001</v>
      </c>
      <c r="G881" s="203">
        <v>12</v>
      </c>
      <c r="H881" s="202">
        <v>190.92895899999999</v>
      </c>
      <c r="I881" s="204">
        <f t="shared" si="13"/>
        <v>0.26666666666666666</v>
      </c>
    </row>
    <row r="882" spans="2:9" ht="13.5" thickBot="1" x14ac:dyDescent="0.3">
      <c r="B882" s="410"/>
      <c r="C882" s="205">
        <v>54001</v>
      </c>
      <c r="D882" s="206" t="s">
        <v>293</v>
      </c>
      <c r="E882" s="201">
        <v>418</v>
      </c>
      <c r="F882" s="202">
        <v>10953.145829999999</v>
      </c>
      <c r="G882" s="203">
        <v>324</v>
      </c>
      <c r="H882" s="202">
        <v>6299.3401649999996</v>
      </c>
      <c r="I882" s="204">
        <f t="shared" si="13"/>
        <v>0.43665768194070081</v>
      </c>
    </row>
    <row r="883" spans="2:9" ht="13.5" thickBot="1" x14ac:dyDescent="0.3">
      <c r="B883" s="410"/>
      <c r="C883" s="205">
        <v>54680</v>
      </c>
      <c r="D883" s="206" t="s">
        <v>276</v>
      </c>
      <c r="E883" s="201">
        <v>34</v>
      </c>
      <c r="F883" s="202">
        <v>507.88181700000001</v>
      </c>
      <c r="G883" s="203">
        <v>14</v>
      </c>
      <c r="H883" s="202">
        <v>270.30584399999998</v>
      </c>
      <c r="I883" s="204">
        <f t="shared" si="13"/>
        <v>0.29166666666666669</v>
      </c>
    </row>
    <row r="884" spans="2:9" ht="13.5" thickBot="1" x14ac:dyDescent="0.3">
      <c r="B884" s="410"/>
      <c r="C884" s="205">
        <v>54720</v>
      </c>
      <c r="D884" s="206" t="s">
        <v>292</v>
      </c>
      <c r="E884" s="201">
        <v>162</v>
      </c>
      <c r="F884" s="202">
        <v>3589.4775030000001</v>
      </c>
      <c r="G884" s="203">
        <v>65</v>
      </c>
      <c r="H884" s="202">
        <v>1577.9072249999999</v>
      </c>
      <c r="I884" s="204">
        <f t="shared" si="13"/>
        <v>0.28634361233480177</v>
      </c>
    </row>
    <row r="885" spans="2:9" ht="13.5" thickBot="1" x14ac:dyDescent="0.3">
      <c r="B885" s="410"/>
      <c r="C885" s="205">
        <v>54743</v>
      </c>
      <c r="D885" s="206" t="s">
        <v>291</v>
      </c>
      <c r="E885" s="201">
        <v>249</v>
      </c>
      <c r="F885" s="202">
        <v>6066.693209</v>
      </c>
      <c r="G885" s="203">
        <v>106</v>
      </c>
      <c r="H885" s="202">
        <v>2416.3266199999998</v>
      </c>
      <c r="I885" s="204">
        <f t="shared" si="13"/>
        <v>0.29859154929577464</v>
      </c>
    </row>
    <row r="886" spans="2:9" ht="13.5" thickBot="1" x14ac:dyDescent="0.3">
      <c r="B886" s="410"/>
      <c r="C886" s="205">
        <v>54800</v>
      </c>
      <c r="D886" s="206" t="s">
        <v>290</v>
      </c>
      <c r="E886" s="201">
        <v>213</v>
      </c>
      <c r="F886" s="202">
        <v>2890.4063980000001</v>
      </c>
      <c r="G886" s="203">
        <v>74</v>
      </c>
      <c r="H886" s="202">
        <v>1019.129522</v>
      </c>
      <c r="I886" s="204">
        <f t="shared" si="13"/>
        <v>0.25783972125435539</v>
      </c>
    </row>
    <row r="887" spans="2:9" ht="13.5" thickBot="1" x14ac:dyDescent="0.3">
      <c r="B887" s="410"/>
      <c r="C887" s="205">
        <v>54810</v>
      </c>
      <c r="D887" s="206" t="s">
        <v>289</v>
      </c>
      <c r="E887" s="201">
        <v>463</v>
      </c>
      <c r="F887" s="202">
        <v>11450.523590999999</v>
      </c>
      <c r="G887" s="203">
        <v>286</v>
      </c>
      <c r="H887" s="202">
        <v>6828.2555439999996</v>
      </c>
      <c r="I887" s="204">
        <f t="shared" si="13"/>
        <v>0.38184245660881178</v>
      </c>
    </row>
    <row r="888" spans="2:9" ht="13.5" thickBot="1" x14ac:dyDescent="0.3">
      <c r="B888" s="410"/>
      <c r="C888" s="205">
        <v>54820</v>
      </c>
      <c r="D888" s="206" t="s">
        <v>288</v>
      </c>
      <c r="E888" s="201">
        <v>404</v>
      </c>
      <c r="F888" s="202">
        <v>5798.5098200000002</v>
      </c>
      <c r="G888" s="203">
        <v>178</v>
      </c>
      <c r="H888" s="202">
        <v>2354.6274210000001</v>
      </c>
      <c r="I888" s="204">
        <f t="shared" si="13"/>
        <v>0.30584192439862545</v>
      </c>
    </row>
    <row r="889" spans="2:9" ht="13.5" thickBot="1" x14ac:dyDescent="0.3">
      <c r="B889" s="410"/>
      <c r="C889" s="205">
        <v>54871</v>
      </c>
      <c r="D889" s="206" t="s">
        <v>287</v>
      </c>
      <c r="E889" s="201">
        <v>77</v>
      </c>
      <c r="F889" s="202">
        <v>1357.6534340000001</v>
      </c>
      <c r="G889" s="203">
        <v>34</v>
      </c>
      <c r="H889" s="202">
        <v>521.29038600000001</v>
      </c>
      <c r="I889" s="204">
        <f t="shared" si="13"/>
        <v>0.30630630630630629</v>
      </c>
    </row>
    <row r="890" spans="2:9" ht="13.5" thickBot="1" x14ac:dyDescent="0.3">
      <c r="B890" s="406"/>
      <c r="C890" s="205">
        <v>54874</v>
      </c>
      <c r="D890" s="206" t="s">
        <v>286</v>
      </c>
      <c r="E890" s="201">
        <v>44</v>
      </c>
      <c r="F890" s="202">
        <v>756.29715199999998</v>
      </c>
      <c r="G890" s="203">
        <v>46</v>
      </c>
      <c r="H890" s="202">
        <v>545.67024200000003</v>
      </c>
      <c r="I890" s="204">
        <f t="shared" si="13"/>
        <v>0.51111111111111107</v>
      </c>
    </row>
    <row r="891" spans="2:9" ht="13.5" thickBot="1" x14ac:dyDescent="0.3">
      <c r="B891" s="409" t="s">
        <v>285</v>
      </c>
      <c r="C891" s="411" t="s">
        <v>2</v>
      </c>
      <c r="D891" s="412"/>
      <c r="E891" s="201">
        <v>2870</v>
      </c>
      <c r="F891" s="202">
        <v>48326.411345</v>
      </c>
      <c r="G891" s="203">
        <v>2347</v>
      </c>
      <c r="H891" s="202">
        <v>35996.690718999998</v>
      </c>
      <c r="I891" s="204">
        <f t="shared" si="13"/>
        <v>0.44987540732221581</v>
      </c>
    </row>
    <row r="892" spans="2:9" ht="13.5" thickBot="1" x14ac:dyDescent="0.3">
      <c r="B892" s="410"/>
      <c r="C892" s="205">
        <v>86219</v>
      </c>
      <c r="D892" s="206" t="s">
        <v>284</v>
      </c>
      <c r="E892" s="201">
        <v>89</v>
      </c>
      <c r="F892" s="202">
        <v>1711.207815</v>
      </c>
      <c r="G892" s="203">
        <v>86</v>
      </c>
      <c r="H892" s="202">
        <v>1601.367002</v>
      </c>
      <c r="I892" s="204">
        <f t="shared" si="13"/>
        <v>0.49142857142857144</v>
      </c>
    </row>
    <row r="893" spans="2:9" ht="13.5" thickBot="1" x14ac:dyDescent="0.3">
      <c r="B893" s="410"/>
      <c r="C893" s="205">
        <v>86001</v>
      </c>
      <c r="D893" s="206" t="s">
        <v>283</v>
      </c>
      <c r="E893" s="201">
        <v>145</v>
      </c>
      <c r="F893" s="202">
        <v>2448.1817940000001</v>
      </c>
      <c r="G893" s="203">
        <v>128</v>
      </c>
      <c r="H893" s="202">
        <v>1586.8345529999999</v>
      </c>
      <c r="I893" s="204">
        <f t="shared" si="13"/>
        <v>0.46886446886446886</v>
      </c>
    </row>
    <row r="894" spans="2:9" ht="13.5" thickBot="1" x14ac:dyDescent="0.3">
      <c r="B894" s="410"/>
      <c r="C894" s="205">
        <v>86320</v>
      </c>
      <c r="D894" s="206" t="s">
        <v>282</v>
      </c>
      <c r="E894" s="201">
        <v>352</v>
      </c>
      <c r="F894" s="202">
        <v>5000.9670480000004</v>
      </c>
      <c r="G894" s="203">
        <v>299</v>
      </c>
      <c r="H894" s="202">
        <v>4106.8148940000001</v>
      </c>
      <c r="I894" s="204">
        <f t="shared" si="13"/>
        <v>0.45929339477726572</v>
      </c>
    </row>
    <row r="895" spans="2:9" ht="13.5" thickBot="1" x14ac:dyDescent="0.3">
      <c r="B895" s="410"/>
      <c r="C895" s="205">
        <v>86568</v>
      </c>
      <c r="D895" s="206" t="s">
        <v>281</v>
      </c>
      <c r="E895" s="201">
        <v>354</v>
      </c>
      <c r="F895" s="202">
        <v>6241.4792530000004</v>
      </c>
      <c r="G895" s="203">
        <v>325</v>
      </c>
      <c r="H895" s="202">
        <v>5036.6788159999996</v>
      </c>
      <c r="I895" s="204">
        <f t="shared" si="13"/>
        <v>0.47864506627393227</v>
      </c>
    </row>
    <row r="896" spans="2:9" ht="13.5" thickBot="1" x14ac:dyDescent="0.3">
      <c r="B896" s="410"/>
      <c r="C896" s="205">
        <v>86569</v>
      </c>
      <c r="D896" s="206" t="s">
        <v>280</v>
      </c>
      <c r="E896" s="201">
        <v>123</v>
      </c>
      <c r="F896" s="202">
        <v>2279.8020649999999</v>
      </c>
      <c r="G896" s="203">
        <v>111</v>
      </c>
      <c r="H896" s="202">
        <v>1839.1074550000001</v>
      </c>
      <c r="I896" s="204">
        <f t="shared" si="13"/>
        <v>0.47435897435897434</v>
      </c>
    </row>
    <row r="897" spans="2:9" ht="13.5" thickBot="1" x14ac:dyDescent="0.3">
      <c r="B897" s="410"/>
      <c r="C897" s="205">
        <v>86571</v>
      </c>
      <c r="D897" s="206" t="s">
        <v>279</v>
      </c>
      <c r="E897" s="201">
        <v>424</v>
      </c>
      <c r="F897" s="202">
        <v>9212.9840550000008</v>
      </c>
      <c r="G897" s="203">
        <v>234</v>
      </c>
      <c r="H897" s="202">
        <v>4737.6707530000003</v>
      </c>
      <c r="I897" s="204">
        <f t="shared" si="13"/>
        <v>0.35562310030395139</v>
      </c>
    </row>
    <row r="898" spans="2:9" ht="13.5" thickBot="1" x14ac:dyDescent="0.3">
      <c r="B898" s="410"/>
      <c r="C898" s="205">
        <v>86573</v>
      </c>
      <c r="D898" s="206" t="s">
        <v>278</v>
      </c>
      <c r="E898" s="201">
        <v>122</v>
      </c>
      <c r="F898" s="202">
        <v>2371.4110759999999</v>
      </c>
      <c r="G898" s="203">
        <v>73</v>
      </c>
      <c r="H898" s="202">
        <v>1341.411396</v>
      </c>
      <c r="I898" s="204">
        <f t="shared" si="13"/>
        <v>0.37435897435897436</v>
      </c>
    </row>
    <row r="899" spans="2:9" ht="13.5" thickBot="1" x14ac:dyDescent="0.3">
      <c r="B899" s="410"/>
      <c r="C899" s="205">
        <v>86755</v>
      </c>
      <c r="D899" s="206" t="s">
        <v>277</v>
      </c>
      <c r="E899" s="201">
        <v>111</v>
      </c>
      <c r="F899" s="202">
        <v>1972.43487</v>
      </c>
      <c r="G899" s="203">
        <v>90</v>
      </c>
      <c r="H899" s="202">
        <v>1298.682323</v>
      </c>
      <c r="I899" s="204">
        <f t="shared" si="13"/>
        <v>0.44776119402985076</v>
      </c>
    </row>
    <row r="900" spans="2:9" ht="13.5" thickBot="1" x14ac:dyDescent="0.3">
      <c r="B900" s="410"/>
      <c r="C900" s="205">
        <v>86757</v>
      </c>
      <c r="D900" s="206" t="s">
        <v>178</v>
      </c>
      <c r="E900" s="201">
        <v>207</v>
      </c>
      <c r="F900" s="202">
        <v>2933.9590950000002</v>
      </c>
      <c r="G900" s="203">
        <v>205</v>
      </c>
      <c r="H900" s="202">
        <v>2865.8609080000001</v>
      </c>
      <c r="I900" s="204">
        <f t="shared" si="13"/>
        <v>0.49757281553398058</v>
      </c>
    </row>
    <row r="901" spans="2:9" ht="13.5" thickBot="1" x14ac:dyDescent="0.3">
      <c r="B901" s="410"/>
      <c r="C901" s="205">
        <v>86760</v>
      </c>
      <c r="D901" s="206" t="s">
        <v>276</v>
      </c>
      <c r="E901" s="201">
        <v>91</v>
      </c>
      <c r="F901" s="202">
        <v>1366.806135</v>
      </c>
      <c r="G901" s="203">
        <v>93</v>
      </c>
      <c r="H901" s="202">
        <v>1115.250546</v>
      </c>
      <c r="I901" s="204">
        <f t="shared" si="13"/>
        <v>0.50543478260869568</v>
      </c>
    </row>
    <row r="902" spans="2:9" ht="13.5" thickBot="1" x14ac:dyDescent="0.3">
      <c r="B902" s="410"/>
      <c r="C902" s="205">
        <v>86749</v>
      </c>
      <c r="D902" s="206" t="s">
        <v>275</v>
      </c>
      <c r="E902" s="201">
        <v>173</v>
      </c>
      <c r="F902" s="202">
        <v>3242.5532509999998</v>
      </c>
      <c r="G902" s="203">
        <v>170</v>
      </c>
      <c r="H902" s="202">
        <v>2674.069798</v>
      </c>
      <c r="I902" s="204">
        <f t="shared" si="13"/>
        <v>0.49562682215743442</v>
      </c>
    </row>
    <row r="903" spans="2:9" ht="13.5" thickBot="1" x14ac:dyDescent="0.3">
      <c r="B903" s="410"/>
      <c r="C903" s="205">
        <v>86865</v>
      </c>
      <c r="D903" s="206" t="s">
        <v>274</v>
      </c>
      <c r="E903" s="201">
        <v>297</v>
      </c>
      <c r="F903" s="202">
        <v>4371.19067</v>
      </c>
      <c r="G903" s="203">
        <v>244</v>
      </c>
      <c r="H903" s="202">
        <v>3673.3792319999998</v>
      </c>
      <c r="I903" s="204">
        <f t="shared" si="13"/>
        <v>0.4510166358595194</v>
      </c>
    </row>
    <row r="904" spans="2:9" ht="13.5" thickBot="1" x14ac:dyDescent="0.3">
      <c r="B904" s="406"/>
      <c r="C904" s="205">
        <v>86885</v>
      </c>
      <c r="D904" s="206" t="s">
        <v>273</v>
      </c>
      <c r="E904" s="201">
        <v>382</v>
      </c>
      <c r="F904" s="202">
        <v>5173.4342180000003</v>
      </c>
      <c r="G904" s="203">
        <v>289</v>
      </c>
      <c r="H904" s="202">
        <v>4119.5630430000001</v>
      </c>
      <c r="I904" s="204">
        <f t="shared" si="13"/>
        <v>0.43070044709388972</v>
      </c>
    </row>
    <row r="905" spans="2:9" ht="13.5" thickBot="1" x14ac:dyDescent="0.3">
      <c r="B905" s="409" t="s">
        <v>24</v>
      </c>
      <c r="C905" s="411" t="s">
        <v>2</v>
      </c>
      <c r="D905" s="412"/>
      <c r="E905" s="201">
        <v>898</v>
      </c>
      <c r="F905" s="202">
        <v>14648.286237</v>
      </c>
      <c r="G905" s="203">
        <v>579</v>
      </c>
      <c r="H905" s="202">
        <v>7673.661341</v>
      </c>
      <c r="I905" s="204">
        <f t="shared" si="13"/>
        <v>0.39201083276912663</v>
      </c>
    </row>
    <row r="906" spans="2:9" ht="13.5" thickBot="1" x14ac:dyDescent="0.3">
      <c r="B906" s="410"/>
      <c r="C906" s="205">
        <v>63001</v>
      </c>
      <c r="D906" s="206" t="s">
        <v>272</v>
      </c>
      <c r="E906" s="201">
        <v>45</v>
      </c>
      <c r="F906" s="202">
        <v>932.54630199999997</v>
      </c>
      <c r="G906" s="203">
        <v>41</v>
      </c>
      <c r="H906" s="202">
        <v>331.661743</v>
      </c>
      <c r="I906" s="204">
        <f t="shared" si="13"/>
        <v>0.47674418604651164</v>
      </c>
    </row>
    <row r="907" spans="2:9" ht="13.5" thickBot="1" x14ac:dyDescent="0.3">
      <c r="B907" s="410"/>
      <c r="C907" s="205">
        <v>63111</v>
      </c>
      <c r="D907" s="206" t="s">
        <v>165</v>
      </c>
      <c r="E907" s="201">
        <v>25</v>
      </c>
      <c r="F907" s="202">
        <v>513.17188399999998</v>
      </c>
      <c r="G907" s="203">
        <v>12</v>
      </c>
      <c r="H907" s="202">
        <v>206.20096100000001</v>
      </c>
      <c r="I907" s="204">
        <f t="shared" si="13"/>
        <v>0.32432432432432434</v>
      </c>
    </row>
    <row r="908" spans="2:9" ht="13.5" thickBot="1" x14ac:dyDescent="0.3">
      <c r="B908" s="410"/>
      <c r="C908" s="205">
        <v>63130</v>
      </c>
      <c r="D908" s="206" t="s">
        <v>271</v>
      </c>
      <c r="E908" s="201">
        <v>142</v>
      </c>
      <c r="F908" s="202">
        <v>2353.5728840000002</v>
      </c>
      <c r="G908" s="203">
        <v>116</v>
      </c>
      <c r="H908" s="202">
        <v>1138.234357</v>
      </c>
      <c r="I908" s="204">
        <f t="shared" si="13"/>
        <v>0.44961240310077522</v>
      </c>
    </row>
    <row r="909" spans="2:9" ht="13.5" thickBot="1" x14ac:dyDescent="0.3">
      <c r="B909" s="410"/>
      <c r="C909" s="205">
        <v>63190</v>
      </c>
      <c r="D909" s="206" t="s">
        <v>270</v>
      </c>
      <c r="E909" s="201">
        <v>55</v>
      </c>
      <c r="F909" s="202">
        <v>1065.9975629999999</v>
      </c>
      <c r="G909" s="203">
        <v>33</v>
      </c>
      <c r="H909" s="202">
        <v>485.39063099999998</v>
      </c>
      <c r="I909" s="204">
        <f t="shared" si="13"/>
        <v>0.375</v>
      </c>
    </row>
    <row r="910" spans="2:9" ht="13.5" thickBot="1" x14ac:dyDescent="0.3">
      <c r="B910" s="410"/>
      <c r="C910" s="205">
        <v>63212</v>
      </c>
      <c r="D910" s="206" t="s">
        <v>16</v>
      </c>
      <c r="E910" s="201">
        <v>101</v>
      </c>
      <c r="F910" s="202">
        <v>1383.5661299999999</v>
      </c>
      <c r="G910" s="203">
        <v>54</v>
      </c>
      <c r="H910" s="202">
        <v>760.06337199999996</v>
      </c>
      <c r="I910" s="204">
        <f t="shared" si="13"/>
        <v>0.34838709677419355</v>
      </c>
    </row>
    <row r="911" spans="2:9" ht="13.5" thickBot="1" x14ac:dyDescent="0.3">
      <c r="B911" s="410"/>
      <c r="C911" s="205">
        <v>63272</v>
      </c>
      <c r="D911" s="206" t="s">
        <v>269</v>
      </c>
      <c r="E911" s="201">
        <v>108</v>
      </c>
      <c r="F911" s="202">
        <v>2257.3936170000002</v>
      </c>
      <c r="G911" s="203">
        <v>73</v>
      </c>
      <c r="H911" s="202">
        <v>1238.7165680000001</v>
      </c>
      <c r="I911" s="204">
        <f t="shared" ref="I911:I974" si="14">+G911/(G911+E911)</f>
        <v>0.40331491712707185</v>
      </c>
    </row>
    <row r="912" spans="2:9" ht="13.5" thickBot="1" x14ac:dyDescent="0.3">
      <c r="B912" s="410"/>
      <c r="C912" s="205">
        <v>63302</v>
      </c>
      <c r="D912" s="206" t="s">
        <v>268</v>
      </c>
      <c r="E912" s="201">
        <v>166</v>
      </c>
      <c r="F912" s="202">
        <v>2053.3632440000001</v>
      </c>
      <c r="G912" s="203">
        <v>61</v>
      </c>
      <c r="H912" s="202">
        <v>651.55301099999997</v>
      </c>
      <c r="I912" s="204">
        <f t="shared" si="14"/>
        <v>0.2687224669603524</v>
      </c>
    </row>
    <row r="913" spans="2:9" ht="13.5" thickBot="1" x14ac:dyDescent="0.3">
      <c r="B913" s="410"/>
      <c r="C913" s="205">
        <v>63401</v>
      </c>
      <c r="D913" s="206" t="s">
        <v>267</v>
      </c>
      <c r="E913" s="201">
        <v>24</v>
      </c>
      <c r="F913" s="202">
        <v>438.62</v>
      </c>
      <c r="G913" s="203">
        <v>20</v>
      </c>
      <c r="H913" s="202">
        <v>195.23905600000001</v>
      </c>
      <c r="I913" s="204">
        <f t="shared" si="14"/>
        <v>0.45454545454545453</v>
      </c>
    </row>
    <row r="914" spans="2:9" ht="13.5" thickBot="1" x14ac:dyDescent="0.3">
      <c r="B914" s="410"/>
      <c r="C914" s="205">
        <v>63470</v>
      </c>
      <c r="D914" s="206" t="s">
        <v>266</v>
      </c>
      <c r="E914" s="201">
        <v>40</v>
      </c>
      <c r="F914" s="202">
        <v>818.50480700000003</v>
      </c>
      <c r="G914" s="203">
        <v>25</v>
      </c>
      <c r="H914" s="202">
        <v>416.99153799999999</v>
      </c>
      <c r="I914" s="204">
        <f t="shared" si="14"/>
        <v>0.38461538461538464</v>
      </c>
    </row>
    <row r="915" spans="2:9" ht="13.5" thickBot="1" x14ac:dyDescent="0.3">
      <c r="B915" s="410"/>
      <c r="C915" s="205">
        <v>63548</v>
      </c>
      <c r="D915" s="206" t="s">
        <v>265</v>
      </c>
      <c r="E915" s="201">
        <v>68</v>
      </c>
      <c r="F915" s="202">
        <v>1028.7513899999999</v>
      </c>
      <c r="G915" s="203">
        <v>36</v>
      </c>
      <c r="H915" s="202">
        <v>387.25367199999999</v>
      </c>
      <c r="I915" s="204">
        <f t="shared" si="14"/>
        <v>0.34615384615384615</v>
      </c>
    </row>
    <row r="916" spans="2:9" ht="13.5" thickBot="1" x14ac:dyDescent="0.3">
      <c r="B916" s="410"/>
      <c r="C916" s="205">
        <v>63594</v>
      </c>
      <c r="D916" s="206" t="s">
        <v>264</v>
      </c>
      <c r="E916" s="201">
        <v>61</v>
      </c>
      <c r="F916" s="202">
        <v>916.76105800000005</v>
      </c>
      <c r="G916" s="203">
        <v>51</v>
      </c>
      <c r="H916" s="202">
        <v>873.60769800000003</v>
      </c>
      <c r="I916" s="204">
        <f t="shared" si="14"/>
        <v>0.45535714285714285</v>
      </c>
    </row>
    <row r="917" spans="2:9" ht="13.5" thickBot="1" x14ac:dyDescent="0.3">
      <c r="B917" s="406"/>
      <c r="C917" s="205">
        <v>63690</v>
      </c>
      <c r="D917" s="206" t="s">
        <v>263</v>
      </c>
      <c r="E917" s="201">
        <v>63</v>
      </c>
      <c r="F917" s="202">
        <v>886.03735800000004</v>
      </c>
      <c r="G917" s="203">
        <v>57</v>
      </c>
      <c r="H917" s="202">
        <v>988.74873400000001</v>
      </c>
      <c r="I917" s="204">
        <f t="shared" si="14"/>
        <v>0.47499999999999998</v>
      </c>
    </row>
    <row r="918" spans="2:9" ht="13.5" thickBot="1" x14ac:dyDescent="0.3">
      <c r="B918" s="409" t="s">
        <v>15</v>
      </c>
      <c r="C918" s="411" t="s">
        <v>2</v>
      </c>
      <c r="D918" s="412"/>
      <c r="E918" s="201">
        <v>2767</v>
      </c>
      <c r="F918" s="202">
        <v>31146.637470000001</v>
      </c>
      <c r="G918" s="203">
        <v>1328</v>
      </c>
      <c r="H918" s="202">
        <v>15633.83942</v>
      </c>
      <c r="I918" s="204">
        <f t="shared" si="14"/>
        <v>0.32429792429792431</v>
      </c>
    </row>
    <row r="919" spans="2:9" ht="13.5" thickBot="1" x14ac:dyDescent="0.3">
      <c r="B919" s="410"/>
      <c r="C919" s="205">
        <v>66045</v>
      </c>
      <c r="D919" s="206" t="s">
        <v>262</v>
      </c>
      <c r="E919" s="201">
        <v>272</v>
      </c>
      <c r="F919" s="202">
        <v>3324.6645950000002</v>
      </c>
      <c r="G919" s="203">
        <v>135</v>
      </c>
      <c r="H919" s="202">
        <v>1411.1048969999999</v>
      </c>
      <c r="I919" s="204">
        <f t="shared" si="14"/>
        <v>0.33169533169533172</v>
      </c>
    </row>
    <row r="920" spans="2:9" ht="13.5" thickBot="1" x14ac:dyDescent="0.3">
      <c r="B920" s="410"/>
      <c r="C920" s="205">
        <v>66075</v>
      </c>
      <c r="D920" s="206" t="s">
        <v>261</v>
      </c>
      <c r="E920" s="201">
        <v>133</v>
      </c>
      <c r="F920" s="202">
        <v>1771.4505220000001</v>
      </c>
      <c r="G920" s="203">
        <v>113</v>
      </c>
      <c r="H920" s="202">
        <v>1549.7132670000001</v>
      </c>
      <c r="I920" s="204">
        <f t="shared" si="14"/>
        <v>0.45934959349593496</v>
      </c>
    </row>
    <row r="921" spans="2:9" ht="13.5" thickBot="1" x14ac:dyDescent="0.3">
      <c r="B921" s="410"/>
      <c r="C921" s="205">
        <v>66088</v>
      </c>
      <c r="D921" s="206" t="s">
        <v>260</v>
      </c>
      <c r="E921" s="201">
        <v>478</v>
      </c>
      <c r="F921" s="202">
        <v>4879.4147249999996</v>
      </c>
      <c r="G921" s="203">
        <v>215</v>
      </c>
      <c r="H921" s="202">
        <v>2472.1067210000001</v>
      </c>
      <c r="I921" s="204">
        <f t="shared" si="14"/>
        <v>0.31024531024531027</v>
      </c>
    </row>
    <row r="922" spans="2:9" ht="13.5" thickBot="1" x14ac:dyDescent="0.3">
      <c r="B922" s="410"/>
      <c r="C922" s="205">
        <v>66170</v>
      </c>
      <c r="D922" s="206" t="s">
        <v>259</v>
      </c>
      <c r="E922" s="201">
        <v>22</v>
      </c>
      <c r="F922" s="202">
        <v>203.529493</v>
      </c>
      <c r="G922" s="203">
        <v>21</v>
      </c>
      <c r="H922" s="202">
        <v>153.74645100000001</v>
      </c>
      <c r="I922" s="204">
        <f t="shared" si="14"/>
        <v>0.48837209302325579</v>
      </c>
    </row>
    <row r="923" spans="2:9" ht="13.5" thickBot="1" x14ac:dyDescent="0.3">
      <c r="B923" s="410"/>
      <c r="C923" s="205">
        <v>66318</v>
      </c>
      <c r="D923" s="206" t="s">
        <v>258</v>
      </c>
      <c r="E923" s="201">
        <v>301</v>
      </c>
      <c r="F923" s="202">
        <v>3111.5381010000001</v>
      </c>
      <c r="G923" s="203">
        <v>122</v>
      </c>
      <c r="H923" s="202">
        <v>1475.254966</v>
      </c>
      <c r="I923" s="204">
        <f t="shared" si="14"/>
        <v>0.28841607565011823</v>
      </c>
    </row>
    <row r="924" spans="2:9" ht="13.5" thickBot="1" x14ac:dyDescent="0.3">
      <c r="B924" s="410"/>
      <c r="C924" s="205">
        <v>66383</v>
      </c>
      <c r="D924" s="206" t="s">
        <v>257</v>
      </c>
      <c r="E924" s="201">
        <v>206</v>
      </c>
      <c r="F924" s="202">
        <v>2268.3368220000002</v>
      </c>
      <c r="G924" s="203">
        <v>102</v>
      </c>
      <c r="H924" s="202">
        <v>990.27109099999996</v>
      </c>
      <c r="I924" s="204">
        <f t="shared" si="14"/>
        <v>0.33116883116883117</v>
      </c>
    </row>
    <row r="925" spans="2:9" ht="13.5" thickBot="1" x14ac:dyDescent="0.3">
      <c r="B925" s="410"/>
      <c r="C925" s="205">
        <v>66400</v>
      </c>
      <c r="D925" s="206" t="s">
        <v>256</v>
      </c>
      <c r="E925" s="201">
        <v>10</v>
      </c>
      <c r="F925" s="202">
        <v>89.510932999999994</v>
      </c>
      <c r="G925" s="203">
        <v>9</v>
      </c>
      <c r="H925" s="202">
        <v>62.350521000000001</v>
      </c>
      <c r="I925" s="204">
        <f t="shared" si="14"/>
        <v>0.47368421052631576</v>
      </c>
    </row>
    <row r="926" spans="2:9" ht="13.5" thickBot="1" x14ac:dyDescent="0.3">
      <c r="B926" s="410"/>
      <c r="C926" s="205">
        <v>66440</v>
      </c>
      <c r="D926" s="206" t="s">
        <v>255</v>
      </c>
      <c r="E926" s="201">
        <v>111</v>
      </c>
      <c r="F926" s="202">
        <v>1489.7437930000001</v>
      </c>
      <c r="G926" s="203">
        <v>63</v>
      </c>
      <c r="H926" s="202">
        <v>612.51476200000002</v>
      </c>
      <c r="I926" s="204">
        <f t="shared" si="14"/>
        <v>0.36206896551724138</v>
      </c>
    </row>
    <row r="927" spans="2:9" ht="13.5" thickBot="1" x14ac:dyDescent="0.3">
      <c r="B927" s="410"/>
      <c r="C927" s="205">
        <v>66456</v>
      </c>
      <c r="D927" s="206" t="s">
        <v>254</v>
      </c>
      <c r="E927" s="201">
        <v>147</v>
      </c>
      <c r="F927" s="202">
        <v>1568.959222</v>
      </c>
      <c r="G927" s="203">
        <v>54</v>
      </c>
      <c r="H927" s="202">
        <v>1006.341842</v>
      </c>
      <c r="I927" s="204">
        <f t="shared" si="14"/>
        <v>0.26865671641791045</v>
      </c>
    </row>
    <row r="928" spans="2:9" ht="13.5" thickBot="1" x14ac:dyDescent="0.3">
      <c r="B928" s="410"/>
      <c r="C928" s="205">
        <v>66001</v>
      </c>
      <c r="D928" s="206" t="s">
        <v>253</v>
      </c>
      <c r="E928" s="201">
        <v>140</v>
      </c>
      <c r="F928" s="202">
        <v>1769.449875</v>
      </c>
      <c r="G928" s="203">
        <v>95</v>
      </c>
      <c r="H928" s="202">
        <v>997.41307900000004</v>
      </c>
      <c r="I928" s="204">
        <f t="shared" si="14"/>
        <v>0.40425531914893614</v>
      </c>
    </row>
    <row r="929" spans="2:9" ht="13.5" thickBot="1" x14ac:dyDescent="0.3">
      <c r="B929" s="410"/>
      <c r="C929" s="205">
        <v>66572</v>
      </c>
      <c r="D929" s="206" t="s">
        <v>252</v>
      </c>
      <c r="E929" s="201">
        <v>152</v>
      </c>
      <c r="F929" s="202">
        <v>2019.869594</v>
      </c>
      <c r="G929" s="203">
        <v>54</v>
      </c>
      <c r="H929" s="202">
        <v>818.80544399999997</v>
      </c>
      <c r="I929" s="204">
        <f t="shared" si="14"/>
        <v>0.26213592233009708</v>
      </c>
    </row>
    <row r="930" spans="2:9" ht="13.5" thickBot="1" x14ac:dyDescent="0.3">
      <c r="B930" s="410"/>
      <c r="C930" s="205">
        <v>66594</v>
      </c>
      <c r="D930" s="206" t="s">
        <v>251</v>
      </c>
      <c r="E930" s="201">
        <v>441</v>
      </c>
      <c r="F930" s="202">
        <v>4001.527427</v>
      </c>
      <c r="G930" s="203">
        <v>159</v>
      </c>
      <c r="H930" s="202">
        <v>1603.411398</v>
      </c>
      <c r="I930" s="204">
        <f t="shared" si="14"/>
        <v>0.26500000000000001</v>
      </c>
    </row>
    <row r="931" spans="2:9" ht="13.5" thickBot="1" x14ac:dyDescent="0.3">
      <c r="B931" s="410"/>
      <c r="C931" s="205">
        <v>66682</v>
      </c>
      <c r="D931" s="206" t="s">
        <v>250</v>
      </c>
      <c r="E931" s="201">
        <v>131</v>
      </c>
      <c r="F931" s="202">
        <v>2109.7244169999999</v>
      </c>
      <c r="G931" s="203">
        <v>93</v>
      </c>
      <c r="H931" s="202">
        <v>808.85657000000003</v>
      </c>
      <c r="I931" s="204">
        <f t="shared" si="14"/>
        <v>0.41517857142857145</v>
      </c>
    </row>
    <row r="932" spans="2:9" ht="13.5" thickBot="1" x14ac:dyDescent="0.3">
      <c r="B932" s="406"/>
      <c r="C932" s="205">
        <v>66687</v>
      </c>
      <c r="D932" s="206" t="s">
        <v>249</v>
      </c>
      <c r="E932" s="201">
        <v>223</v>
      </c>
      <c r="F932" s="202">
        <v>2538.9179509999999</v>
      </c>
      <c r="G932" s="203">
        <v>93</v>
      </c>
      <c r="H932" s="202">
        <v>1671.9484110000001</v>
      </c>
      <c r="I932" s="204">
        <f t="shared" si="14"/>
        <v>0.29430379746835444</v>
      </c>
    </row>
    <row r="933" spans="2:9" ht="13.5" thickBot="1" x14ac:dyDescent="0.3">
      <c r="B933" s="409" t="s">
        <v>248</v>
      </c>
      <c r="C933" s="411" t="s">
        <v>2</v>
      </c>
      <c r="D933" s="412"/>
      <c r="E933" s="201">
        <v>114</v>
      </c>
      <c r="F933" s="202">
        <v>2460.5805610000002</v>
      </c>
      <c r="G933" s="203">
        <v>26</v>
      </c>
      <c r="H933" s="202">
        <v>535.11680000000001</v>
      </c>
      <c r="I933" s="204">
        <f t="shared" si="14"/>
        <v>0.18571428571428572</v>
      </c>
    </row>
    <row r="934" spans="2:9" ht="13.5" thickBot="1" x14ac:dyDescent="0.3">
      <c r="B934" s="410"/>
      <c r="C934" s="205">
        <v>88564</v>
      </c>
      <c r="D934" s="206" t="s">
        <v>247</v>
      </c>
      <c r="E934" s="201">
        <v>21</v>
      </c>
      <c r="F934" s="202">
        <v>483.7</v>
      </c>
      <c r="G934" s="203">
        <v>18</v>
      </c>
      <c r="H934" s="202">
        <v>390.4</v>
      </c>
      <c r="I934" s="204">
        <f t="shared" si="14"/>
        <v>0.46153846153846156</v>
      </c>
    </row>
    <row r="935" spans="2:9" ht="13.5" thickBot="1" x14ac:dyDescent="0.3">
      <c r="B935" s="406"/>
      <c r="C935" s="205">
        <v>88001</v>
      </c>
      <c r="D935" s="206" t="s">
        <v>183</v>
      </c>
      <c r="E935" s="201">
        <v>93</v>
      </c>
      <c r="F935" s="202">
        <v>1976.8805609999999</v>
      </c>
      <c r="G935" s="203">
        <v>8</v>
      </c>
      <c r="H935" s="202">
        <v>144.71680000000001</v>
      </c>
      <c r="I935" s="204">
        <f t="shared" si="14"/>
        <v>7.9207920792079209E-2</v>
      </c>
    </row>
    <row r="936" spans="2:9" ht="13.5" thickBot="1" x14ac:dyDescent="0.3">
      <c r="B936" s="409" t="s">
        <v>25</v>
      </c>
      <c r="C936" s="411" t="s">
        <v>2</v>
      </c>
      <c r="D936" s="412"/>
      <c r="E936" s="201">
        <v>12615</v>
      </c>
      <c r="F936" s="202">
        <v>217168.23522999999</v>
      </c>
      <c r="G936" s="203">
        <v>8313</v>
      </c>
      <c r="H936" s="202">
        <v>132752.60845299999</v>
      </c>
      <c r="I936" s="204">
        <f t="shared" si="14"/>
        <v>0.39721903669724773</v>
      </c>
    </row>
    <row r="937" spans="2:9" ht="13.5" thickBot="1" x14ac:dyDescent="0.3">
      <c r="B937" s="410"/>
      <c r="C937" s="205">
        <v>68013</v>
      </c>
      <c r="D937" s="206" t="s">
        <v>246</v>
      </c>
      <c r="E937" s="201">
        <v>39</v>
      </c>
      <c r="F937" s="202">
        <v>627.08565399999998</v>
      </c>
      <c r="G937" s="203">
        <v>15</v>
      </c>
      <c r="H937" s="202">
        <v>181.13034400000001</v>
      </c>
      <c r="I937" s="204">
        <f t="shared" si="14"/>
        <v>0.27777777777777779</v>
      </c>
    </row>
    <row r="938" spans="2:9" ht="13.5" thickBot="1" x14ac:dyDescent="0.3">
      <c r="B938" s="410"/>
      <c r="C938" s="205">
        <v>68020</v>
      </c>
      <c r="D938" s="206" t="s">
        <v>245</v>
      </c>
      <c r="E938" s="201">
        <v>100</v>
      </c>
      <c r="F938" s="202">
        <v>1318.1978220000001</v>
      </c>
      <c r="G938" s="203">
        <v>69</v>
      </c>
      <c r="H938" s="202">
        <v>1044.215005</v>
      </c>
      <c r="I938" s="204">
        <f t="shared" si="14"/>
        <v>0.40828402366863903</v>
      </c>
    </row>
    <row r="939" spans="2:9" ht="13.5" thickBot="1" x14ac:dyDescent="0.3">
      <c r="B939" s="410"/>
      <c r="C939" s="205">
        <v>68051</v>
      </c>
      <c r="D939" s="206" t="s">
        <v>244</v>
      </c>
      <c r="E939" s="201">
        <v>154</v>
      </c>
      <c r="F939" s="202">
        <v>2084.238965</v>
      </c>
      <c r="G939" s="203">
        <v>116</v>
      </c>
      <c r="H939" s="202">
        <v>1540.9157520000001</v>
      </c>
      <c r="I939" s="204">
        <f t="shared" si="14"/>
        <v>0.42962962962962964</v>
      </c>
    </row>
    <row r="940" spans="2:9" ht="13.5" thickBot="1" x14ac:dyDescent="0.3">
      <c r="B940" s="410"/>
      <c r="C940" s="205">
        <v>68077</v>
      </c>
      <c r="D940" s="206" t="s">
        <v>243</v>
      </c>
      <c r="E940" s="201">
        <v>95</v>
      </c>
      <c r="F940" s="202">
        <v>1335.448821</v>
      </c>
      <c r="G940" s="203">
        <v>87</v>
      </c>
      <c r="H940" s="202">
        <v>910.38269200000002</v>
      </c>
      <c r="I940" s="204">
        <f t="shared" si="14"/>
        <v>0.47802197802197804</v>
      </c>
    </row>
    <row r="941" spans="2:9" ht="13.5" thickBot="1" x14ac:dyDescent="0.3">
      <c r="B941" s="410"/>
      <c r="C941" s="205">
        <v>68079</v>
      </c>
      <c r="D941" s="206" t="s">
        <v>242</v>
      </c>
      <c r="E941" s="201">
        <v>164</v>
      </c>
      <c r="F941" s="202">
        <v>1803.457854</v>
      </c>
      <c r="G941" s="203">
        <v>146</v>
      </c>
      <c r="H941" s="202">
        <v>1809.5347569999999</v>
      </c>
      <c r="I941" s="204">
        <f t="shared" si="14"/>
        <v>0.47096774193548385</v>
      </c>
    </row>
    <row r="942" spans="2:9" ht="13.5" thickBot="1" x14ac:dyDescent="0.3">
      <c r="B942" s="410"/>
      <c r="C942" s="205">
        <v>68081</v>
      </c>
      <c r="D942" s="206" t="s">
        <v>26</v>
      </c>
      <c r="E942" s="201">
        <v>179</v>
      </c>
      <c r="F942" s="202">
        <v>2996.084233</v>
      </c>
      <c r="G942" s="203">
        <v>128</v>
      </c>
      <c r="H942" s="202">
        <v>2203.0042560000002</v>
      </c>
      <c r="I942" s="204">
        <f t="shared" si="14"/>
        <v>0.41693811074918569</v>
      </c>
    </row>
    <row r="943" spans="2:9" ht="13.5" thickBot="1" x14ac:dyDescent="0.3">
      <c r="B943" s="410"/>
      <c r="C943" s="205">
        <v>68092</v>
      </c>
      <c r="D943" s="206" t="s">
        <v>241</v>
      </c>
      <c r="E943" s="201">
        <v>114</v>
      </c>
      <c r="F943" s="202">
        <v>1939.0192259999999</v>
      </c>
      <c r="G943" s="203">
        <v>70</v>
      </c>
      <c r="H943" s="202">
        <v>1353.2855059999999</v>
      </c>
      <c r="I943" s="204">
        <f t="shared" si="14"/>
        <v>0.38043478260869568</v>
      </c>
    </row>
    <row r="944" spans="2:9" ht="13.5" thickBot="1" x14ac:dyDescent="0.3">
      <c r="B944" s="410"/>
      <c r="C944" s="205">
        <v>68101</v>
      </c>
      <c r="D944" s="206" t="s">
        <v>93</v>
      </c>
      <c r="E944" s="201">
        <v>328</v>
      </c>
      <c r="F944" s="202">
        <v>5357.9128920000003</v>
      </c>
      <c r="G944" s="203">
        <v>222</v>
      </c>
      <c r="H944" s="202">
        <v>3222.7338490000002</v>
      </c>
      <c r="I944" s="204">
        <f t="shared" si="14"/>
        <v>0.40363636363636363</v>
      </c>
    </row>
    <row r="945" spans="2:9" ht="13.5" thickBot="1" x14ac:dyDescent="0.3">
      <c r="B945" s="410"/>
      <c r="C945" s="205">
        <v>68001</v>
      </c>
      <c r="D945" s="206" t="s">
        <v>240</v>
      </c>
      <c r="E945" s="201">
        <v>118</v>
      </c>
      <c r="F945" s="202">
        <v>3242.5108460000001</v>
      </c>
      <c r="G945" s="203">
        <v>91</v>
      </c>
      <c r="H945" s="202">
        <v>910.00620000000004</v>
      </c>
      <c r="I945" s="204">
        <f t="shared" si="14"/>
        <v>0.4354066985645933</v>
      </c>
    </row>
    <row r="946" spans="2:9" ht="13.5" thickBot="1" x14ac:dyDescent="0.3">
      <c r="B946" s="410"/>
      <c r="C946" s="205">
        <v>68121</v>
      </c>
      <c r="D946" s="206" t="s">
        <v>239</v>
      </c>
      <c r="E946" s="201">
        <v>26</v>
      </c>
      <c r="F946" s="202">
        <v>550.15032399999996</v>
      </c>
      <c r="G946" s="203">
        <v>13</v>
      </c>
      <c r="H946" s="202">
        <v>252.62351200000001</v>
      </c>
      <c r="I946" s="204">
        <f t="shared" si="14"/>
        <v>0.33333333333333331</v>
      </c>
    </row>
    <row r="947" spans="2:9" ht="13.5" thickBot="1" x14ac:dyDescent="0.3">
      <c r="B947" s="410"/>
      <c r="C947" s="205">
        <v>68132</v>
      </c>
      <c r="D947" s="206" t="s">
        <v>238</v>
      </c>
      <c r="E947" s="201">
        <v>7</v>
      </c>
      <c r="F947" s="202">
        <v>165.8</v>
      </c>
      <c r="G947" s="203">
        <v>8</v>
      </c>
      <c r="H947" s="202">
        <v>120.64</v>
      </c>
      <c r="I947" s="204">
        <f t="shared" si="14"/>
        <v>0.53333333333333333</v>
      </c>
    </row>
    <row r="948" spans="2:9" ht="13.5" thickBot="1" x14ac:dyDescent="0.3">
      <c r="B948" s="410"/>
      <c r="C948" s="205">
        <v>68147</v>
      </c>
      <c r="D948" s="206" t="s">
        <v>237</v>
      </c>
      <c r="E948" s="201">
        <v>108</v>
      </c>
      <c r="F948" s="202">
        <v>1753.4203110000001</v>
      </c>
      <c r="G948" s="203">
        <v>63</v>
      </c>
      <c r="H948" s="202">
        <v>832.18036300000006</v>
      </c>
      <c r="I948" s="204">
        <f t="shared" si="14"/>
        <v>0.36842105263157893</v>
      </c>
    </row>
    <row r="949" spans="2:9" ht="13.5" thickBot="1" x14ac:dyDescent="0.3">
      <c r="B949" s="410"/>
      <c r="C949" s="205">
        <v>68152</v>
      </c>
      <c r="D949" s="206" t="s">
        <v>236</v>
      </c>
      <c r="E949" s="201">
        <v>373</v>
      </c>
      <c r="F949" s="202">
        <v>6217.4070259999999</v>
      </c>
      <c r="G949" s="203">
        <v>211</v>
      </c>
      <c r="H949" s="202">
        <v>3753.830117</v>
      </c>
      <c r="I949" s="204">
        <f t="shared" si="14"/>
        <v>0.3613013698630137</v>
      </c>
    </row>
    <row r="950" spans="2:9" ht="13.5" thickBot="1" x14ac:dyDescent="0.3">
      <c r="B950" s="410"/>
      <c r="C950" s="205">
        <v>68160</v>
      </c>
      <c r="D950" s="206" t="s">
        <v>235</v>
      </c>
      <c r="E950" s="201">
        <v>48</v>
      </c>
      <c r="F950" s="202">
        <v>719.74383999999998</v>
      </c>
      <c r="G950" s="203">
        <v>17</v>
      </c>
      <c r="H950" s="202">
        <v>235.48409000000001</v>
      </c>
      <c r="I950" s="204">
        <f t="shared" si="14"/>
        <v>0.26153846153846155</v>
      </c>
    </row>
    <row r="951" spans="2:9" ht="13.5" thickBot="1" x14ac:dyDescent="0.3">
      <c r="B951" s="410"/>
      <c r="C951" s="205">
        <v>68162</v>
      </c>
      <c r="D951" s="206" t="s">
        <v>234</v>
      </c>
      <c r="E951" s="201">
        <v>326</v>
      </c>
      <c r="F951" s="202">
        <v>6626.2736430000004</v>
      </c>
      <c r="G951" s="203">
        <v>196</v>
      </c>
      <c r="H951" s="202">
        <v>4117.0809470000004</v>
      </c>
      <c r="I951" s="204">
        <f t="shared" si="14"/>
        <v>0.37547892720306514</v>
      </c>
    </row>
    <row r="952" spans="2:9" ht="13.5" thickBot="1" x14ac:dyDescent="0.3">
      <c r="B952" s="410"/>
      <c r="C952" s="205">
        <v>68167</v>
      </c>
      <c r="D952" s="206" t="s">
        <v>233</v>
      </c>
      <c r="E952" s="201">
        <v>197</v>
      </c>
      <c r="F952" s="202">
        <v>2989.002007</v>
      </c>
      <c r="G952" s="203">
        <v>129</v>
      </c>
      <c r="H952" s="202">
        <v>1770.8862879999999</v>
      </c>
      <c r="I952" s="204">
        <f t="shared" si="14"/>
        <v>0.39570552147239263</v>
      </c>
    </row>
    <row r="953" spans="2:9" ht="13.5" thickBot="1" x14ac:dyDescent="0.3">
      <c r="B953" s="410"/>
      <c r="C953" s="205">
        <v>68169</v>
      </c>
      <c r="D953" s="206" t="s">
        <v>232</v>
      </c>
      <c r="E953" s="201">
        <v>120</v>
      </c>
      <c r="F953" s="202">
        <v>1862.67257</v>
      </c>
      <c r="G953" s="203">
        <v>48</v>
      </c>
      <c r="H953" s="202">
        <v>854.18122700000004</v>
      </c>
      <c r="I953" s="204">
        <f t="shared" si="14"/>
        <v>0.2857142857142857</v>
      </c>
    </row>
    <row r="954" spans="2:9" ht="13.5" thickBot="1" x14ac:dyDescent="0.3">
      <c r="B954" s="410"/>
      <c r="C954" s="205">
        <v>68176</v>
      </c>
      <c r="D954" s="206" t="s">
        <v>231</v>
      </c>
      <c r="E954" s="201">
        <v>124</v>
      </c>
      <c r="F954" s="202">
        <v>2097.2102479999999</v>
      </c>
      <c r="G954" s="203">
        <v>75</v>
      </c>
      <c r="H954" s="202">
        <v>850.88070800000003</v>
      </c>
      <c r="I954" s="204">
        <f t="shared" si="14"/>
        <v>0.37688442211055279</v>
      </c>
    </row>
    <row r="955" spans="2:9" ht="13.5" thickBot="1" x14ac:dyDescent="0.3">
      <c r="B955" s="410"/>
      <c r="C955" s="205">
        <v>68179</v>
      </c>
      <c r="D955" s="206" t="s">
        <v>230</v>
      </c>
      <c r="E955" s="201">
        <v>126</v>
      </c>
      <c r="F955" s="202">
        <v>1884.351836</v>
      </c>
      <c r="G955" s="203">
        <v>66</v>
      </c>
      <c r="H955" s="202">
        <v>1041.8364389999999</v>
      </c>
      <c r="I955" s="204">
        <f t="shared" si="14"/>
        <v>0.34375</v>
      </c>
    </row>
    <row r="956" spans="2:9" ht="13.5" thickBot="1" x14ac:dyDescent="0.3">
      <c r="B956" s="410"/>
      <c r="C956" s="205">
        <v>68190</v>
      </c>
      <c r="D956" s="206" t="s">
        <v>229</v>
      </c>
      <c r="E956" s="201">
        <v>186</v>
      </c>
      <c r="F956" s="202">
        <v>4123.8111390000004</v>
      </c>
      <c r="G956" s="203">
        <v>66</v>
      </c>
      <c r="H956" s="202">
        <v>1257.9301829999999</v>
      </c>
      <c r="I956" s="204">
        <f t="shared" si="14"/>
        <v>0.26190476190476192</v>
      </c>
    </row>
    <row r="957" spans="2:9" ht="13.5" thickBot="1" x14ac:dyDescent="0.3">
      <c r="B957" s="410"/>
      <c r="C957" s="205">
        <v>68207</v>
      </c>
      <c r="D957" s="206" t="s">
        <v>228</v>
      </c>
      <c r="E957" s="201">
        <v>323</v>
      </c>
      <c r="F957" s="202">
        <v>8163.245903</v>
      </c>
      <c r="G957" s="203">
        <v>245</v>
      </c>
      <c r="H957" s="202">
        <v>5738.9831990000002</v>
      </c>
      <c r="I957" s="204">
        <f t="shared" si="14"/>
        <v>0.43133802816901406</v>
      </c>
    </row>
    <row r="958" spans="2:9" ht="13.5" thickBot="1" x14ac:dyDescent="0.3">
      <c r="B958" s="410"/>
      <c r="C958" s="205">
        <v>68209</v>
      </c>
      <c r="D958" s="206" t="s">
        <v>227</v>
      </c>
      <c r="E958" s="201">
        <v>159</v>
      </c>
      <c r="F958" s="202">
        <v>2715.71371</v>
      </c>
      <c r="G958" s="203">
        <v>106</v>
      </c>
      <c r="H958" s="202">
        <v>1933.4122110000001</v>
      </c>
      <c r="I958" s="204">
        <f t="shared" si="14"/>
        <v>0.4</v>
      </c>
    </row>
    <row r="959" spans="2:9" ht="13.5" thickBot="1" x14ac:dyDescent="0.3">
      <c r="B959" s="410"/>
      <c r="C959" s="205">
        <v>68211</v>
      </c>
      <c r="D959" s="206" t="s">
        <v>226</v>
      </c>
      <c r="E959" s="201">
        <v>35</v>
      </c>
      <c r="F959" s="202">
        <v>560.09134100000006</v>
      </c>
      <c r="G959" s="203">
        <v>21</v>
      </c>
      <c r="H959" s="202">
        <v>374.728567</v>
      </c>
      <c r="I959" s="204">
        <f t="shared" si="14"/>
        <v>0.375</v>
      </c>
    </row>
    <row r="960" spans="2:9" ht="13.5" thickBot="1" x14ac:dyDescent="0.3">
      <c r="B960" s="410"/>
      <c r="C960" s="205">
        <v>68217</v>
      </c>
      <c r="D960" s="206" t="s">
        <v>225</v>
      </c>
      <c r="E960" s="201">
        <v>121</v>
      </c>
      <c r="F960" s="202">
        <v>2121.4184679999998</v>
      </c>
      <c r="G960" s="203">
        <v>88</v>
      </c>
      <c r="H960" s="202">
        <v>1285.0610489999999</v>
      </c>
      <c r="I960" s="204">
        <f t="shared" si="14"/>
        <v>0.42105263157894735</v>
      </c>
    </row>
    <row r="961" spans="2:9" ht="13.5" thickBot="1" x14ac:dyDescent="0.3">
      <c r="B961" s="410"/>
      <c r="C961" s="205">
        <v>68229</v>
      </c>
      <c r="D961" s="206" t="s">
        <v>224</v>
      </c>
      <c r="E961" s="201">
        <v>264</v>
      </c>
      <c r="F961" s="202">
        <v>3734.1457759999998</v>
      </c>
      <c r="G961" s="203">
        <v>215</v>
      </c>
      <c r="H961" s="202">
        <v>2794.1977750000001</v>
      </c>
      <c r="I961" s="204">
        <f t="shared" si="14"/>
        <v>0.44885177453027142</v>
      </c>
    </row>
    <row r="962" spans="2:9" ht="13.5" thickBot="1" x14ac:dyDescent="0.3">
      <c r="B962" s="410"/>
      <c r="C962" s="205">
        <v>68235</v>
      </c>
      <c r="D962" s="206" t="s">
        <v>223</v>
      </c>
      <c r="E962" s="201">
        <v>257</v>
      </c>
      <c r="F962" s="202">
        <v>4329.4769079999996</v>
      </c>
      <c r="G962" s="203">
        <v>175</v>
      </c>
      <c r="H962" s="202">
        <v>2679.2885550000001</v>
      </c>
      <c r="I962" s="204">
        <f t="shared" si="14"/>
        <v>0.40509259259259262</v>
      </c>
    </row>
    <row r="963" spans="2:9" ht="13.5" thickBot="1" x14ac:dyDescent="0.3">
      <c r="B963" s="410"/>
      <c r="C963" s="205">
        <v>68245</v>
      </c>
      <c r="D963" s="206" t="s">
        <v>222</v>
      </c>
      <c r="E963" s="201">
        <v>51</v>
      </c>
      <c r="F963" s="202">
        <v>805.88283999999999</v>
      </c>
      <c r="G963" s="203">
        <v>13</v>
      </c>
      <c r="H963" s="202">
        <v>205.331287</v>
      </c>
      <c r="I963" s="204">
        <f t="shared" si="14"/>
        <v>0.203125</v>
      </c>
    </row>
    <row r="964" spans="2:9" ht="13.5" thickBot="1" x14ac:dyDescent="0.3">
      <c r="B964" s="410"/>
      <c r="C964" s="205">
        <v>68250</v>
      </c>
      <c r="D964" s="206" t="s">
        <v>221</v>
      </c>
      <c r="E964" s="201">
        <v>125</v>
      </c>
      <c r="F964" s="202">
        <v>2100.9378700000002</v>
      </c>
      <c r="G964" s="203">
        <v>101</v>
      </c>
      <c r="H964" s="202">
        <v>1634.984964</v>
      </c>
      <c r="I964" s="204">
        <f t="shared" si="14"/>
        <v>0.44690265486725661</v>
      </c>
    </row>
    <row r="965" spans="2:9" ht="13.5" thickBot="1" x14ac:dyDescent="0.3">
      <c r="B965" s="410"/>
      <c r="C965" s="205">
        <v>68255</v>
      </c>
      <c r="D965" s="206" t="s">
        <v>220</v>
      </c>
      <c r="E965" s="201">
        <v>128</v>
      </c>
      <c r="F965" s="202">
        <v>1873.5678949999999</v>
      </c>
      <c r="G965" s="203">
        <v>69</v>
      </c>
      <c r="H965" s="202">
        <v>979.321102</v>
      </c>
      <c r="I965" s="204">
        <f t="shared" si="14"/>
        <v>0.35025380710659898</v>
      </c>
    </row>
    <row r="966" spans="2:9" ht="13.5" thickBot="1" x14ac:dyDescent="0.3">
      <c r="B966" s="410"/>
      <c r="C966" s="205">
        <v>68264</v>
      </c>
      <c r="D966" s="206" t="s">
        <v>219</v>
      </c>
      <c r="E966" s="201">
        <v>60</v>
      </c>
      <c r="F966" s="202">
        <v>1191.077761</v>
      </c>
      <c r="G966" s="203">
        <v>45</v>
      </c>
      <c r="H966" s="202">
        <v>797.50386800000001</v>
      </c>
      <c r="I966" s="204">
        <f t="shared" si="14"/>
        <v>0.42857142857142855</v>
      </c>
    </row>
    <row r="967" spans="2:9" ht="13.5" thickBot="1" x14ac:dyDescent="0.3">
      <c r="B967" s="410"/>
      <c r="C967" s="205">
        <v>68266</v>
      </c>
      <c r="D967" s="206" t="s">
        <v>218</v>
      </c>
      <c r="E967" s="201">
        <v>122</v>
      </c>
      <c r="F967" s="202">
        <v>1925.028442</v>
      </c>
      <c r="G967" s="203">
        <v>73</v>
      </c>
      <c r="H967" s="202">
        <v>1110.406522</v>
      </c>
      <c r="I967" s="204">
        <f t="shared" si="14"/>
        <v>0.37435897435897436</v>
      </c>
    </row>
    <row r="968" spans="2:9" ht="13.5" thickBot="1" x14ac:dyDescent="0.3">
      <c r="B968" s="410"/>
      <c r="C968" s="205">
        <v>68271</v>
      </c>
      <c r="D968" s="206" t="s">
        <v>217</v>
      </c>
      <c r="E968" s="201">
        <v>125</v>
      </c>
      <c r="F968" s="202">
        <v>1715.5865080000001</v>
      </c>
      <c r="G968" s="203">
        <v>150</v>
      </c>
      <c r="H968" s="202">
        <v>2231.0663359999999</v>
      </c>
      <c r="I968" s="204">
        <f t="shared" si="14"/>
        <v>0.54545454545454541</v>
      </c>
    </row>
    <row r="969" spans="2:9" ht="13.5" thickBot="1" x14ac:dyDescent="0.3">
      <c r="B969" s="410"/>
      <c r="C969" s="205">
        <v>68276</v>
      </c>
      <c r="D969" s="206" t="s">
        <v>216</v>
      </c>
      <c r="E969" s="201">
        <v>64</v>
      </c>
      <c r="F969" s="202">
        <v>635.92875200000003</v>
      </c>
      <c r="G969" s="203">
        <v>60</v>
      </c>
      <c r="H969" s="202">
        <v>453.11624899999998</v>
      </c>
      <c r="I969" s="204">
        <f t="shared" si="14"/>
        <v>0.4838709677419355</v>
      </c>
    </row>
    <row r="970" spans="2:9" ht="13.5" thickBot="1" x14ac:dyDescent="0.3">
      <c r="B970" s="410"/>
      <c r="C970" s="205">
        <v>68296</v>
      </c>
      <c r="D970" s="206" t="s">
        <v>215</v>
      </c>
      <c r="E970" s="201">
        <v>45</v>
      </c>
      <c r="F970" s="202">
        <v>949.56284700000003</v>
      </c>
      <c r="G970" s="203">
        <v>30</v>
      </c>
      <c r="H970" s="202">
        <v>484.32651700000002</v>
      </c>
      <c r="I970" s="204">
        <f t="shared" si="14"/>
        <v>0.4</v>
      </c>
    </row>
    <row r="971" spans="2:9" ht="13.5" thickBot="1" x14ac:dyDescent="0.3">
      <c r="B971" s="410"/>
      <c r="C971" s="205">
        <v>68298</v>
      </c>
      <c r="D971" s="206" t="s">
        <v>214</v>
      </c>
      <c r="E971" s="201">
        <v>124</v>
      </c>
      <c r="F971" s="202">
        <v>1881.0676490000001</v>
      </c>
      <c r="G971" s="203">
        <v>87</v>
      </c>
      <c r="H971" s="202">
        <v>1298.6918189999999</v>
      </c>
      <c r="I971" s="204">
        <f t="shared" si="14"/>
        <v>0.41232227488151657</v>
      </c>
    </row>
    <row r="972" spans="2:9" ht="13.5" thickBot="1" x14ac:dyDescent="0.3">
      <c r="B972" s="410"/>
      <c r="C972" s="205">
        <v>68307</v>
      </c>
      <c r="D972" s="206" t="s">
        <v>213</v>
      </c>
      <c r="E972" s="201">
        <v>227</v>
      </c>
      <c r="F972" s="202">
        <v>4122.5207010000004</v>
      </c>
      <c r="G972" s="203">
        <v>165</v>
      </c>
      <c r="H972" s="202">
        <v>2834.7509949999999</v>
      </c>
      <c r="I972" s="204">
        <f t="shared" si="14"/>
        <v>0.42091836734693877</v>
      </c>
    </row>
    <row r="973" spans="2:9" ht="13.5" thickBot="1" x14ac:dyDescent="0.3">
      <c r="B973" s="410"/>
      <c r="C973" s="205">
        <v>68318</v>
      </c>
      <c r="D973" s="206" t="s">
        <v>212</v>
      </c>
      <c r="E973" s="201">
        <v>153</v>
      </c>
      <c r="F973" s="202">
        <v>3120.9243419999998</v>
      </c>
      <c r="G973" s="203">
        <v>89</v>
      </c>
      <c r="H973" s="202">
        <v>1589.6621909999999</v>
      </c>
      <c r="I973" s="204">
        <f t="shared" si="14"/>
        <v>0.36776859504132231</v>
      </c>
    </row>
    <row r="974" spans="2:9" ht="13.5" thickBot="1" x14ac:dyDescent="0.3">
      <c r="B974" s="410"/>
      <c r="C974" s="205">
        <v>68320</v>
      </c>
      <c r="D974" s="206" t="s">
        <v>211</v>
      </c>
      <c r="E974" s="201">
        <v>140</v>
      </c>
      <c r="F974" s="202">
        <v>1765.9142810000001</v>
      </c>
      <c r="G974" s="203">
        <v>97</v>
      </c>
      <c r="H974" s="202">
        <v>1047.1389670000001</v>
      </c>
      <c r="I974" s="204">
        <f t="shared" si="14"/>
        <v>0.40928270042194093</v>
      </c>
    </row>
    <row r="975" spans="2:9" ht="13.5" thickBot="1" x14ac:dyDescent="0.3">
      <c r="B975" s="410"/>
      <c r="C975" s="205">
        <v>68322</v>
      </c>
      <c r="D975" s="206" t="s">
        <v>210</v>
      </c>
      <c r="E975" s="201">
        <v>42</v>
      </c>
      <c r="F975" s="202">
        <v>506.29262399999999</v>
      </c>
      <c r="G975" s="203">
        <v>26</v>
      </c>
      <c r="H975" s="202">
        <v>354.63451300000003</v>
      </c>
      <c r="I975" s="204">
        <f t="shared" ref="I975:I1038" si="15">+G975/(G975+E975)</f>
        <v>0.38235294117647056</v>
      </c>
    </row>
    <row r="976" spans="2:9" ht="13.5" thickBot="1" x14ac:dyDescent="0.3">
      <c r="B976" s="410"/>
      <c r="C976" s="205">
        <v>68324</v>
      </c>
      <c r="D976" s="206" t="s">
        <v>209</v>
      </c>
      <c r="E976" s="201">
        <v>93</v>
      </c>
      <c r="F976" s="202">
        <v>1156.322672</v>
      </c>
      <c r="G976" s="203">
        <v>72</v>
      </c>
      <c r="H976" s="202">
        <v>841.74826700000006</v>
      </c>
      <c r="I976" s="204">
        <f t="shared" si="15"/>
        <v>0.43636363636363634</v>
      </c>
    </row>
    <row r="977" spans="2:9" ht="13.5" thickBot="1" x14ac:dyDescent="0.3">
      <c r="B977" s="410"/>
      <c r="C977" s="205">
        <v>68327</v>
      </c>
      <c r="D977" s="206" t="s">
        <v>208</v>
      </c>
      <c r="E977" s="201">
        <v>68</v>
      </c>
      <c r="F977" s="202">
        <v>1166.786253</v>
      </c>
      <c r="G977" s="203">
        <v>71</v>
      </c>
      <c r="H977" s="202">
        <v>1007.082807</v>
      </c>
      <c r="I977" s="204">
        <f t="shared" si="15"/>
        <v>0.51079136690647486</v>
      </c>
    </row>
    <row r="978" spans="2:9" ht="13.5" thickBot="1" x14ac:dyDescent="0.3">
      <c r="B978" s="410"/>
      <c r="C978" s="205">
        <v>68344</v>
      </c>
      <c r="D978" s="206" t="s">
        <v>207</v>
      </c>
      <c r="E978" s="201">
        <v>47</v>
      </c>
      <c r="F978" s="202">
        <v>776.58149000000003</v>
      </c>
      <c r="G978" s="203">
        <v>33</v>
      </c>
      <c r="H978" s="202">
        <v>497.93371500000001</v>
      </c>
      <c r="I978" s="204">
        <f t="shared" si="15"/>
        <v>0.41249999999999998</v>
      </c>
    </row>
    <row r="979" spans="2:9" ht="13.5" thickBot="1" x14ac:dyDescent="0.3">
      <c r="B979" s="410"/>
      <c r="C979" s="205">
        <v>68368</v>
      </c>
      <c r="D979" s="206" t="s">
        <v>206</v>
      </c>
      <c r="E979" s="201">
        <v>82</v>
      </c>
      <c r="F979" s="202">
        <v>891.93315600000005</v>
      </c>
      <c r="G979" s="203">
        <v>43</v>
      </c>
      <c r="H979" s="202">
        <v>478.38374599999997</v>
      </c>
      <c r="I979" s="204">
        <f t="shared" si="15"/>
        <v>0.34399999999999997</v>
      </c>
    </row>
    <row r="980" spans="2:9" ht="13.5" thickBot="1" x14ac:dyDescent="0.3">
      <c r="B980" s="410"/>
      <c r="C980" s="205">
        <v>68370</v>
      </c>
      <c r="D980" s="206" t="s">
        <v>205</v>
      </c>
      <c r="E980" s="201">
        <v>33</v>
      </c>
      <c r="F980" s="202">
        <v>541.89136199999996</v>
      </c>
      <c r="G980" s="203">
        <v>23</v>
      </c>
      <c r="H980" s="202">
        <v>262.10195800000002</v>
      </c>
      <c r="I980" s="204">
        <f t="shared" si="15"/>
        <v>0.4107142857142857</v>
      </c>
    </row>
    <row r="981" spans="2:9" ht="13.5" thickBot="1" x14ac:dyDescent="0.3">
      <c r="B981" s="410"/>
      <c r="C981" s="205">
        <v>68377</v>
      </c>
      <c r="D981" s="206" t="s">
        <v>204</v>
      </c>
      <c r="E981" s="201">
        <v>216</v>
      </c>
      <c r="F981" s="202">
        <v>3199.6232060000002</v>
      </c>
      <c r="G981" s="203">
        <v>153</v>
      </c>
      <c r="H981" s="202">
        <v>2059.6929949999999</v>
      </c>
      <c r="I981" s="204">
        <f t="shared" si="15"/>
        <v>0.41463414634146339</v>
      </c>
    </row>
    <row r="982" spans="2:9" ht="13.5" thickBot="1" x14ac:dyDescent="0.3">
      <c r="B982" s="410"/>
      <c r="C982" s="205">
        <v>68397</v>
      </c>
      <c r="D982" s="206" t="s">
        <v>203</v>
      </c>
      <c r="E982" s="201">
        <v>89</v>
      </c>
      <c r="F982" s="202">
        <v>1295.323067</v>
      </c>
      <c r="G982" s="203">
        <v>81</v>
      </c>
      <c r="H982" s="202">
        <v>997.92250000000001</v>
      </c>
      <c r="I982" s="204">
        <f t="shared" si="15"/>
        <v>0.47647058823529409</v>
      </c>
    </row>
    <row r="983" spans="2:9" ht="13.5" thickBot="1" x14ac:dyDescent="0.3">
      <c r="B983" s="410"/>
      <c r="C983" s="205">
        <v>68385</v>
      </c>
      <c r="D983" s="206" t="s">
        <v>202</v>
      </c>
      <c r="E983" s="201">
        <v>154</v>
      </c>
      <c r="F983" s="202">
        <v>2804.1263009999998</v>
      </c>
      <c r="G983" s="203">
        <v>96</v>
      </c>
      <c r="H983" s="202">
        <v>1648.9156230000001</v>
      </c>
      <c r="I983" s="204">
        <f t="shared" si="15"/>
        <v>0.38400000000000001</v>
      </c>
    </row>
    <row r="984" spans="2:9" ht="13.5" thickBot="1" x14ac:dyDescent="0.3">
      <c r="B984" s="410"/>
      <c r="C984" s="205">
        <v>68406</v>
      </c>
      <c r="D984" s="206" t="s">
        <v>201</v>
      </c>
      <c r="E984" s="201">
        <v>331</v>
      </c>
      <c r="F984" s="202">
        <v>6064.6341579999998</v>
      </c>
      <c r="G984" s="203">
        <v>180</v>
      </c>
      <c r="H984" s="202">
        <v>3173.5902689999998</v>
      </c>
      <c r="I984" s="204">
        <f t="shared" si="15"/>
        <v>0.35225048923679059</v>
      </c>
    </row>
    <row r="985" spans="2:9" ht="13.5" thickBot="1" x14ac:dyDescent="0.3">
      <c r="B985" s="410"/>
      <c r="C985" s="205">
        <v>68418</v>
      </c>
      <c r="D985" s="206" t="s">
        <v>200</v>
      </c>
      <c r="E985" s="201">
        <v>240</v>
      </c>
      <c r="F985" s="202">
        <v>4217.8626379999996</v>
      </c>
      <c r="G985" s="203">
        <v>129</v>
      </c>
      <c r="H985" s="202">
        <v>2175.0125849999999</v>
      </c>
      <c r="I985" s="204">
        <f t="shared" si="15"/>
        <v>0.34959349593495936</v>
      </c>
    </row>
    <row r="986" spans="2:9" ht="13.5" thickBot="1" x14ac:dyDescent="0.3">
      <c r="B986" s="410"/>
      <c r="C986" s="205">
        <v>68425</v>
      </c>
      <c r="D986" s="206" t="s">
        <v>199</v>
      </c>
      <c r="E986" s="201">
        <v>105</v>
      </c>
      <c r="F986" s="202">
        <v>1853.3192939999999</v>
      </c>
      <c r="G986" s="203">
        <v>71</v>
      </c>
      <c r="H986" s="202">
        <v>1283.005482</v>
      </c>
      <c r="I986" s="204">
        <f t="shared" si="15"/>
        <v>0.40340909090909088</v>
      </c>
    </row>
    <row r="987" spans="2:9" ht="13.5" thickBot="1" x14ac:dyDescent="0.3">
      <c r="B987" s="410"/>
      <c r="C987" s="205">
        <v>68432</v>
      </c>
      <c r="D987" s="206" t="s">
        <v>198</v>
      </c>
      <c r="E987" s="201">
        <v>156</v>
      </c>
      <c r="F987" s="202">
        <v>2936.9040869999999</v>
      </c>
      <c r="G987" s="203">
        <v>107</v>
      </c>
      <c r="H987" s="202">
        <v>2086.103736</v>
      </c>
      <c r="I987" s="204">
        <f t="shared" si="15"/>
        <v>0.40684410646387831</v>
      </c>
    </row>
    <row r="988" spans="2:9" ht="13.5" thickBot="1" x14ac:dyDescent="0.3">
      <c r="B988" s="410"/>
      <c r="C988" s="205">
        <v>68444</v>
      </c>
      <c r="D988" s="206" t="s">
        <v>197</v>
      </c>
      <c r="E988" s="201">
        <v>150</v>
      </c>
      <c r="F988" s="202">
        <v>2326.618759</v>
      </c>
      <c r="G988" s="203">
        <v>100</v>
      </c>
      <c r="H988" s="202">
        <v>1658.4315409999999</v>
      </c>
      <c r="I988" s="204">
        <f t="shared" si="15"/>
        <v>0.4</v>
      </c>
    </row>
    <row r="989" spans="2:9" ht="13.5" thickBot="1" x14ac:dyDescent="0.3">
      <c r="B989" s="410"/>
      <c r="C989" s="205">
        <v>68464</v>
      </c>
      <c r="D989" s="206" t="s">
        <v>196</v>
      </c>
      <c r="E989" s="201">
        <v>176</v>
      </c>
      <c r="F989" s="202">
        <v>2848.8831369999998</v>
      </c>
      <c r="G989" s="203">
        <v>92</v>
      </c>
      <c r="H989" s="202">
        <v>1252.160838</v>
      </c>
      <c r="I989" s="204">
        <f t="shared" si="15"/>
        <v>0.34328358208955223</v>
      </c>
    </row>
    <row r="990" spans="2:9" ht="13.5" thickBot="1" x14ac:dyDescent="0.3">
      <c r="B990" s="410"/>
      <c r="C990" s="205">
        <v>68468</v>
      </c>
      <c r="D990" s="206" t="s">
        <v>195</v>
      </c>
      <c r="E990" s="201">
        <v>130</v>
      </c>
      <c r="F990" s="202">
        <v>3254.3643910000001</v>
      </c>
      <c r="G990" s="203">
        <v>68</v>
      </c>
      <c r="H990" s="202">
        <v>1386.5348980000001</v>
      </c>
      <c r="I990" s="204">
        <f t="shared" si="15"/>
        <v>0.34343434343434343</v>
      </c>
    </row>
    <row r="991" spans="2:9" ht="13.5" thickBot="1" x14ac:dyDescent="0.3">
      <c r="B991" s="410"/>
      <c r="C991" s="205">
        <v>68498</v>
      </c>
      <c r="D991" s="206" t="s">
        <v>194</v>
      </c>
      <c r="E991" s="201">
        <v>103</v>
      </c>
      <c r="F991" s="202">
        <v>1796.920852</v>
      </c>
      <c r="G991" s="203">
        <v>77</v>
      </c>
      <c r="H991" s="202">
        <v>1207.5677149999999</v>
      </c>
      <c r="I991" s="204">
        <f t="shared" si="15"/>
        <v>0.42777777777777776</v>
      </c>
    </row>
    <row r="992" spans="2:9" ht="13.5" thickBot="1" x14ac:dyDescent="0.3">
      <c r="B992" s="410"/>
      <c r="C992" s="205">
        <v>68500</v>
      </c>
      <c r="D992" s="206" t="s">
        <v>193</v>
      </c>
      <c r="E992" s="201">
        <v>232</v>
      </c>
      <c r="F992" s="202">
        <v>3210.7093949999999</v>
      </c>
      <c r="G992" s="203">
        <v>165</v>
      </c>
      <c r="H992" s="202">
        <v>2298.6170539999998</v>
      </c>
      <c r="I992" s="204">
        <f t="shared" si="15"/>
        <v>0.41561712846347609</v>
      </c>
    </row>
    <row r="993" spans="2:9" ht="13.5" thickBot="1" x14ac:dyDescent="0.3">
      <c r="B993" s="410"/>
      <c r="C993" s="205">
        <v>68502</v>
      </c>
      <c r="D993" s="206" t="s">
        <v>192</v>
      </c>
      <c r="E993" s="201">
        <v>161</v>
      </c>
      <c r="F993" s="202">
        <v>2490.828004</v>
      </c>
      <c r="G993" s="203">
        <v>80</v>
      </c>
      <c r="H993" s="202">
        <v>1195.494322</v>
      </c>
      <c r="I993" s="204">
        <f t="shared" si="15"/>
        <v>0.33195020746887965</v>
      </c>
    </row>
    <row r="994" spans="2:9" ht="13.5" thickBot="1" x14ac:dyDescent="0.3">
      <c r="B994" s="410"/>
      <c r="C994" s="205">
        <v>68522</v>
      </c>
      <c r="D994" s="206" t="s">
        <v>191</v>
      </c>
      <c r="E994" s="201">
        <v>8</v>
      </c>
      <c r="F994" s="202">
        <v>167.6</v>
      </c>
      <c r="G994" s="203">
        <v>3</v>
      </c>
      <c r="H994" s="202">
        <v>80.784999999999997</v>
      </c>
      <c r="I994" s="204">
        <f t="shared" si="15"/>
        <v>0.27272727272727271</v>
      </c>
    </row>
    <row r="995" spans="2:9" ht="13.5" thickBot="1" x14ac:dyDescent="0.3">
      <c r="B995" s="410"/>
      <c r="C995" s="205">
        <v>68524</v>
      </c>
      <c r="D995" s="206" t="s">
        <v>27</v>
      </c>
      <c r="E995" s="201">
        <v>77</v>
      </c>
      <c r="F995" s="202">
        <v>1193.2247339999999</v>
      </c>
      <c r="G995" s="203">
        <v>75</v>
      </c>
      <c r="H995" s="202">
        <v>1031.7574119999999</v>
      </c>
      <c r="I995" s="204">
        <f t="shared" si="15"/>
        <v>0.49342105263157893</v>
      </c>
    </row>
    <row r="996" spans="2:9" ht="13.5" thickBot="1" x14ac:dyDescent="0.3">
      <c r="B996" s="410"/>
      <c r="C996" s="205">
        <v>68533</v>
      </c>
      <c r="D996" s="206" t="s">
        <v>190</v>
      </c>
      <c r="E996" s="201">
        <v>132</v>
      </c>
      <c r="F996" s="202">
        <v>2144.5120270000002</v>
      </c>
      <c r="G996" s="203">
        <v>74</v>
      </c>
      <c r="H996" s="202">
        <v>1138.2836090000001</v>
      </c>
      <c r="I996" s="204">
        <f t="shared" si="15"/>
        <v>0.35922330097087379</v>
      </c>
    </row>
    <row r="997" spans="2:9" ht="13.5" thickBot="1" x14ac:dyDescent="0.3">
      <c r="B997" s="410"/>
      <c r="C997" s="205">
        <v>68547</v>
      </c>
      <c r="D997" s="206" t="s">
        <v>189</v>
      </c>
      <c r="E997" s="201">
        <v>226</v>
      </c>
      <c r="F997" s="202">
        <v>3560.29196</v>
      </c>
      <c r="G997" s="203">
        <v>149</v>
      </c>
      <c r="H997" s="202">
        <v>2118.6434159999999</v>
      </c>
      <c r="I997" s="204">
        <f t="shared" si="15"/>
        <v>0.39733333333333332</v>
      </c>
    </row>
    <row r="998" spans="2:9" ht="13.5" thickBot="1" x14ac:dyDescent="0.3">
      <c r="B998" s="410"/>
      <c r="C998" s="205">
        <v>68549</v>
      </c>
      <c r="D998" s="206" t="s">
        <v>188</v>
      </c>
      <c r="E998" s="201">
        <v>102</v>
      </c>
      <c r="F998" s="202">
        <v>1835.4904670000001</v>
      </c>
      <c r="G998" s="203">
        <v>72</v>
      </c>
      <c r="H998" s="202">
        <v>1239.8914090000001</v>
      </c>
      <c r="I998" s="204">
        <f t="shared" si="15"/>
        <v>0.41379310344827586</v>
      </c>
    </row>
    <row r="999" spans="2:9" ht="13.5" thickBot="1" x14ac:dyDescent="0.3">
      <c r="B999" s="410"/>
      <c r="C999" s="205">
        <v>68572</v>
      </c>
      <c r="D999" s="206" t="s">
        <v>187</v>
      </c>
      <c r="E999" s="201">
        <v>231</v>
      </c>
      <c r="F999" s="202">
        <v>3352.5146679999998</v>
      </c>
      <c r="G999" s="203">
        <v>142</v>
      </c>
      <c r="H999" s="202">
        <v>1880.3551500000001</v>
      </c>
      <c r="I999" s="204">
        <f t="shared" si="15"/>
        <v>0.38069705093833778</v>
      </c>
    </row>
    <row r="1000" spans="2:9" ht="13.5" thickBot="1" x14ac:dyDescent="0.3">
      <c r="B1000" s="410"/>
      <c r="C1000" s="205">
        <v>68573</v>
      </c>
      <c r="D1000" s="206" t="s">
        <v>186</v>
      </c>
      <c r="E1000" s="201">
        <v>42</v>
      </c>
      <c r="F1000" s="202">
        <v>881.67022699999995</v>
      </c>
      <c r="G1000" s="203">
        <v>21</v>
      </c>
      <c r="H1000" s="202">
        <v>390.74521099999998</v>
      </c>
      <c r="I1000" s="204">
        <f t="shared" si="15"/>
        <v>0.33333333333333331</v>
      </c>
    </row>
    <row r="1001" spans="2:9" ht="13.5" thickBot="1" x14ac:dyDescent="0.3">
      <c r="B1001" s="410"/>
      <c r="C1001" s="205">
        <v>68575</v>
      </c>
      <c r="D1001" s="206" t="s">
        <v>185</v>
      </c>
      <c r="E1001" s="201">
        <v>242</v>
      </c>
      <c r="F1001" s="202">
        <v>5979.4545429999998</v>
      </c>
      <c r="G1001" s="203">
        <v>176</v>
      </c>
      <c r="H1001" s="202">
        <v>4087.2450950000002</v>
      </c>
      <c r="I1001" s="204">
        <f t="shared" si="15"/>
        <v>0.42105263157894735</v>
      </c>
    </row>
    <row r="1002" spans="2:9" ht="13.5" thickBot="1" x14ac:dyDescent="0.3">
      <c r="B1002" s="410"/>
      <c r="C1002" s="205">
        <v>68615</v>
      </c>
      <c r="D1002" s="206" t="s">
        <v>28</v>
      </c>
      <c r="E1002" s="201">
        <v>349</v>
      </c>
      <c r="F1002" s="202">
        <v>6504.8150670000005</v>
      </c>
      <c r="G1002" s="203">
        <v>187</v>
      </c>
      <c r="H1002" s="202">
        <v>2824.60151</v>
      </c>
      <c r="I1002" s="204">
        <f t="shared" si="15"/>
        <v>0.34888059701492535</v>
      </c>
    </row>
    <row r="1003" spans="2:9" ht="13.5" thickBot="1" x14ac:dyDescent="0.3">
      <c r="B1003" s="410"/>
      <c r="C1003" s="205">
        <v>68655</v>
      </c>
      <c r="D1003" s="206" t="s">
        <v>184</v>
      </c>
      <c r="E1003" s="201">
        <v>176</v>
      </c>
      <c r="F1003" s="202">
        <v>4749.3153990000001</v>
      </c>
      <c r="G1003" s="203">
        <v>134</v>
      </c>
      <c r="H1003" s="202">
        <v>2654.9461240000001</v>
      </c>
      <c r="I1003" s="204">
        <f t="shared" si="15"/>
        <v>0.43225806451612903</v>
      </c>
    </row>
    <row r="1004" spans="2:9" ht="13.5" thickBot="1" x14ac:dyDescent="0.3">
      <c r="B1004" s="410"/>
      <c r="C1004" s="205">
        <v>68669</v>
      </c>
      <c r="D1004" s="206" t="s">
        <v>183</v>
      </c>
      <c r="E1004" s="201">
        <v>231</v>
      </c>
      <c r="F1004" s="202">
        <v>4444.7422850000003</v>
      </c>
      <c r="G1004" s="203">
        <v>126</v>
      </c>
      <c r="H1004" s="202">
        <v>2419.107626</v>
      </c>
      <c r="I1004" s="204">
        <f t="shared" si="15"/>
        <v>0.35294117647058826</v>
      </c>
    </row>
    <row r="1005" spans="2:9" ht="13.5" thickBot="1" x14ac:dyDescent="0.3">
      <c r="B1005" s="410"/>
      <c r="C1005" s="205">
        <v>68673</v>
      </c>
      <c r="D1005" s="206" t="s">
        <v>182</v>
      </c>
      <c r="E1005" s="201">
        <v>62</v>
      </c>
      <c r="F1005" s="202">
        <v>1023.112541</v>
      </c>
      <c r="G1005" s="203">
        <v>41</v>
      </c>
      <c r="H1005" s="202">
        <v>601.26234899999997</v>
      </c>
      <c r="I1005" s="204">
        <f t="shared" si="15"/>
        <v>0.39805825242718446</v>
      </c>
    </row>
    <row r="1006" spans="2:9" ht="13.5" thickBot="1" x14ac:dyDescent="0.3">
      <c r="B1006" s="410"/>
      <c r="C1006" s="205">
        <v>68679</v>
      </c>
      <c r="D1006" s="206" t="s">
        <v>181</v>
      </c>
      <c r="E1006" s="201">
        <v>236</v>
      </c>
      <c r="F1006" s="202">
        <v>2645.2574650000001</v>
      </c>
      <c r="G1006" s="203">
        <v>190</v>
      </c>
      <c r="H1006" s="202">
        <v>1892.894018</v>
      </c>
      <c r="I1006" s="204">
        <f t="shared" si="15"/>
        <v>0.4460093896713615</v>
      </c>
    </row>
    <row r="1007" spans="2:9" ht="13.5" thickBot="1" x14ac:dyDescent="0.3">
      <c r="B1007" s="410"/>
      <c r="C1007" s="205">
        <v>68682</v>
      </c>
      <c r="D1007" s="206" t="s">
        <v>180</v>
      </c>
      <c r="E1007" s="201">
        <v>58</v>
      </c>
      <c r="F1007" s="202">
        <v>687.97337700000003</v>
      </c>
      <c r="G1007" s="203">
        <v>30</v>
      </c>
      <c r="H1007" s="202">
        <v>411.06917900000002</v>
      </c>
      <c r="I1007" s="204">
        <f t="shared" si="15"/>
        <v>0.34090909090909088</v>
      </c>
    </row>
    <row r="1008" spans="2:9" ht="13.5" thickBot="1" x14ac:dyDescent="0.3">
      <c r="B1008" s="410"/>
      <c r="C1008" s="205">
        <v>68684</v>
      </c>
      <c r="D1008" s="206" t="s">
        <v>179</v>
      </c>
      <c r="E1008" s="201">
        <v>149</v>
      </c>
      <c r="F1008" s="202">
        <v>2922.3021819999999</v>
      </c>
      <c r="G1008" s="203">
        <v>76</v>
      </c>
      <c r="H1008" s="202">
        <v>1550.4231749999999</v>
      </c>
      <c r="I1008" s="204">
        <f t="shared" si="15"/>
        <v>0.33777777777777779</v>
      </c>
    </row>
    <row r="1009" spans="2:9" ht="13.5" thickBot="1" x14ac:dyDescent="0.3">
      <c r="B1009" s="410"/>
      <c r="C1009" s="205">
        <v>68686</v>
      </c>
      <c r="D1009" s="206" t="s">
        <v>178</v>
      </c>
      <c r="E1009" s="201">
        <v>79</v>
      </c>
      <c r="F1009" s="202">
        <v>1507.6673539999999</v>
      </c>
      <c r="G1009" s="203">
        <v>33</v>
      </c>
      <c r="H1009" s="202">
        <v>683.38972200000001</v>
      </c>
      <c r="I1009" s="204">
        <f t="shared" si="15"/>
        <v>0.29464285714285715</v>
      </c>
    </row>
    <row r="1010" spans="2:9" ht="13.5" thickBot="1" x14ac:dyDescent="0.3">
      <c r="B1010" s="410"/>
      <c r="C1010" s="205">
        <v>68689</v>
      </c>
      <c r="D1010" s="206" t="s">
        <v>29</v>
      </c>
      <c r="E1010" s="201">
        <v>410</v>
      </c>
      <c r="F1010" s="202">
        <v>6594.3041810000004</v>
      </c>
      <c r="G1010" s="203">
        <v>270</v>
      </c>
      <c r="H1010" s="202">
        <v>4379.4433419999996</v>
      </c>
      <c r="I1010" s="204">
        <f t="shared" si="15"/>
        <v>0.39705882352941174</v>
      </c>
    </row>
    <row r="1011" spans="2:9" ht="13.5" thickBot="1" x14ac:dyDescent="0.3">
      <c r="B1011" s="410"/>
      <c r="C1011" s="205">
        <v>68705</v>
      </c>
      <c r="D1011" s="206" t="s">
        <v>177</v>
      </c>
      <c r="E1011" s="201">
        <v>59</v>
      </c>
      <c r="F1011" s="202">
        <v>976.67656199999999</v>
      </c>
      <c r="G1011" s="203">
        <v>31</v>
      </c>
      <c r="H1011" s="202">
        <v>559.20181700000001</v>
      </c>
      <c r="I1011" s="204">
        <f t="shared" si="15"/>
        <v>0.34444444444444444</v>
      </c>
    </row>
    <row r="1012" spans="2:9" ht="13.5" thickBot="1" x14ac:dyDescent="0.3">
      <c r="B1012" s="410"/>
      <c r="C1012" s="205">
        <v>68720</v>
      </c>
      <c r="D1012" s="206" t="s">
        <v>176</v>
      </c>
      <c r="E1012" s="201">
        <v>68</v>
      </c>
      <c r="F1012" s="202">
        <v>1259.3884149999999</v>
      </c>
      <c r="G1012" s="203">
        <v>26</v>
      </c>
      <c r="H1012" s="202">
        <v>413.27605799999998</v>
      </c>
      <c r="I1012" s="204">
        <f t="shared" si="15"/>
        <v>0.27659574468085107</v>
      </c>
    </row>
    <row r="1013" spans="2:9" ht="13.5" thickBot="1" x14ac:dyDescent="0.3">
      <c r="B1013" s="410"/>
      <c r="C1013" s="205">
        <v>68745</v>
      </c>
      <c r="D1013" s="206" t="s">
        <v>175</v>
      </c>
      <c r="E1013" s="201">
        <v>168</v>
      </c>
      <c r="F1013" s="202">
        <v>3194.9370920000001</v>
      </c>
      <c r="G1013" s="203">
        <v>93</v>
      </c>
      <c r="H1013" s="202">
        <v>1476.2269690000001</v>
      </c>
      <c r="I1013" s="204">
        <f t="shared" si="15"/>
        <v>0.35632183908045978</v>
      </c>
    </row>
    <row r="1014" spans="2:9" ht="13.5" thickBot="1" x14ac:dyDescent="0.3">
      <c r="B1014" s="410"/>
      <c r="C1014" s="205">
        <v>68755</v>
      </c>
      <c r="D1014" s="206" t="s">
        <v>174</v>
      </c>
      <c r="E1014" s="201">
        <v>197</v>
      </c>
      <c r="F1014" s="202">
        <v>2942.2033580000002</v>
      </c>
      <c r="G1014" s="203">
        <v>140</v>
      </c>
      <c r="H1014" s="202">
        <v>2582.0476680000002</v>
      </c>
      <c r="I1014" s="204">
        <f t="shared" si="15"/>
        <v>0.41543026706231456</v>
      </c>
    </row>
    <row r="1015" spans="2:9" ht="13.5" thickBot="1" x14ac:dyDescent="0.3">
      <c r="B1015" s="410"/>
      <c r="C1015" s="205">
        <v>68770</v>
      </c>
      <c r="D1015" s="206" t="s">
        <v>173</v>
      </c>
      <c r="E1015" s="201">
        <v>129</v>
      </c>
      <c r="F1015" s="202">
        <v>1874.5049939999999</v>
      </c>
      <c r="G1015" s="203">
        <v>103</v>
      </c>
      <c r="H1015" s="202">
        <v>1566.3799369999999</v>
      </c>
      <c r="I1015" s="204">
        <f t="shared" si="15"/>
        <v>0.44396551724137934</v>
      </c>
    </row>
    <row r="1016" spans="2:9" ht="13.5" thickBot="1" x14ac:dyDescent="0.3">
      <c r="B1016" s="410"/>
      <c r="C1016" s="205">
        <v>68773</v>
      </c>
      <c r="D1016" s="206" t="s">
        <v>142</v>
      </c>
      <c r="E1016" s="201">
        <v>255</v>
      </c>
      <c r="F1016" s="202">
        <v>4784.0028579999998</v>
      </c>
      <c r="G1016" s="203">
        <v>183</v>
      </c>
      <c r="H1016" s="202">
        <v>3393.474968</v>
      </c>
      <c r="I1016" s="204">
        <f t="shared" si="15"/>
        <v>0.4178082191780822</v>
      </c>
    </row>
    <row r="1017" spans="2:9" ht="13.5" thickBot="1" x14ac:dyDescent="0.3">
      <c r="B1017" s="410"/>
      <c r="C1017" s="205">
        <v>68780</v>
      </c>
      <c r="D1017" s="206" t="s">
        <v>172</v>
      </c>
      <c r="E1017" s="201">
        <v>109</v>
      </c>
      <c r="F1017" s="202">
        <v>1990.8057690000001</v>
      </c>
      <c r="G1017" s="203">
        <v>59</v>
      </c>
      <c r="H1017" s="202">
        <v>1222.1700330000001</v>
      </c>
      <c r="I1017" s="204">
        <f t="shared" si="15"/>
        <v>0.35119047619047616</v>
      </c>
    </row>
    <row r="1018" spans="2:9" ht="13.5" thickBot="1" x14ac:dyDescent="0.3">
      <c r="B1018" s="410"/>
      <c r="C1018" s="205">
        <v>68820</v>
      </c>
      <c r="D1018" s="206" t="s">
        <v>171</v>
      </c>
      <c r="E1018" s="201">
        <v>174</v>
      </c>
      <c r="F1018" s="202">
        <v>3017.1094499999999</v>
      </c>
      <c r="G1018" s="203">
        <v>141</v>
      </c>
      <c r="H1018" s="202">
        <v>2212.1709380000002</v>
      </c>
      <c r="I1018" s="204">
        <f t="shared" si="15"/>
        <v>0.44761904761904764</v>
      </c>
    </row>
    <row r="1019" spans="2:9" ht="13.5" thickBot="1" x14ac:dyDescent="0.3">
      <c r="B1019" s="410"/>
      <c r="C1019" s="205">
        <v>68855</v>
      </c>
      <c r="D1019" s="206" t="s">
        <v>170</v>
      </c>
      <c r="E1019" s="201">
        <v>122</v>
      </c>
      <c r="F1019" s="202">
        <v>1731.413818</v>
      </c>
      <c r="G1019" s="203">
        <v>102</v>
      </c>
      <c r="H1019" s="202">
        <v>1807.482657</v>
      </c>
      <c r="I1019" s="204">
        <f t="shared" si="15"/>
        <v>0.45535714285714285</v>
      </c>
    </row>
    <row r="1020" spans="2:9" ht="13.5" thickBot="1" x14ac:dyDescent="0.3">
      <c r="B1020" s="410"/>
      <c r="C1020" s="205">
        <v>68861</v>
      </c>
      <c r="D1020" s="206" t="s">
        <v>169</v>
      </c>
      <c r="E1020" s="201">
        <v>207</v>
      </c>
      <c r="F1020" s="202">
        <v>4611.7077820000004</v>
      </c>
      <c r="G1020" s="203">
        <v>126</v>
      </c>
      <c r="H1020" s="202">
        <v>2068.1448059999998</v>
      </c>
      <c r="I1020" s="204">
        <f t="shared" si="15"/>
        <v>0.3783783783783784</v>
      </c>
    </row>
    <row r="1021" spans="2:9" ht="13.5" thickBot="1" x14ac:dyDescent="0.3">
      <c r="B1021" s="410"/>
      <c r="C1021" s="205">
        <v>68867</v>
      </c>
      <c r="D1021" s="206" t="s">
        <v>168</v>
      </c>
      <c r="E1021" s="201">
        <v>17</v>
      </c>
      <c r="F1021" s="202">
        <v>294.095754</v>
      </c>
      <c r="G1021" s="203">
        <v>9</v>
      </c>
      <c r="H1021" s="202">
        <v>275.94382100000001</v>
      </c>
      <c r="I1021" s="204">
        <f t="shared" si="15"/>
        <v>0.34615384615384615</v>
      </c>
    </row>
    <row r="1022" spans="2:9" ht="13.5" thickBot="1" x14ac:dyDescent="0.3">
      <c r="B1022" s="410"/>
      <c r="C1022" s="205">
        <v>68872</v>
      </c>
      <c r="D1022" s="206" t="s">
        <v>167</v>
      </c>
      <c r="E1022" s="201">
        <v>135</v>
      </c>
      <c r="F1022" s="202">
        <v>1910.0559510000001</v>
      </c>
      <c r="G1022" s="203">
        <v>101</v>
      </c>
      <c r="H1022" s="202">
        <v>1196.734878</v>
      </c>
      <c r="I1022" s="204">
        <f t="shared" si="15"/>
        <v>0.42796610169491528</v>
      </c>
    </row>
    <row r="1023" spans="2:9" ht="13.5" thickBot="1" x14ac:dyDescent="0.3">
      <c r="B1023" s="406"/>
      <c r="C1023" s="205">
        <v>68895</v>
      </c>
      <c r="D1023" s="206" t="s">
        <v>166</v>
      </c>
      <c r="E1023" s="201">
        <v>102</v>
      </c>
      <c r="F1023" s="202">
        <v>1641.268853</v>
      </c>
      <c r="G1023" s="203">
        <v>68</v>
      </c>
      <c r="H1023" s="202">
        <v>994.84158400000001</v>
      </c>
      <c r="I1023" s="204">
        <f t="shared" si="15"/>
        <v>0.4</v>
      </c>
    </row>
    <row r="1024" spans="2:9" ht="13.5" thickBot="1" x14ac:dyDescent="0.3">
      <c r="B1024" s="409" t="s">
        <v>142</v>
      </c>
      <c r="C1024" s="411" t="s">
        <v>2</v>
      </c>
      <c r="D1024" s="412"/>
      <c r="E1024" s="201">
        <v>4177</v>
      </c>
      <c r="F1024" s="202">
        <v>81591.229139999996</v>
      </c>
      <c r="G1024" s="203">
        <v>2604</v>
      </c>
      <c r="H1024" s="202">
        <v>48832.974029999998</v>
      </c>
      <c r="I1024" s="204">
        <f t="shared" si="15"/>
        <v>0.38401415720395221</v>
      </c>
    </row>
    <row r="1025" spans="2:9" ht="13.5" thickBot="1" x14ac:dyDescent="0.3">
      <c r="B1025" s="410"/>
      <c r="C1025" s="205">
        <v>70110</v>
      </c>
      <c r="D1025" s="206" t="s">
        <v>165</v>
      </c>
      <c r="E1025" s="201">
        <v>81</v>
      </c>
      <c r="F1025" s="202">
        <v>1203.874953</v>
      </c>
      <c r="G1025" s="203">
        <v>51</v>
      </c>
      <c r="H1025" s="202">
        <v>852.82849699999997</v>
      </c>
      <c r="I1025" s="204">
        <f t="shared" si="15"/>
        <v>0.38636363636363635</v>
      </c>
    </row>
    <row r="1026" spans="2:9" ht="13.5" thickBot="1" x14ac:dyDescent="0.3">
      <c r="B1026" s="410"/>
      <c r="C1026" s="205">
        <v>70124</v>
      </c>
      <c r="D1026" s="206" t="s">
        <v>164</v>
      </c>
      <c r="E1026" s="201">
        <v>197</v>
      </c>
      <c r="F1026" s="202">
        <v>3241.2458320000001</v>
      </c>
      <c r="G1026" s="203">
        <v>114</v>
      </c>
      <c r="H1026" s="202">
        <v>1794.1477890000001</v>
      </c>
      <c r="I1026" s="204">
        <f t="shared" si="15"/>
        <v>0.36655948553054662</v>
      </c>
    </row>
    <row r="1027" spans="2:9" ht="13.5" thickBot="1" x14ac:dyDescent="0.3">
      <c r="B1027" s="410"/>
      <c r="C1027" s="205">
        <v>70230</v>
      </c>
      <c r="D1027" s="206" t="s">
        <v>163</v>
      </c>
      <c r="E1027" s="201">
        <v>24</v>
      </c>
      <c r="F1027" s="202">
        <v>346.51697999999999</v>
      </c>
      <c r="G1027" s="203">
        <v>13</v>
      </c>
      <c r="H1027" s="202">
        <v>160.942859</v>
      </c>
      <c r="I1027" s="204">
        <f t="shared" si="15"/>
        <v>0.35135135135135137</v>
      </c>
    </row>
    <row r="1028" spans="2:9" ht="13.5" thickBot="1" x14ac:dyDescent="0.3">
      <c r="B1028" s="410"/>
      <c r="C1028" s="205">
        <v>70204</v>
      </c>
      <c r="D1028" s="206" t="s">
        <v>162</v>
      </c>
      <c r="E1028" s="201">
        <v>54</v>
      </c>
      <c r="F1028" s="202">
        <v>789.14048400000001</v>
      </c>
      <c r="G1028" s="203">
        <v>39</v>
      </c>
      <c r="H1028" s="202">
        <v>493.03781099999998</v>
      </c>
      <c r="I1028" s="204">
        <f t="shared" si="15"/>
        <v>0.41935483870967744</v>
      </c>
    </row>
    <row r="1029" spans="2:9" ht="13.5" thickBot="1" x14ac:dyDescent="0.3">
      <c r="B1029" s="410"/>
      <c r="C1029" s="205">
        <v>70215</v>
      </c>
      <c r="D1029" s="206" t="s">
        <v>161</v>
      </c>
      <c r="E1029" s="201">
        <v>181</v>
      </c>
      <c r="F1029" s="202">
        <v>3339.1451809999999</v>
      </c>
      <c r="G1029" s="203">
        <v>106</v>
      </c>
      <c r="H1029" s="202">
        <v>2114.8957949999999</v>
      </c>
      <c r="I1029" s="204">
        <f t="shared" si="15"/>
        <v>0.36933797909407667</v>
      </c>
    </row>
    <row r="1030" spans="2:9" ht="13.5" thickBot="1" x14ac:dyDescent="0.3">
      <c r="B1030" s="410"/>
      <c r="C1030" s="205">
        <v>70221</v>
      </c>
      <c r="D1030" s="206" t="s">
        <v>160</v>
      </c>
      <c r="E1030" s="201">
        <v>43</v>
      </c>
      <c r="F1030" s="202">
        <v>667.30562599999996</v>
      </c>
      <c r="G1030" s="203">
        <v>33</v>
      </c>
      <c r="H1030" s="202">
        <v>522.96723099999997</v>
      </c>
      <c r="I1030" s="204">
        <f t="shared" si="15"/>
        <v>0.43421052631578949</v>
      </c>
    </row>
    <row r="1031" spans="2:9" ht="13.5" thickBot="1" x14ac:dyDescent="0.3">
      <c r="B1031" s="410"/>
      <c r="C1031" s="205">
        <v>70233</v>
      </c>
      <c r="D1031" s="206" t="s">
        <v>159</v>
      </c>
      <c r="E1031" s="201">
        <v>32</v>
      </c>
      <c r="F1031" s="202">
        <v>826.08620399999995</v>
      </c>
      <c r="G1031" s="203">
        <v>19</v>
      </c>
      <c r="H1031" s="202">
        <v>378.89457499999997</v>
      </c>
      <c r="I1031" s="204">
        <f t="shared" si="15"/>
        <v>0.37254901960784315</v>
      </c>
    </row>
    <row r="1032" spans="2:9" ht="13.5" thickBot="1" x14ac:dyDescent="0.3">
      <c r="B1032" s="410"/>
      <c r="C1032" s="205">
        <v>70235</v>
      </c>
      <c r="D1032" s="206" t="s">
        <v>158</v>
      </c>
      <c r="E1032" s="201">
        <v>105</v>
      </c>
      <c r="F1032" s="202">
        <v>1874.934258</v>
      </c>
      <c r="G1032" s="203">
        <v>51</v>
      </c>
      <c r="H1032" s="202">
        <v>761.89927</v>
      </c>
      <c r="I1032" s="204">
        <f t="shared" si="15"/>
        <v>0.32692307692307693</v>
      </c>
    </row>
    <row r="1033" spans="2:9" ht="13.5" thickBot="1" x14ac:dyDescent="0.3">
      <c r="B1033" s="410"/>
      <c r="C1033" s="205">
        <v>70265</v>
      </c>
      <c r="D1033" s="206" t="s">
        <v>157</v>
      </c>
      <c r="E1033" s="201">
        <v>177</v>
      </c>
      <c r="F1033" s="202">
        <v>4289.8896709999999</v>
      </c>
      <c r="G1033" s="203">
        <v>111</v>
      </c>
      <c r="H1033" s="202">
        <v>2780.7304800000002</v>
      </c>
      <c r="I1033" s="204">
        <f t="shared" si="15"/>
        <v>0.38541666666666669</v>
      </c>
    </row>
    <row r="1034" spans="2:9" ht="13.5" thickBot="1" x14ac:dyDescent="0.3">
      <c r="B1034" s="410"/>
      <c r="C1034" s="205">
        <v>70400</v>
      </c>
      <c r="D1034" s="206" t="s">
        <v>76</v>
      </c>
      <c r="E1034" s="201">
        <v>122</v>
      </c>
      <c r="F1034" s="202">
        <v>2569.2308579999999</v>
      </c>
      <c r="G1034" s="203">
        <v>94</v>
      </c>
      <c r="H1034" s="202">
        <v>1665.7737259999999</v>
      </c>
      <c r="I1034" s="204">
        <f t="shared" si="15"/>
        <v>0.43518518518518517</v>
      </c>
    </row>
    <row r="1035" spans="2:9" ht="13.5" thickBot="1" x14ac:dyDescent="0.3">
      <c r="B1035" s="410"/>
      <c r="C1035" s="205">
        <v>70418</v>
      </c>
      <c r="D1035" s="206" t="s">
        <v>156</v>
      </c>
      <c r="E1035" s="201">
        <v>112</v>
      </c>
      <c r="F1035" s="202">
        <v>1645.4839899999999</v>
      </c>
      <c r="G1035" s="203">
        <v>87</v>
      </c>
      <c r="H1035" s="202">
        <v>1362.4129720000001</v>
      </c>
      <c r="I1035" s="204">
        <f t="shared" si="15"/>
        <v>0.43718592964824121</v>
      </c>
    </row>
    <row r="1036" spans="2:9" ht="13.5" thickBot="1" x14ac:dyDescent="0.3">
      <c r="B1036" s="410"/>
      <c r="C1036" s="205">
        <v>70429</v>
      </c>
      <c r="D1036" s="206" t="s">
        <v>155</v>
      </c>
      <c r="E1036" s="201">
        <v>472</v>
      </c>
      <c r="F1036" s="202">
        <v>11721.444887</v>
      </c>
      <c r="G1036" s="203">
        <v>320</v>
      </c>
      <c r="H1036" s="202">
        <v>7869.5966850000004</v>
      </c>
      <c r="I1036" s="204">
        <f t="shared" si="15"/>
        <v>0.40404040404040403</v>
      </c>
    </row>
    <row r="1037" spans="2:9" ht="13.5" thickBot="1" x14ac:dyDescent="0.3">
      <c r="B1037" s="410"/>
      <c r="C1037" s="205">
        <v>70473</v>
      </c>
      <c r="D1037" s="206" t="s">
        <v>154</v>
      </c>
      <c r="E1037" s="201">
        <v>95</v>
      </c>
      <c r="F1037" s="202">
        <v>1308.37255</v>
      </c>
      <c r="G1037" s="203">
        <v>57</v>
      </c>
      <c r="H1037" s="202">
        <v>788.02598799999998</v>
      </c>
      <c r="I1037" s="204">
        <f t="shared" si="15"/>
        <v>0.375</v>
      </c>
    </row>
    <row r="1038" spans="2:9" ht="13.5" thickBot="1" x14ac:dyDescent="0.3">
      <c r="B1038" s="410"/>
      <c r="C1038" s="205">
        <v>70508</v>
      </c>
      <c r="D1038" s="206" t="s">
        <v>153</v>
      </c>
      <c r="E1038" s="201">
        <v>219</v>
      </c>
      <c r="F1038" s="202">
        <v>3518.045404</v>
      </c>
      <c r="G1038" s="203">
        <v>106</v>
      </c>
      <c r="H1038" s="202">
        <v>1698.061698</v>
      </c>
      <c r="I1038" s="204">
        <f t="shared" si="15"/>
        <v>0.32615384615384613</v>
      </c>
    </row>
    <row r="1039" spans="2:9" ht="13.5" thickBot="1" x14ac:dyDescent="0.3">
      <c r="B1039" s="410"/>
      <c r="C1039" s="205">
        <v>70523</v>
      </c>
      <c r="D1039" s="206" t="s">
        <v>152</v>
      </c>
      <c r="E1039" s="201">
        <v>157</v>
      </c>
      <c r="F1039" s="202">
        <v>2839.414053</v>
      </c>
      <c r="G1039" s="203">
        <v>101</v>
      </c>
      <c r="H1039" s="202">
        <v>1673.7180579999999</v>
      </c>
      <c r="I1039" s="204">
        <f t="shared" ref="I1039:I1102" si="16">+G1039/(G1039+E1039)</f>
        <v>0.39147286821705424</v>
      </c>
    </row>
    <row r="1040" spans="2:9" ht="13.5" thickBot="1" x14ac:dyDescent="0.3">
      <c r="B1040" s="410"/>
      <c r="C1040" s="205">
        <v>70670</v>
      </c>
      <c r="D1040" s="206" t="s">
        <v>151</v>
      </c>
      <c r="E1040" s="201">
        <v>124</v>
      </c>
      <c r="F1040" s="202">
        <v>2383.4595410000002</v>
      </c>
      <c r="G1040" s="203">
        <v>74</v>
      </c>
      <c r="H1040" s="202">
        <v>1048.318481</v>
      </c>
      <c r="I1040" s="204">
        <f t="shared" si="16"/>
        <v>0.37373737373737376</v>
      </c>
    </row>
    <row r="1041" spans="2:9" ht="13.5" thickBot="1" x14ac:dyDescent="0.3">
      <c r="B1041" s="410"/>
      <c r="C1041" s="205">
        <v>70678</v>
      </c>
      <c r="D1041" s="206" t="s">
        <v>150</v>
      </c>
      <c r="E1041" s="201">
        <v>296</v>
      </c>
      <c r="F1041" s="202">
        <v>6108.0316190000003</v>
      </c>
      <c r="G1041" s="203">
        <v>183</v>
      </c>
      <c r="H1041" s="202">
        <v>3844.3102880000001</v>
      </c>
      <c r="I1041" s="204">
        <f t="shared" si="16"/>
        <v>0.38204592901878914</v>
      </c>
    </row>
    <row r="1042" spans="2:9" ht="13.5" thickBot="1" x14ac:dyDescent="0.3">
      <c r="B1042" s="410"/>
      <c r="C1042" s="205">
        <v>70823</v>
      </c>
      <c r="D1042" s="206" t="s">
        <v>149</v>
      </c>
      <c r="E1042" s="201">
        <v>103</v>
      </c>
      <c r="F1042" s="202">
        <v>1446.880193</v>
      </c>
      <c r="G1042" s="203">
        <v>66</v>
      </c>
      <c r="H1042" s="202">
        <v>1005.699384</v>
      </c>
      <c r="I1042" s="204">
        <f t="shared" si="16"/>
        <v>0.39053254437869822</v>
      </c>
    </row>
    <row r="1043" spans="2:9" ht="13.5" thickBot="1" x14ac:dyDescent="0.3">
      <c r="B1043" s="410"/>
      <c r="C1043" s="205">
        <v>70702</v>
      </c>
      <c r="D1043" s="206" t="s">
        <v>148</v>
      </c>
      <c r="E1043" s="201">
        <v>110</v>
      </c>
      <c r="F1043" s="202">
        <v>2247.863926</v>
      </c>
      <c r="G1043" s="203">
        <v>52</v>
      </c>
      <c r="H1043" s="202">
        <v>1092.17562</v>
      </c>
      <c r="I1043" s="204">
        <f t="shared" si="16"/>
        <v>0.32098765432098764</v>
      </c>
    </row>
    <row r="1044" spans="2:9" ht="13.5" thickBot="1" x14ac:dyDescent="0.3">
      <c r="B1044" s="410"/>
      <c r="C1044" s="205">
        <v>70742</v>
      </c>
      <c r="D1044" s="206" t="s">
        <v>147</v>
      </c>
      <c r="E1044" s="201">
        <v>255</v>
      </c>
      <c r="F1044" s="202">
        <v>5155.0920859999997</v>
      </c>
      <c r="G1044" s="203">
        <v>120</v>
      </c>
      <c r="H1044" s="202">
        <v>2233.931634</v>
      </c>
      <c r="I1044" s="204">
        <f t="shared" si="16"/>
        <v>0.32</v>
      </c>
    </row>
    <row r="1045" spans="2:9" ht="13.5" thickBot="1" x14ac:dyDescent="0.3">
      <c r="B1045" s="410"/>
      <c r="C1045" s="205">
        <v>70708</v>
      </c>
      <c r="D1045" s="206" t="s">
        <v>146</v>
      </c>
      <c r="E1045" s="201">
        <v>297</v>
      </c>
      <c r="F1045" s="202">
        <v>6312.8614639999996</v>
      </c>
      <c r="G1045" s="203">
        <v>211</v>
      </c>
      <c r="H1045" s="202">
        <v>4385.7124199999998</v>
      </c>
      <c r="I1045" s="204">
        <f t="shared" si="16"/>
        <v>0.4153543307086614</v>
      </c>
    </row>
    <row r="1046" spans="2:9" ht="13.5" thickBot="1" x14ac:dyDescent="0.3">
      <c r="B1046" s="410"/>
      <c r="C1046" s="205">
        <v>70713</v>
      </c>
      <c r="D1046" s="206" t="s">
        <v>145</v>
      </c>
      <c r="E1046" s="201">
        <v>260</v>
      </c>
      <c r="F1046" s="202">
        <v>4489.8005279999998</v>
      </c>
      <c r="G1046" s="203">
        <v>172</v>
      </c>
      <c r="H1046" s="202">
        <v>2547.309311</v>
      </c>
      <c r="I1046" s="204">
        <f t="shared" si="16"/>
        <v>0.39814814814814814</v>
      </c>
    </row>
    <row r="1047" spans="2:9" ht="13.5" thickBot="1" x14ac:dyDescent="0.3">
      <c r="B1047" s="410"/>
      <c r="C1047" s="205">
        <v>70717</v>
      </c>
      <c r="D1047" s="206" t="s">
        <v>68</v>
      </c>
      <c r="E1047" s="201">
        <v>94</v>
      </c>
      <c r="F1047" s="202">
        <v>1430.028249</v>
      </c>
      <c r="G1047" s="203">
        <v>60</v>
      </c>
      <c r="H1047" s="202">
        <v>789.06656399999997</v>
      </c>
      <c r="I1047" s="204">
        <f t="shared" si="16"/>
        <v>0.38961038961038963</v>
      </c>
    </row>
    <row r="1048" spans="2:9" ht="13.5" thickBot="1" x14ac:dyDescent="0.3">
      <c r="B1048" s="410"/>
      <c r="C1048" s="205">
        <v>70820</v>
      </c>
      <c r="D1048" s="206" t="s">
        <v>144</v>
      </c>
      <c r="E1048" s="201">
        <v>60</v>
      </c>
      <c r="F1048" s="202">
        <v>895.45652900000005</v>
      </c>
      <c r="G1048" s="203">
        <v>36</v>
      </c>
      <c r="H1048" s="202">
        <v>444.66892799999999</v>
      </c>
      <c r="I1048" s="204">
        <f t="shared" si="16"/>
        <v>0.375</v>
      </c>
    </row>
    <row r="1049" spans="2:9" ht="13.5" thickBot="1" x14ac:dyDescent="0.3">
      <c r="B1049" s="410"/>
      <c r="C1049" s="205">
        <v>70001</v>
      </c>
      <c r="D1049" s="206" t="s">
        <v>143</v>
      </c>
      <c r="E1049" s="201">
        <v>193</v>
      </c>
      <c r="F1049" s="202">
        <v>3017.30645</v>
      </c>
      <c r="G1049" s="203">
        <v>163</v>
      </c>
      <c r="H1049" s="202">
        <v>1760.480894</v>
      </c>
      <c r="I1049" s="204">
        <f t="shared" si="16"/>
        <v>0.45786516853932585</v>
      </c>
    </row>
    <row r="1050" spans="2:9" ht="13.5" thickBot="1" x14ac:dyDescent="0.3">
      <c r="B1050" s="406"/>
      <c r="C1050" s="205">
        <v>70771</v>
      </c>
      <c r="D1050" s="206" t="s">
        <v>142</v>
      </c>
      <c r="E1050" s="201">
        <v>314</v>
      </c>
      <c r="F1050" s="202">
        <v>7924.3176240000003</v>
      </c>
      <c r="G1050" s="203">
        <v>165</v>
      </c>
      <c r="H1050" s="202">
        <v>4763.367072</v>
      </c>
      <c r="I1050" s="204">
        <f t="shared" si="16"/>
        <v>0.3444676409185804</v>
      </c>
    </row>
    <row r="1051" spans="2:9" ht="13.5" thickBot="1" x14ac:dyDescent="0.3">
      <c r="B1051" s="409" t="s">
        <v>30</v>
      </c>
      <c r="C1051" s="411" t="s">
        <v>2</v>
      </c>
      <c r="D1051" s="412"/>
      <c r="E1051" s="201">
        <v>10829</v>
      </c>
      <c r="F1051" s="202">
        <v>167867.25178799999</v>
      </c>
      <c r="G1051" s="203">
        <v>7219</v>
      </c>
      <c r="H1051" s="202">
        <v>106869.85280399999</v>
      </c>
      <c r="I1051" s="204">
        <f t="shared" si="16"/>
        <v>0.39998891843971629</v>
      </c>
    </row>
    <row r="1052" spans="2:9" ht="13.5" thickBot="1" x14ac:dyDescent="0.3">
      <c r="B1052" s="410"/>
      <c r="C1052" s="205">
        <v>73024</v>
      </c>
      <c r="D1052" s="206" t="s">
        <v>141</v>
      </c>
      <c r="E1052" s="201">
        <v>129</v>
      </c>
      <c r="F1052" s="202">
        <v>2198.5546589999999</v>
      </c>
      <c r="G1052" s="203">
        <v>67</v>
      </c>
      <c r="H1052" s="202">
        <v>1019.903673</v>
      </c>
      <c r="I1052" s="204">
        <f t="shared" si="16"/>
        <v>0.34183673469387754</v>
      </c>
    </row>
    <row r="1053" spans="2:9" ht="13.5" thickBot="1" x14ac:dyDescent="0.3">
      <c r="B1053" s="410"/>
      <c r="C1053" s="205">
        <v>73026</v>
      </c>
      <c r="D1053" s="206" t="s">
        <v>140</v>
      </c>
      <c r="E1053" s="201">
        <v>128</v>
      </c>
      <c r="F1053" s="202">
        <v>1714.0889520000001</v>
      </c>
      <c r="G1053" s="203">
        <v>53</v>
      </c>
      <c r="H1053" s="202">
        <v>709.53941399999997</v>
      </c>
      <c r="I1053" s="204">
        <f t="shared" si="16"/>
        <v>0.29281767955801102</v>
      </c>
    </row>
    <row r="1054" spans="2:9" ht="13.5" thickBot="1" x14ac:dyDescent="0.3">
      <c r="B1054" s="410"/>
      <c r="C1054" s="205">
        <v>73030</v>
      </c>
      <c r="D1054" s="206" t="s">
        <v>139</v>
      </c>
      <c r="E1054" s="201">
        <v>43</v>
      </c>
      <c r="F1054" s="202">
        <v>1085.7066440000001</v>
      </c>
      <c r="G1054" s="203">
        <v>28</v>
      </c>
      <c r="H1054" s="202">
        <v>584.28453999999999</v>
      </c>
      <c r="I1054" s="204">
        <f t="shared" si="16"/>
        <v>0.39436619718309857</v>
      </c>
    </row>
    <row r="1055" spans="2:9" ht="13.5" thickBot="1" x14ac:dyDescent="0.3">
      <c r="B1055" s="410"/>
      <c r="C1055" s="205">
        <v>73043</v>
      </c>
      <c r="D1055" s="206" t="s">
        <v>138</v>
      </c>
      <c r="E1055" s="201">
        <v>206</v>
      </c>
      <c r="F1055" s="202">
        <v>2886.5489189999998</v>
      </c>
      <c r="G1055" s="203">
        <v>130</v>
      </c>
      <c r="H1055" s="202">
        <v>1636.2665629999999</v>
      </c>
      <c r="I1055" s="204">
        <f t="shared" si="16"/>
        <v>0.38690476190476192</v>
      </c>
    </row>
    <row r="1056" spans="2:9" ht="13.5" thickBot="1" x14ac:dyDescent="0.3">
      <c r="B1056" s="410"/>
      <c r="C1056" s="205">
        <v>73055</v>
      </c>
      <c r="D1056" s="206" t="s">
        <v>137</v>
      </c>
      <c r="E1056" s="201">
        <v>113</v>
      </c>
      <c r="F1056" s="202">
        <v>2119.0615130000001</v>
      </c>
      <c r="G1056" s="203">
        <v>86</v>
      </c>
      <c r="H1056" s="202">
        <v>1392.3129590000001</v>
      </c>
      <c r="I1056" s="204">
        <f t="shared" si="16"/>
        <v>0.43216080402010049</v>
      </c>
    </row>
    <row r="1057" spans="2:9" ht="13.5" thickBot="1" x14ac:dyDescent="0.3">
      <c r="B1057" s="410"/>
      <c r="C1057" s="205">
        <v>73067</v>
      </c>
      <c r="D1057" s="206" t="s">
        <v>136</v>
      </c>
      <c r="E1057" s="201">
        <v>434</v>
      </c>
      <c r="F1057" s="202">
        <v>6874.9673560000001</v>
      </c>
      <c r="G1057" s="203">
        <v>260</v>
      </c>
      <c r="H1057" s="202">
        <v>3855.5796009999999</v>
      </c>
      <c r="I1057" s="204">
        <f t="shared" si="16"/>
        <v>0.37463976945244959</v>
      </c>
    </row>
    <row r="1058" spans="2:9" ht="13.5" thickBot="1" x14ac:dyDescent="0.3">
      <c r="B1058" s="410"/>
      <c r="C1058" s="205">
        <v>73124</v>
      </c>
      <c r="D1058" s="206" t="s">
        <v>31</v>
      </c>
      <c r="E1058" s="201">
        <v>398</v>
      </c>
      <c r="F1058" s="202">
        <v>5832.9764930000001</v>
      </c>
      <c r="G1058" s="203">
        <v>229</v>
      </c>
      <c r="H1058" s="202">
        <v>2978.848109</v>
      </c>
      <c r="I1058" s="204">
        <f t="shared" si="16"/>
        <v>0.36523125996810207</v>
      </c>
    </row>
    <row r="1059" spans="2:9" ht="13.5" thickBot="1" x14ac:dyDescent="0.3">
      <c r="B1059" s="410"/>
      <c r="C1059" s="205">
        <v>73148</v>
      </c>
      <c r="D1059" s="206" t="s">
        <v>135</v>
      </c>
      <c r="E1059" s="201">
        <v>40</v>
      </c>
      <c r="F1059" s="202">
        <v>693.83557900000005</v>
      </c>
      <c r="G1059" s="203">
        <v>32</v>
      </c>
      <c r="H1059" s="202">
        <v>479.85899999999998</v>
      </c>
      <c r="I1059" s="204">
        <f t="shared" si="16"/>
        <v>0.44444444444444442</v>
      </c>
    </row>
    <row r="1060" spans="2:9" ht="13.5" thickBot="1" x14ac:dyDescent="0.3">
      <c r="B1060" s="410"/>
      <c r="C1060" s="205">
        <v>73152</v>
      </c>
      <c r="D1060" s="206" t="s">
        <v>134</v>
      </c>
      <c r="E1060" s="201">
        <v>117</v>
      </c>
      <c r="F1060" s="202">
        <v>1635.376749</v>
      </c>
      <c r="G1060" s="203">
        <v>91</v>
      </c>
      <c r="H1060" s="202">
        <v>1343.7841129999999</v>
      </c>
      <c r="I1060" s="204">
        <f t="shared" si="16"/>
        <v>0.4375</v>
      </c>
    </row>
    <row r="1061" spans="2:9" ht="13.5" thickBot="1" x14ac:dyDescent="0.3">
      <c r="B1061" s="410"/>
      <c r="C1061" s="205">
        <v>73168</v>
      </c>
      <c r="D1061" s="206" t="s">
        <v>133</v>
      </c>
      <c r="E1061" s="201">
        <v>550</v>
      </c>
      <c r="F1061" s="202">
        <v>7160.2378630000003</v>
      </c>
      <c r="G1061" s="203">
        <v>342</v>
      </c>
      <c r="H1061" s="202">
        <v>4251.3560809999999</v>
      </c>
      <c r="I1061" s="204">
        <f t="shared" si="16"/>
        <v>0.38340807174887892</v>
      </c>
    </row>
    <row r="1062" spans="2:9" ht="13.5" thickBot="1" x14ac:dyDescent="0.3">
      <c r="B1062" s="410"/>
      <c r="C1062" s="205">
        <v>73200</v>
      </c>
      <c r="D1062" s="206" t="s">
        <v>132</v>
      </c>
      <c r="E1062" s="201">
        <v>70</v>
      </c>
      <c r="F1062" s="202">
        <v>1060.438173</v>
      </c>
      <c r="G1062" s="203">
        <v>60</v>
      </c>
      <c r="H1062" s="202">
        <v>757.15326800000003</v>
      </c>
      <c r="I1062" s="204">
        <f t="shared" si="16"/>
        <v>0.46153846153846156</v>
      </c>
    </row>
    <row r="1063" spans="2:9" ht="13.5" thickBot="1" x14ac:dyDescent="0.3">
      <c r="B1063" s="410"/>
      <c r="C1063" s="205">
        <v>73217</v>
      </c>
      <c r="D1063" s="206" t="s">
        <v>131</v>
      </c>
      <c r="E1063" s="201">
        <v>246</v>
      </c>
      <c r="F1063" s="202">
        <v>3982.5417160000002</v>
      </c>
      <c r="G1063" s="203">
        <v>251</v>
      </c>
      <c r="H1063" s="202">
        <v>3485.5188509999998</v>
      </c>
      <c r="I1063" s="204">
        <f t="shared" si="16"/>
        <v>0.50503018108651909</v>
      </c>
    </row>
    <row r="1064" spans="2:9" ht="13.5" thickBot="1" x14ac:dyDescent="0.3">
      <c r="B1064" s="410"/>
      <c r="C1064" s="205">
        <v>73226</v>
      </c>
      <c r="D1064" s="206" t="s">
        <v>130</v>
      </c>
      <c r="E1064" s="201">
        <v>208</v>
      </c>
      <c r="F1064" s="202">
        <v>3240.1775280000002</v>
      </c>
      <c r="G1064" s="203">
        <v>131</v>
      </c>
      <c r="H1064" s="202">
        <v>1944.832077</v>
      </c>
      <c r="I1064" s="204">
        <f t="shared" si="16"/>
        <v>0.3864306784660767</v>
      </c>
    </row>
    <row r="1065" spans="2:9" ht="13.5" thickBot="1" x14ac:dyDescent="0.3">
      <c r="B1065" s="410"/>
      <c r="C1065" s="205">
        <v>73236</v>
      </c>
      <c r="D1065" s="206" t="s">
        <v>129</v>
      </c>
      <c r="E1065" s="201">
        <v>180</v>
      </c>
      <c r="F1065" s="202">
        <v>2881.7343599999999</v>
      </c>
      <c r="G1065" s="203">
        <v>132</v>
      </c>
      <c r="H1065" s="202">
        <v>1871.5301810000001</v>
      </c>
      <c r="I1065" s="204">
        <f t="shared" si="16"/>
        <v>0.42307692307692307</v>
      </c>
    </row>
    <row r="1066" spans="2:9" ht="13.5" thickBot="1" x14ac:dyDescent="0.3">
      <c r="B1066" s="410"/>
      <c r="C1066" s="205">
        <v>73268</v>
      </c>
      <c r="D1066" s="206" t="s">
        <v>128</v>
      </c>
      <c r="E1066" s="201">
        <v>248</v>
      </c>
      <c r="F1066" s="202">
        <v>4012.8507439999998</v>
      </c>
      <c r="G1066" s="203">
        <v>200</v>
      </c>
      <c r="H1066" s="202">
        <v>2632.839962</v>
      </c>
      <c r="I1066" s="204">
        <f t="shared" si="16"/>
        <v>0.44642857142857145</v>
      </c>
    </row>
    <row r="1067" spans="2:9" ht="13.5" thickBot="1" x14ac:dyDescent="0.3">
      <c r="B1067" s="410"/>
      <c r="C1067" s="205">
        <v>73270</v>
      </c>
      <c r="D1067" s="206" t="s">
        <v>127</v>
      </c>
      <c r="E1067" s="201">
        <v>208</v>
      </c>
      <c r="F1067" s="202">
        <v>2789.7335539999999</v>
      </c>
      <c r="G1067" s="203">
        <v>143</v>
      </c>
      <c r="H1067" s="202">
        <v>1960.5671420000001</v>
      </c>
      <c r="I1067" s="204">
        <f t="shared" si="16"/>
        <v>0.40740740740740738</v>
      </c>
    </row>
    <row r="1068" spans="2:9" ht="13.5" thickBot="1" x14ac:dyDescent="0.3">
      <c r="B1068" s="410"/>
      <c r="C1068" s="205">
        <v>73275</v>
      </c>
      <c r="D1068" s="206" t="s">
        <v>126</v>
      </c>
      <c r="E1068" s="201">
        <v>34</v>
      </c>
      <c r="F1068" s="202">
        <v>499.86428699999999</v>
      </c>
      <c r="G1068" s="203">
        <v>29</v>
      </c>
      <c r="H1068" s="202">
        <v>536.87814000000003</v>
      </c>
      <c r="I1068" s="204">
        <f t="shared" si="16"/>
        <v>0.46031746031746029</v>
      </c>
    </row>
    <row r="1069" spans="2:9" ht="13.5" thickBot="1" x14ac:dyDescent="0.3">
      <c r="B1069" s="410"/>
      <c r="C1069" s="205">
        <v>73283</v>
      </c>
      <c r="D1069" s="206" t="s">
        <v>32</v>
      </c>
      <c r="E1069" s="201">
        <v>501</v>
      </c>
      <c r="F1069" s="202">
        <v>7003.9552210000002</v>
      </c>
      <c r="G1069" s="203">
        <v>311</v>
      </c>
      <c r="H1069" s="202">
        <v>3775.7869679999999</v>
      </c>
      <c r="I1069" s="204">
        <f t="shared" si="16"/>
        <v>0.38300492610837439</v>
      </c>
    </row>
    <row r="1070" spans="2:9" ht="13.5" thickBot="1" x14ac:dyDescent="0.3">
      <c r="B1070" s="410"/>
      <c r="C1070" s="205">
        <v>73319</v>
      </c>
      <c r="D1070" s="206" t="s">
        <v>125</v>
      </c>
      <c r="E1070" s="201">
        <v>390</v>
      </c>
      <c r="F1070" s="202">
        <v>6746.204377</v>
      </c>
      <c r="G1070" s="203">
        <v>327</v>
      </c>
      <c r="H1070" s="202">
        <v>5171.8581979999999</v>
      </c>
      <c r="I1070" s="204">
        <f t="shared" si="16"/>
        <v>0.45606694560669458</v>
      </c>
    </row>
    <row r="1071" spans="2:9" ht="13.5" thickBot="1" x14ac:dyDescent="0.3">
      <c r="B1071" s="410"/>
      <c r="C1071" s="205">
        <v>73347</v>
      </c>
      <c r="D1071" s="206" t="s">
        <v>124</v>
      </c>
      <c r="E1071" s="201">
        <v>148</v>
      </c>
      <c r="F1071" s="202">
        <v>1991.5779520000001</v>
      </c>
      <c r="G1071" s="203">
        <v>62</v>
      </c>
      <c r="H1071" s="202">
        <v>792.752523</v>
      </c>
      <c r="I1071" s="204">
        <f t="shared" si="16"/>
        <v>0.29523809523809524</v>
      </c>
    </row>
    <row r="1072" spans="2:9" ht="13.5" thickBot="1" x14ac:dyDescent="0.3">
      <c r="B1072" s="410"/>
      <c r="C1072" s="205">
        <v>73349</v>
      </c>
      <c r="D1072" s="206" t="s">
        <v>123</v>
      </c>
      <c r="E1072" s="201">
        <v>73</v>
      </c>
      <c r="F1072" s="202">
        <v>875.19395899999995</v>
      </c>
      <c r="G1072" s="203">
        <v>52</v>
      </c>
      <c r="H1072" s="202">
        <v>701.50476000000003</v>
      </c>
      <c r="I1072" s="204">
        <f t="shared" si="16"/>
        <v>0.41599999999999998</v>
      </c>
    </row>
    <row r="1073" spans="2:9" ht="13.5" thickBot="1" x14ac:dyDescent="0.3">
      <c r="B1073" s="410"/>
      <c r="C1073" s="205">
        <v>73001</v>
      </c>
      <c r="D1073" s="206" t="s">
        <v>122</v>
      </c>
      <c r="E1073" s="201">
        <v>564</v>
      </c>
      <c r="F1073" s="202">
        <v>8539.5343819999998</v>
      </c>
      <c r="G1073" s="203">
        <v>332</v>
      </c>
      <c r="H1073" s="202">
        <v>4238.5433279999997</v>
      </c>
      <c r="I1073" s="204">
        <f t="shared" si="16"/>
        <v>0.3705357142857143</v>
      </c>
    </row>
    <row r="1074" spans="2:9" ht="13.5" thickBot="1" x14ac:dyDescent="0.3">
      <c r="B1074" s="410"/>
      <c r="C1074" s="205">
        <v>73352</v>
      </c>
      <c r="D1074" s="206" t="s">
        <v>121</v>
      </c>
      <c r="E1074" s="201">
        <v>307</v>
      </c>
      <c r="F1074" s="202">
        <v>4785.6511460000002</v>
      </c>
      <c r="G1074" s="203">
        <v>294</v>
      </c>
      <c r="H1074" s="202">
        <v>4501.164135</v>
      </c>
      <c r="I1074" s="204">
        <f t="shared" si="16"/>
        <v>0.48918469217970051</v>
      </c>
    </row>
    <row r="1075" spans="2:9" ht="13.5" thickBot="1" x14ac:dyDescent="0.3">
      <c r="B1075" s="410"/>
      <c r="C1075" s="205">
        <v>73408</v>
      </c>
      <c r="D1075" s="206" t="s">
        <v>120</v>
      </c>
      <c r="E1075" s="201">
        <v>131</v>
      </c>
      <c r="F1075" s="202">
        <v>2775.6207899999999</v>
      </c>
      <c r="G1075" s="203">
        <v>78</v>
      </c>
      <c r="H1075" s="202">
        <v>1791.208032</v>
      </c>
      <c r="I1075" s="204">
        <f t="shared" si="16"/>
        <v>0.37320574162679426</v>
      </c>
    </row>
    <row r="1076" spans="2:9" ht="13.5" thickBot="1" x14ac:dyDescent="0.3">
      <c r="B1076" s="410"/>
      <c r="C1076" s="205">
        <v>73411</v>
      </c>
      <c r="D1076" s="206" t="s">
        <v>119</v>
      </c>
      <c r="E1076" s="201">
        <v>386</v>
      </c>
      <c r="F1076" s="202">
        <v>5306.8142399999997</v>
      </c>
      <c r="G1076" s="203">
        <v>235</v>
      </c>
      <c r="H1076" s="202">
        <v>3192.9291920000001</v>
      </c>
      <c r="I1076" s="204">
        <f t="shared" si="16"/>
        <v>0.37842190016103061</v>
      </c>
    </row>
    <row r="1077" spans="2:9" ht="13.5" thickBot="1" x14ac:dyDescent="0.3">
      <c r="B1077" s="410"/>
      <c r="C1077" s="205">
        <v>73449</v>
      </c>
      <c r="D1077" s="206" t="s">
        <v>118</v>
      </c>
      <c r="E1077" s="201">
        <v>72</v>
      </c>
      <c r="F1077" s="202">
        <v>1161.8282220000001</v>
      </c>
      <c r="G1077" s="203">
        <v>68</v>
      </c>
      <c r="H1077" s="202">
        <v>1098.52</v>
      </c>
      <c r="I1077" s="204">
        <f t="shared" si="16"/>
        <v>0.48571428571428571</v>
      </c>
    </row>
    <row r="1078" spans="2:9" ht="13.5" thickBot="1" x14ac:dyDescent="0.3">
      <c r="B1078" s="410"/>
      <c r="C1078" s="205">
        <v>73461</v>
      </c>
      <c r="D1078" s="206" t="s">
        <v>117</v>
      </c>
      <c r="E1078" s="201">
        <v>56</v>
      </c>
      <c r="F1078" s="202">
        <v>996.75349300000005</v>
      </c>
      <c r="G1078" s="203">
        <v>28</v>
      </c>
      <c r="H1078" s="202">
        <v>475.995317</v>
      </c>
      <c r="I1078" s="204">
        <f t="shared" si="16"/>
        <v>0.33333333333333331</v>
      </c>
    </row>
    <row r="1079" spans="2:9" ht="13.5" thickBot="1" x14ac:dyDescent="0.3">
      <c r="B1079" s="410"/>
      <c r="C1079" s="205">
        <v>73483</v>
      </c>
      <c r="D1079" s="206" t="s">
        <v>116</v>
      </c>
      <c r="E1079" s="201">
        <v>165</v>
      </c>
      <c r="F1079" s="202">
        <v>2510.8658380000002</v>
      </c>
      <c r="G1079" s="203">
        <v>140</v>
      </c>
      <c r="H1079" s="202">
        <v>2410.030123</v>
      </c>
      <c r="I1079" s="204">
        <f t="shared" si="16"/>
        <v>0.45901639344262296</v>
      </c>
    </row>
    <row r="1080" spans="2:9" ht="13.5" thickBot="1" x14ac:dyDescent="0.3">
      <c r="B1080" s="410"/>
      <c r="C1080" s="205">
        <v>73504</v>
      </c>
      <c r="D1080" s="206" t="s">
        <v>115</v>
      </c>
      <c r="E1080" s="201">
        <v>621</v>
      </c>
      <c r="F1080" s="202">
        <v>9057.2201719999994</v>
      </c>
      <c r="G1080" s="203">
        <v>395</v>
      </c>
      <c r="H1080" s="202">
        <v>5846.4052570000003</v>
      </c>
      <c r="I1080" s="204">
        <f t="shared" si="16"/>
        <v>0.38877952755905509</v>
      </c>
    </row>
    <row r="1081" spans="2:9" ht="13.5" thickBot="1" x14ac:dyDescent="0.3">
      <c r="B1081" s="410"/>
      <c r="C1081" s="205">
        <v>73520</v>
      </c>
      <c r="D1081" s="206" t="s">
        <v>114</v>
      </c>
      <c r="E1081" s="201">
        <v>206</v>
      </c>
      <c r="F1081" s="202">
        <v>2933.3556199999998</v>
      </c>
      <c r="G1081" s="203">
        <v>122</v>
      </c>
      <c r="H1081" s="202">
        <v>1708.61114</v>
      </c>
      <c r="I1081" s="204">
        <f t="shared" si="16"/>
        <v>0.37195121951219512</v>
      </c>
    </row>
    <row r="1082" spans="2:9" ht="13.5" thickBot="1" x14ac:dyDescent="0.3">
      <c r="B1082" s="410"/>
      <c r="C1082" s="205">
        <v>73547</v>
      </c>
      <c r="D1082" s="206" t="s">
        <v>113</v>
      </c>
      <c r="E1082" s="201">
        <v>26</v>
      </c>
      <c r="F1082" s="202">
        <v>355.75292200000001</v>
      </c>
      <c r="G1082" s="203">
        <v>22</v>
      </c>
      <c r="H1082" s="202">
        <v>383.54645499999998</v>
      </c>
      <c r="I1082" s="204">
        <f t="shared" si="16"/>
        <v>0.45833333333333331</v>
      </c>
    </row>
    <row r="1083" spans="2:9" ht="13.5" thickBot="1" x14ac:dyDescent="0.3">
      <c r="B1083" s="410"/>
      <c r="C1083" s="205">
        <v>73555</v>
      </c>
      <c r="D1083" s="206" t="s">
        <v>112</v>
      </c>
      <c r="E1083" s="201">
        <v>656</v>
      </c>
      <c r="F1083" s="202">
        <v>9538.4282490000005</v>
      </c>
      <c r="G1083" s="203">
        <v>344</v>
      </c>
      <c r="H1083" s="202">
        <v>5112.7573490000004</v>
      </c>
      <c r="I1083" s="204">
        <f t="shared" si="16"/>
        <v>0.34399999999999997</v>
      </c>
    </row>
    <row r="1084" spans="2:9" ht="13.5" thickBot="1" x14ac:dyDescent="0.3">
      <c r="B1084" s="410"/>
      <c r="C1084" s="205">
        <v>73563</v>
      </c>
      <c r="D1084" s="206" t="s">
        <v>111</v>
      </c>
      <c r="E1084" s="201">
        <v>212</v>
      </c>
      <c r="F1084" s="202">
        <v>3813.8586460000001</v>
      </c>
      <c r="G1084" s="203">
        <v>151</v>
      </c>
      <c r="H1084" s="202">
        <v>2644.11258</v>
      </c>
      <c r="I1084" s="204">
        <f t="shared" si="16"/>
        <v>0.41597796143250687</v>
      </c>
    </row>
    <row r="1085" spans="2:9" ht="13.5" thickBot="1" x14ac:dyDescent="0.3">
      <c r="B1085" s="410"/>
      <c r="C1085" s="205">
        <v>73585</v>
      </c>
      <c r="D1085" s="206" t="s">
        <v>110</v>
      </c>
      <c r="E1085" s="201">
        <v>272</v>
      </c>
      <c r="F1085" s="202">
        <v>5440.9432489999999</v>
      </c>
      <c r="G1085" s="203">
        <v>204</v>
      </c>
      <c r="H1085" s="202">
        <v>3976.2826690000002</v>
      </c>
      <c r="I1085" s="204">
        <f t="shared" si="16"/>
        <v>0.42857142857142855</v>
      </c>
    </row>
    <row r="1086" spans="2:9" ht="13.5" thickBot="1" x14ac:dyDescent="0.3">
      <c r="B1086" s="410"/>
      <c r="C1086" s="205">
        <v>73616</v>
      </c>
      <c r="D1086" s="206" t="s">
        <v>109</v>
      </c>
      <c r="E1086" s="201">
        <v>479</v>
      </c>
      <c r="F1086" s="202">
        <v>8463.6831270000002</v>
      </c>
      <c r="G1086" s="203">
        <v>309</v>
      </c>
      <c r="H1086" s="202">
        <v>5401.5303960000001</v>
      </c>
      <c r="I1086" s="204">
        <f t="shared" si="16"/>
        <v>0.39213197969543145</v>
      </c>
    </row>
    <row r="1087" spans="2:9" ht="13.5" thickBot="1" x14ac:dyDescent="0.3">
      <c r="B1087" s="410"/>
      <c r="C1087" s="205">
        <v>73622</v>
      </c>
      <c r="D1087" s="206" t="s">
        <v>108</v>
      </c>
      <c r="E1087" s="201">
        <v>111</v>
      </c>
      <c r="F1087" s="202">
        <v>2875.2152689999998</v>
      </c>
      <c r="G1087" s="203">
        <v>75</v>
      </c>
      <c r="H1087" s="202">
        <v>1659.1092000000001</v>
      </c>
      <c r="I1087" s="204">
        <f t="shared" si="16"/>
        <v>0.40322580645161288</v>
      </c>
    </row>
    <row r="1088" spans="2:9" ht="13.5" thickBot="1" x14ac:dyDescent="0.3">
      <c r="B1088" s="410"/>
      <c r="C1088" s="205">
        <v>73624</v>
      </c>
      <c r="D1088" s="206" t="s">
        <v>107</v>
      </c>
      <c r="E1088" s="201">
        <v>377</v>
      </c>
      <c r="F1088" s="202">
        <v>5171.6533719999998</v>
      </c>
      <c r="G1088" s="203">
        <v>234</v>
      </c>
      <c r="H1088" s="202">
        <v>3030.2807029999999</v>
      </c>
      <c r="I1088" s="204">
        <f t="shared" si="16"/>
        <v>0.38297872340425532</v>
      </c>
    </row>
    <row r="1089" spans="2:9" ht="13.5" thickBot="1" x14ac:dyDescent="0.3">
      <c r="B1089" s="410"/>
      <c r="C1089" s="205">
        <v>73671</v>
      </c>
      <c r="D1089" s="206" t="s">
        <v>106</v>
      </c>
      <c r="E1089" s="201">
        <v>137</v>
      </c>
      <c r="F1089" s="202">
        <v>2238.0622239999998</v>
      </c>
      <c r="G1089" s="203">
        <v>88</v>
      </c>
      <c r="H1089" s="202">
        <v>1621.3215270000001</v>
      </c>
      <c r="I1089" s="204">
        <f t="shared" si="16"/>
        <v>0.39111111111111113</v>
      </c>
    </row>
    <row r="1090" spans="2:9" ht="13.5" thickBot="1" x14ac:dyDescent="0.3">
      <c r="B1090" s="410"/>
      <c r="C1090" s="205">
        <v>73675</v>
      </c>
      <c r="D1090" s="206" t="s">
        <v>105</v>
      </c>
      <c r="E1090" s="201">
        <v>315</v>
      </c>
      <c r="F1090" s="202">
        <v>4515.4243210000004</v>
      </c>
      <c r="G1090" s="203">
        <v>180</v>
      </c>
      <c r="H1090" s="202">
        <v>2519.0787650000002</v>
      </c>
      <c r="I1090" s="204">
        <f t="shared" si="16"/>
        <v>0.36363636363636365</v>
      </c>
    </row>
    <row r="1091" spans="2:9" ht="13.5" thickBot="1" x14ac:dyDescent="0.3">
      <c r="B1091" s="410"/>
      <c r="C1091" s="205">
        <v>73678</v>
      </c>
      <c r="D1091" s="206" t="s">
        <v>104</v>
      </c>
      <c r="E1091" s="201">
        <v>236</v>
      </c>
      <c r="F1091" s="202">
        <v>3915.267957</v>
      </c>
      <c r="G1091" s="203">
        <v>180</v>
      </c>
      <c r="H1091" s="202">
        <v>2630.6107029999998</v>
      </c>
      <c r="I1091" s="204">
        <f t="shared" si="16"/>
        <v>0.43269230769230771</v>
      </c>
    </row>
    <row r="1092" spans="2:9" ht="13.5" thickBot="1" x14ac:dyDescent="0.3">
      <c r="B1092" s="410"/>
      <c r="C1092" s="205">
        <v>73443</v>
      </c>
      <c r="D1092" s="206" t="s">
        <v>103</v>
      </c>
      <c r="E1092" s="201">
        <v>224</v>
      </c>
      <c r="F1092" s="202">
        <v>3424.7030460000001</v>
      </c>
      <c r="G1092" s="203">
        <v>169</v>
      </c>
      <c r="H1092" s="202">
        <v>2183.0108300000002</v>
      </c>
      <c r="I1092" s="204">
        <f t="shared" si="16"/>
        <v>0.43002544529262088</v>
      </c>
    </row>
    <row r="1093" spans="2:9" ht="13.5" thickBot="1" x14ac:dyDescent="0.3">
      <c r="B1093" s="410"/>
      <c r="C1093" s="205">
        <v>73686</v>
      </c>
      <c r="D1093" s="206" t="s">
        <v>102</v>
      </c>
      <c r="E1093" s="201">
        <v>156</v>
      </c>
      <c r="F1093" s="202">
        <v>2142.1810650000002</v>
      </c>
      <c r="G1093" s="203">
        <v>79</v>
      </c>
      <c r="H1093" s="202">
        <v>1103.662223</v>
      </c>
      <c r="I1093" s="204">
        <f t="shared" si="16"/>
        <v>0.33617021276595743</v>
      </c>
    </row>
    <row r="1094" spans="2:9" ht="13.5" thickBot="1" x14ac:dyDescent="0.3">
      <c r="B1094" s="410"/>
      <c r="C1094" s="205">
        <v>73770</v>
      </c>
      <c r="D1094" s="206" t="s">
        <v>101</v>
      </c>
      <c r="E1094" s="201">
        <v>45</v>
      </c>
      <c r="F1094" s="202">
        <v>651.67711499999996</v>
      </c>
      <c r="G1094" s="203">
        <v>32</v>
      </c>
      <c r="H1094" s="202">
        <v>547.63203199999998</v>
      </c>
      <c r="I1094" s="204">
        <f t="shared" si="16"/>
        <v>0.41558441558441561</v>
      </c>
    </row>
    <row r="1095" spans="2:9" ht="13.5" thickBot="1" x14ac:dyDescent="0.3">
      <c r="B1095" s="410"/>
      <c r="C1095" s="205">
        <v>73854</v>
      </c>
      <c r="D1095" s="206" t="s">
        <v>100</v>
      </c>
      <c r="E1095" s="201">
        <v>159</v>
      </c>
      <c r="F1095" s="202">
        <v>3302.8810840000001</v>
      </c>
      <c r="G1095" s="203">
        <v>132</v>
      </c>
      <c r="H1095" s="202">
        <v>2689.3616510000002</v>
      </c>
      <c r="I1095" s="204">
        <f t="shared" si="16"/>
        <v>0.45360824742268041</v>
      </c>
    </row>
    <row r="1096" spans="2:9" ht="13.5" thickBot="1" x14ac:dyDescent="0.3">
      <c r="B1096" s="410"/>
      <c r="C1096" s="205">
        <v>73861</v>
      </c>
      <c r="D1096" s="206" t="s">
        <v>99</v>
      </c>
      <c r="E1096" s="201">
        <v>120</v>
      </c>
      <c r="F1096" s="202">
        <v>2129.3463350000002</v>
      </c>
      <c r="G1096" s="203">
        <v>75</v>
      </c>
      <c r="H1096" s="202">
        <v>1247.119418</v>
      </c>
      <c r="I1096" s="204">
        <f t="shared" si="16"/>
        <v>0.38461538461538464</v>
      </c>
    </row>
    <row r="1097" spans="2:9" ht="13.5" thickBot="1" x14ac:dyDescent="0.3">
      <c r="B1097" s="410"/>
      <c r="C1097" s="205">
        <v>73870</v>
      </c>
      <c r="D1097" s="206" t="s">
        <v>98</v>
      </c>
      <c r="E1097" s="201">
        <v>201</v>
      </c>
      <c r="F1097" s="202">
        <v>2897.4290879999999</v>
      </c>
      <c r="G1097" s="203">
        <v>139</v>
      </c>
      <c r="H1097" s="202">
        <v>1807.12754</v>
      </c>
      <c r="I1097" s="204">
        <f t="shared" si="16"/>
        <v>0.4088235294117647</v>
      </c>
    </row>
    <row r="1098" spans="2:9" ht="13.5" thickBot="1" x14ac:dyDescent="0.3">
      <c r="B1098" s="406"/>
      <c r="C1098" s="205">
        <v>73873</v>
      </c>
      <c r="D1098" s="206" t="s">
        <v>97</v>
      </c>
      <c r="E1098" s="201">
        <v>131</v>
      </c>
      <c r="F1098" s="202">
        <v>1637.4742180000001</v>
      </c>
      <c r="G1098" s="203">
        <v>98</v>
      </c>
      <c r="H1098" s="202">
        <v>1166.9461160000001</v>
      </c>
      <c r="I1098" s="204">
        <f t="shared" si="16"/>
        <v>0.42794759825327511</v>
      </c>
    </row>
    <row r="1099" spans="2:9" ht="13.5" thickBot="1" x14ac:dyDescent="0.3">
      <c r="B1099" s="409" t="s">
        <v>33</v>
      </c>
      <c r="C1099" s="411" t="s">
        <v>2</v>
      </c>
      <c r="D1099" s="412"/>
      <c r="E1099" s="201">
        <v>4814</v>
      </c>
      <c r="F1099" s="202">
        <v>73884.647796000005</v>
      </c>
      <c r="G1099" s="203">
        <v>2856</v>
      </c>
      <c r="H1099" s="202">
        <v>39650.402598000001</v>
      </c>
      <c r="I1099" s="204">
        <f t="shared" si="16"/>
        <v>0.37235984354628421</v>
      </c>
    </row>
    <row r="1100" spans="2:9" ht="13.5" thickBot="1" x14ac:dyDescent="0.3">
      <c r="B1100" s="410"/>
      <c r="C1100" s="205">
        <v>76020</v>
      </c>
      <c r="D1100" s="206" t="s">
        <v>96</v>
      </c>
      <c r="E1100" s="201">
        <v>35</v>
      </c>
      <c r="F1100" s="202">
        <v>564.00499000000002</v>
      </c>
      <c r="G1100" s="203">
        <v>20</v>
      </c>
      <c r="H1100" s="202">
        <v>197.64770899999999</v>
      </c>
      <c r="I1100" s="204">
        <f t="shared" si="16"/>
        <v>0.36363636363636365</v>
      </c>
    </row>
    <row r="1101" spans="2:9" ht="13.5" thickBot="1" x14ac:dyDescent="0.3">
      <c r="B1101" s="410"/>
      <c r="C1101" s="205">
        <v>76036</v>
      </c>
      <c r="D1101" s="206" t="s">
        <v>95</v>
      </c>
      <c r="E1101" s="201">
        <v>35</v>
      </c>
      <c r="F1101" s="202">
        <v>427.22800000000001</v>
      </c>
      <c r="G1101" s="203">
        <v>13</v>
      </c>
      <c r="H1101" s="202">
        <v>152.23844199999999</v>
      </c>
      <c r="I1101" s="204">
        <f t="shared" si="16"/>
        <v>0.27083333333333331</v>
      </c>
    </row>
    <row r="1102" spans="2:9" ht="13.5" thickBot="1" x14ac:dyDescent="0.3">
      <c r="B1102" s="410"/>
      <c r="C1102" s="205">
        <v>76041</v>
      </c>
      <c r="D1102" s="206" t="s">
        <v>34</v>
      </c>
      <c r="E1102" s="201">
        <v>131</v>
      </c>
      <c r="F1102" s="202">
        <v>1681.8404009999999</v>
      </c>
      <c r="G1102" s="203">
        <v>53</v>
      </c>
      <c r="H1102" s="202">
        <v>830.83267499999999</v>
      </c>
      <c r="I1102" s="204">
        <f t="shared" si="16"/>
        <v>0.28804347826086957</v>
      </c>
    </row>
    <row r="1103" spans="2:9" ht="13.5" thickBot="1" x14ac:dyDescent="0.3">
      <c r="B1103" s="410"/>
      <c r="C1103" s="205">
        <v>76054</v>
      </c>
      <c r="D1103" s="206" t="s">
        <v>94</v>
      </c>
      <c r="E1103" s="201">
        <v>122</v>
      </c>
      <c r="F1103" s="202">
        <v>1148.977889</v>
      </c>
      <c r="G1103" s="203">
        <v>22</v>
      </c>
      <c r="H1103" s="202">
        <v>270.84013399999998</v>
      </c>
      <c r="I1103" s="204">
        <f t="shared" ref="I1103:I1150" si="17">+G1103/(G1103+E1103)</f>
        <v>0.15277777777777779</v>
      </c>
    </row>
    <row r="1104" spans="2:9" ht="13.5" thickBot="1" x14ac:dyDescent="0.3">
      <c r="B1104" s="410"/>
      <c r="C1104" s="205">
        <v>76100</v>
      </c>
      <c r="D1104" s="206" t="s">
        <v>93</v>
      </c>
      <c r="E1104" s="201">
        <v>263</v>
      </c>
      <c r="F1104" s="202">
        <v>4281.7996620000004</v>
      </c>
      <c r="G1104" s="203">
        <v>131</v>
      </c>
      <c r="H1104" s="202">
        <v>1957.1633790000001</v>
      </c>
      <c r="I1104" s="204">
        <f t="shared" si="17"/>
        <v>0.33248730964467005</v>
      </c>
    </row>
    <row r="1105" spans="2:9" ht="13.5" thickBot="1" x14ac:dyDescent="0.3">
      <c r="B1105" s="410"/>
      <c r="C1105" s="205">
        <v>76109</v>
      </c>
      <c r="D1105" s="206" t="s">
        <v>92</v>
      </c>
      <c r="E1105" s="201">
        <v>144</v>
      </c>
      <c r="F1105" s="202">
        <v>1609.1395809999999</v>
      </c>
      <c r="G1105" s="203">
        <v>94</v>
      </c>
      <c r="H1105" s="202">
        <v>1164.6499369999999</v>
      </c>
      <c r="I1105" s="204">
        <f t="shared" si="17"/>
        <v>0.3949579831932773</v>
      </c>
    </row>
    <row r="1106" spans="2:9" ht="13.5" thickBot="1" x14ac:dyDescent="0.3">
      <c r="B1106" s="410"/>
      <c r="C1106" s="205">
        <v>76113</v>
      </c>
      <c r="D1106" s="206" t="s">
        <v>91</v>
      </c>
      <c r="E1106" s="201">
        <v>110</v>
      </c>
      <c r="F1106" s="202">
        <v>1843.7431730000001</v>
      </c>
      <c r="G1106" s="203">
        <v>49</v>
      </c>
      <c r="H1106" s="202">
        <v>680.87335800000005</v>
      </c>
      <c r="I1106" s="204">
        <f t="shared" si="17"/>
        <v>0.3081761006289308</v>
      </c>
    </row>
    <row r="1107" spans="2:9" ht="13.5" thickBot="1" x14ac:dyDescent="0.3">
      <c r="B1107" s="410"/>
      <c r="C1107" s="205">
        <v>76122</v>
      </c>
      <c r="D1107" s="206" t="s">
        <v>90</v>
      </c>
      <c r="E1107" s="201">
        <v>91</v>
      </c>
      <c r="F1107" s="202">
        <v>940.187546</v>
      </c>
      <c r="G1107" s="203">
        <v>49</v>
      </c>
      <c r="H1107" s="202">
        <v>564.60577999999998</v>
      </c>
      <c r="I1107" s="204">
        <f t="shared" si="17"/>
        <v>0.35</v>
      </c>
    </row>
    <row r="1108" spans="2:9" ht="13.5" thickBot="1" x14ac:dyDescent="0.3">
      <c r="B1108" s="410"/>
      <c r="C1108" s="205">
        <v>76126</v>
      </c>
      <c r="D1108" s="206" t="s">
        <v>89</v>
      </c>
      <c r="E1108" s="201">
        <v>84</v>
      </c>
      <c r="F1108" s="202">
        <v>1366.0266819999999</v>
      </c>
      <c r="G1108" s="203">
        <v>44</v>
      </c>
      <c r="H1108" s="202">
        <v>493.32650699999999</v>
      </c>
      <c r="I1108" s="204">
        <f t="shared" si="17"/>
        <v>0.34375</v>
      </c>
    </row>
    <row r="1109" spans="2:9" ht="13.5" thickBot="1" x14ac:dyDescent="0.3">
      <c r="B1109" s="410"/>
      <c r="C1109" s="205">
        <v>76130</v>
      </c>
      <c r="D1109" s="206" t="s">
        <v>88</v>
      </c>
      <c r="E1109" s="201">
        <v>85</v>
      </c>
      <c r="F1109" s="202">
        <v>1060.8489850000001</v>
      </c>
      <c r="G1109" s="203">
        <v>79</v>
      </c>
      <c r="H1109" s="202">
        <v>850.88779999999997</v>
      </c>
      <c r="I1109" s="204">
        <f t="shared" si="17"/>
        <v>0.48170731707317072</v>
      </c>
    </row>
    <row r="1110" spans="2:9" ht="13.5" thickBot="1" x14ac:dyDescent="0.3">
      <c r="B1110" s="410"/>
      <c r="C1110" s="205">
        <v>76147</v>
      </c>
      <c r="D1110" s="206" t="s">
        <v>87</v>
      </c>
      <c r="E1110" s="201">
        <v>33</v>
      </c>
      <c r="F1110" s="202">
        <v>354.07065599999999</v>
      </c>
      <c r="G1110" s="203">
        <v>28</v>
      </c>
      <c r="H1110" s="202">
        <v>202.62661499999999</v>
      </c>
      <c r="I1110" s="204">
        <f t="shared" si="17"/>
        <v>0.45901639344262296</v>
      </c>
    </row>
    <row r="1111" spans="2:9" ht="13.5" thickBot="1" x14ac:dyDescent="0.3">
      <c r="B1111" s="410"/>
      <c r="C1111" s="205">
        <v>76233</v>
      </c>
      <c r="D1111" s="206" t="s">
        <v>86</v>
      </c>
      <c r="E1111" s="201">
        <v>199</v>
      </c>
      <c r="F1111" s="202">
        <v>3682.7641560000002</v>
      </c>
      <c r="G1111" s="203">
        <v>117</v>
      </c>
      <c r="H1111" s="202">
        <v>2254.8367210000001</v>
      </c>
      <c r="I1111" s="204">
        <f t="shared" si="17"/>
        <v>0.370253164556962</v>
      </c>
    </row>
    <row r="1112" spans="2:9" ht="13.5" thickBot="1" x14ac:dyDescent="0.3">
      <c r="B1112" s="410"/>
      <c r="C1112" s="205">
        <v>76243</v>
      </c>
      <c r="D1112" s="206" t="s">
        <v>35</v>
      </c>
      <c r="E1112" s="201">
        <v>174</v>
      </c>
      <c r="F1112" s="202">
        <v>2607.1666599999999</v>
      </c>
      <c r="G1112" s="203">
        <v>65</v>
      </c>
      <c r="H1112" s="202">
        <v>849.40855599999998</v>
      </c>
      <c r="I1112" s="204">
        <f t="shared" si="17"/>
        <v>0.27196652719665271</v>
      </c>
    </row>
    <row r="1113" spans="2:9" ht="13.5" thickBot="1" x14ac:dyDescent="0.3">
      <c r="B1113" s="410"/>
      <c r="C1113" s="205">
        <v>76246</v>
      </c>
      <c r="D1113" s="206" t="s">
        <v>85</v>
      </c>
      <c r="E1113" s="201">
        <v>98</v>
      </c>
      <c r="F1113" s="202">
        <v>1478.279012</v>
      </c>
      <c r="G1113" s="203">
        <v>57</v>
      </c>
      <c r="H1113" s="202">
        <v>721.17291</v>
      </c>
      <c r="I1113" s="204">
        <f t="shared" si="17"/>
        <v>0.36774193548387096</v>
      </c>
    </row>
    <row r="1114" spans="2:9" ht="13.5" thickBot="1" x14ac:dyDescent="0.3">
      <c r="B1114" s="410"/>
      <c r="C1114" s="205">
        <v>76248</v>
      </c>
      <c r="D1114" s="206" t="s">
        <v>84</v>
      </c>
      <c r="E1114" s="201">
        <v>218</v>
      </c>
      <c r="F1114" s="202">
        <v>2758.2659469999999</v>
      </c>
      <c r="G1114" s="203">
        <v>146</v>
      </c>
      <c r="H1114" s="202">
        <v>1700.2591399999999</v>
      </c>
      <c r="I1114" s="204">
        <f t="shared" si="17"/>
        <v>0.40109890109890112</v>
      </c>
    </row>
    <row r="1115" spans="2:9" ht="13.5" thickBot="1" x14ac:dyDescent="0.3">
      <c r="B1115" s="410"/>
      <c r="C1115" s="205">
        <v>76250</v>
      </c>
      <c r="D1115" s="206" t="s">
        <v>83</v>
      </c>
      <c r="E1115" s="201">
        <v>125</v>
      </c>
      <c r="F1115" s="202">
        <v>2615.1165249999999</v>
      </c>
      <c r="G1115" s="203">
        <v>66</v>
      </c>
      <c r="H1115" s="202">
        <v>1171.4094279999999</v>
      </c>
      <c r="I1115" s="204">
        <f t="shared" si="17"/>
        <v>0.34554973821989526</v>
      </c>
    </row>
    <row r="1116" spans="2:9" ht="13.5" thickBot="1" x14ac:dyDescent="0.3">
      <c r="B1116" s="410"/>
      <c r="C1116" s="205">
        <v>76275</v>
      </c>
      <c r="D1116" s="206" t="s">
        <v>82</v>
      </c>
      <c r="E1116" s="201">
        <v>225</v>
      </c>
      <c r="F1116" s="202">
        <v>3663.9333539999998</v>
      </c>
      <c r="G1116" s="203">
        <v>193</v>
      </c>
      <c r="H1116" s="202">
        <v>2924.0265589999999</v>
      </c>
      <c r="I1116" s="204">
        <f t="shared" si="17"/>
        <v>0.46172248803827753</v>
      </c>
    </row>
    <row r="1117" spans="2:9" ht="13.5" thickBot="1" x14ac:dyDescent="0.3">
      <c r="B1117" s="410"/>
      <c r="C1117" s="205">
        <v>76306</v>
      </c>
      <c r="D1117" s="206" t="s">
        <v>81</v>
      </c>
      <c r="E1117" s="201">
        <v>114</v>
      </c>
      <c r="F1117" s="202">
        <v>1669.965134</v>
      </c>
      <c r="G1117" s="203">
        <v>81</v>
      </c>
      <c r="H1117" s="202">
        <v>1008.024593</v>
      </c>
      <c r="I1117" s="204">
        <f t="shared" si="17"/>
        <v>0.41538461538461541</v>
      </c>
    </row>
    <row r="1118" spans="2:9" ht="13.5" thickBot="1" x14ac:dyDescent="0.3">
      <c r="B1118" s="410"/>
      <c r="C1118" s="205">
        <v>76318</v>
      </c>
      <c r="D1118" s="206" t="s">
        <v>80</v>
      </c>
      <c r="E1118" s="201">
        <v>110</v>
      </c>
      <c r="F1118" s="202">
        <v>1659.079309</v>
      </c>
      <c r="G1118" s="203">
        <v>89</v>
      </c>
      <c r="H1118" s="202">
        <v>1111.328033</v>
      </c>
      <c r="I1118" s="204">
        <f t="shared" si="17"/>
        <v>0.44723618090452261</v>
      </c>
    </row>
    <row r="1119" spans="2:9" ht="13.5" thickBot="1" x14ac:dyDescent="0.3">
      <c r="B1119" s="410"/>
      <c r="C1119" s="205">
        <v>76111</v>
      </c>
      <c r="D1119" s="206" t="s">
        <v>79</v>
      </c>
      <c r="E1119" s="201">
        <v>92</v>
      </c>
      <c r="F1119" s="202">
        <v>1170.054828</v>
      </c>
      <c r="G1119" s="203">
        <v>64</v>
      </c>
      <c r="H1119" s="202">
        <v>791.11809400000004</v>
      </c>
      <c r="I1119" s="204">
        <f t="shared" si="17"/>
        <v>0.41025641025641024</v>
      </c>
    </row>
    <row r="1120" spans="2:9" ht="13.5" thickBot="1" x14ac:dyDescent="0.3">
      <c r="B1120" s="410"/>
      <c r="C1120" s="205">
        <v>76364</v>
      </c>
      <c r="D1120" s="206" t="s">
        <v>78</v>
      </c>
      <c r="E1120" s="201">
        <v>141</v>
      </c>
      <c r="F1120" s="202">
        <v>2714.6999390000001</v>
      </c>
      <c r="G1120" s="203">
        <v>129</v>
      </c>
      <c r="H1120" s="202">
        <v>2321.8455140000001</v>
      </c>
      <c r="I1120" s="204">
        <f t="shared" si="17"/>
        <v>0.4777777777777778</v>
      </c>
    </row>
    <row r="1121" spans="2:9" ht="13.5" thickBot="1" x14ac:dyDescent="0.3">
      <c r="B1121" s="410"/>
      <c r="C1121" s="205">
        <v>76377</v>
      </c>
      <c r="D1121" s="206" t="s">
        <v>77</v>
      </c>
      <c r="E1121" s="201">
        <v>73</v>
      </c>
      <c r="F1121" s="202">
        <v>1395.140067</v>
      </c>
      <c r="G1121" s="203">
        <v>42</v>
      </c>
      <c r="H1121" s="202">
        <v>858.30917099999999</v>
      </c>
      <c r="I1121" s="204">
        <f t="shared" si="17"/>
        <v>0.36521739130434783</v>
      </c>
    </row>
    <row r="1122" spans="2:9" ht="13.5" thickBot="1" x14ac:dyDescent="0.3">
      <c r="B1122" s="410"/>
      <c r="C1122" s="205">
        <v>76400</v>
      </c>
      <c r="D1122" s="206" t="s">
        <v>76</v>
      </c>
      <c r="E1122" s="201">
        <v>131</v>
      </c>
      <c r="F1122" s="202">
        <v>2443.945479</v>
      </c>
      <c r="G1122" s="203">
        <v>94</v>
      </c>
      <c r="H1122" s="202">
        <v>1380.105399</v>
      </c>
      <c r="I1122" s="204">
        <f t="shared" si="17"/>
        <v>0.4177777777777778</v>
      </c>
    </row>
    <row r="1123" spans="2:9" ht="13.5" thickBot="1" x14ac:dyDescent="0.3">
      <c r="B1123" s="410"/>
      <c r="C1123" s="205">
        <v>76403</v>
      </c>
      <c r="D1123" s="206" t="s">
        <v>75</v>
      </c>
      <c r="E1123" s="201">
        <v>35</v>
      </c>
      <c r="F1123" s="202">
        <v>375.84029299999997</v>
      </c>
      <c r="G1123" s="203">
        <v>11</v>
      </c>
      <c r="H1123" s="202">
        <v>121.768603</v>
      </c>
      <c r="I1123" s="204">
        <f t="shared" si="17"/>
        <v>0.2391304347826087</v>
      </c>
    </row>
    <row r="1124" spans="2:9" ht="13.5" thickBot="1" x14ac:dyDescent="0.3">
      <c r="B1124" s="410"/>
      <c r="C1124" s="205">
        <v>76497</v>
      </c>
      <c r="D1124" s="206" t="s">
        <v>74</v>
      </c>
      <c r="E1124" s="201">
        <v>98</v>
      </c>
      <c r="F1124" s="202">
        <v>769.81552299999998</v>
      </c>
      <c r="G1124" s="203">
        <v>20</v>
      </c>
      <c r="H1124" s="202">
        <v>372.46900099999999</v>
      </c>
      <c r="I1124" s="204">
        <f t="shared" si="17"/>
        <v>0.16949152542372881</v>
      </c>
    </row>
    <row r="1125" spans="2:9" ht="13.5" thickBot="1" x14ac:dyDescent="0.3">
      <c r="B1125" s="410"/>
      <c r="C1125" s="205">
        <v>76520</v>
      </c>
      <c r="D1125" s="206" t="s">
        <v>73</v>
      </c>
      <c r="E1125" s="201">
        <v>106</v>
      </c>
      <c r="F1125" s="202">
        <v>2021.731937</v>
      </c>
      <c r="G1125" s="203">
        <v>83</v>
      </c>
      <c r="H1125" s="202">
        <v>967.85978999999998</v>
      </c>
      <c r="I1125" s="204">
        <f t="shared" si="17"/>
        <v>0.43915343915343913</v>
      </c>
    </row>
    <row r="1126" spans="2:9" ht="13.5" thickBot="1" x14ac:dyDescent="0.3">
      <c r="B1126" s="410"/>
      <c r="C1126" s="205">
        <v>76563</v>
      </c>
      <c r="D1126" s="206" t="s">
        <v>72</v>
      </c>
      <c r="E1126" s="201">
        <v>111</v>
      </c>
      <c r="F1126" s="202">
        <v>1384.0493799999999</v>
      </c>
      <c r="G1126" s="203">
        <v>93</v>
      </c>
      <c r="H1126" s="202">
        <v>956.07176500000003</v>
      </c>
      <c r="I1126" s="204">
        <f t="shared" si="17"/>
        <v>0.45588235294117646</v>
      </c>
    </row>
    <row r="1127" spans="2:9" ht="13.5" thickBot="1" x14ac:dyDescent="0.3">
      <c r="B1127" s="410"/>
      <c r="C1127" s="205">
        <v>76606</v>
      </c>
      <c r="D1127" s="206" t="s">
        <v>71</v>
      </c>
      <c r="E1127" s="201">
        <v>77</v>
      </c>
      <c r="F1127" s="202">
        <v>1681.5564340000001</v>
      </c>
      <c r="G1127" s="203">
        <v>67</v>
      </c>
      <c r="H1127" s="202">
        <v>1195.0084340000001</v>
      </c>
      <c r="I1127" s="204">
        <f t="shared" si="17"/>
        <v>0.46527777777777779</v>
      </c>
    </row>
    <row r="1128" spans="2:9" ht="13.5" thickBot="1" x14ac:dyDescent="0.3">
      <c r="B1128" s="410"/>
      <c r="C1128" s="205">
        <v>76616</v>
      </c>
      <c r="D1128" s="206" t="s">
        <v>70</v>
      </c>
      <c r="E1128" s="201">
        <v>148</v>
      </c>
      <c r="F1128" s="202">
        <v>1753.337636</v>
      </c>
      <c r="G1128" s="203">
        <v>56</v>
      </c>
      <c r="H1128" s="202">
        <v>732.485679</v>
      </c>
      <c r="I1128" s="204">
        <f t="shared" si="17"/>
        <v>0.27450980392156865</v>
      </c>
    </row>
    <row r="1129" spans="2:9" ht="13.5" thickBot="1" x14ac:dyDescent="0.3">
      <c r="B1129" s="410"/>
      <c r="C1129" s="205">
        <v>76622</v>
      </c>
      <c r="D1129" s="206" t="s">
        <v>69</v>
      </c>
      <c r="E1129" s="201">
        <v>107</v>
      </c>
      <c r="F1129" s="202">
        <v>2056.2217989999999</v>
      </c>
      <c r="G1129" s="203">
        <v>73</v>
      </c>
      <c r="H1129" s="202">
        <v>1025.043287</v>
      </c>
      <c r="I1129" s="204">
        <f t="shared" si="17"/>
        <v>0.40555555555555556</v>
      </c>
    </row>
    <row r="1130" spans="2:9" ht="13.5" thickBot="1" x14ac:dyDescent="0.3">
      <c r="B1130" s="410"/>
      <c r="C1130" s="205">
        <v>76670</v>
      </c>
      <c r="D1130" s="206" t="s">
        <v>68</v>
      </c>
      <c r="E1130" s="201">
        <v>40</v>
      </c>
      <c r="F1130" s="202">
        <v>733.600686</v>
      </c>
      <c r="G1130" s="203">
        <v>12</v>
      </c>
      <c r="H1130" s="202">
        <v>198.91791599999999</v>
      </c>
      <c r="I1130" s="204">
        <f t="shared" si="17"/>
        <v>0.23076923076923078</v>
      </c>
    </row>
    <row r="1131" spans="2:9" ht="13.5" thickBot="1" x14ac:dyDescent="0.3">
      <c r="B1131" s="410"/>
      <c r="C1131" s="205">
        <v>76001</v>
      </c>
      <c r="D1131" s="206" t="s">
        <v>67</v>
      </c>
      <c r="E1131" s="201">
        <v>52</v>
      </c>
      <c r="F1131" s="202">
        <v>615.08000100000004</v>
      </c>
      <c r="G1131" s="203">
        <v>72</v>
      </c>
      <c r="H1131" s="202">
        <v>482.62501200000003</v>
      </c>
      <c r="I1131" s="204">
        <f t="shared" si="17"/>
        <v>0.58064516129032262</v>
      </c>
    </row>
    <row r="1132" spans="2:9" ht="13.5" thickBot="1" x14ac:dyDescent="0.3">
      <c r="B1132" s="410"/>
      <c r="C1132" s="205">
        <v>76736</v>
      </c>
      <c r="D1132" s="206" t="s">
        <v>66</v>
      </c>
      <c r="E1132" s="201">
        <v>209</v>
      </c>
      <c r="F1132" s="202">
        <v>3363.1193720000001</v>
      </c>
      <c r="G1132" s="203">
        <v>95</v>
      </c>
      <c r="H1132" s="202">
        <v>1339.228462</v>
      </c>
      <c r="I1132" s="204">
        <f t="shared" si="17"/>
        <v>0.3125</v>
      </c>
    </row>
    <row r="1133" spans="2:9" ht="13.5" thickBot="1" x14ac:dyDescent="0.3">
      <c r="B1133" s="410"/>
      <c r="C1133" s="205">
        <v>76823</v>
      </c>
      <c r="D1133" s="206" t="s">
        <v>36</v>
      </c>
      <c r="E1133" s="201">
        <v>124</v>
      </c>
      <c r="F1133" s="202">
        <v>1889.7563029999999</v>
      </c>
      <c r="G1133" s="203">
        <v>54</v>
      </c>
      <c r="H1133" s="202">
        <v>806.24879499999997</v>
      </c>
      <c r="I1133" s="204">
        <f t="shared" si="17"/>
        <v>0.30337078651685395</v>
      </c>
    </row>
    <row r="1134" spans="2:9" ht="13.5" thickBot="1" x14ac:dyDescent="0.3">
      <c r="B1134" s="410"/>
      <c r="C1134" s="205">
        <v>76828</v>
      </c>
      <c r="D1134" s="206" t="s">
        <v>65</v>
      </c>
      <c r="E1134" s="201">
        <v>274</v>
      </c>
      <c r="F1134" s="202">
        <v>3862.0692009999998</v>
      </c>
      <c r="G1134" s="203">
        <v>172</v>
      </c>
      <c r="H1134" s="202">
        <v>2234.542175</v>
      </c>
      <c r="I1134" s="204">
        <f t="shared" si="17"/>
        <v>0.38565022421524664</v>
      </c>
    </row>
    <row r="1135" spans="2:9" ht="13.5" thickBot="1" x14ac:dyDescent="0.3">
      <c r="B1135" s="410"/>
      <c r="C1135" s="205">
        <v>76834</v>
      </c>
      <c r="D1135" s="206" t="s">
        <v>64</v>
      </c>
      <c r="E1135" s="201">
        <v>258</v>
      </c>
      <c r="F1135" s="202">
        <v>4555.8795179999997</v>
      </c>
      <c r="G1135" s="203">
        <v>131</v>
      </c>
      <c r="H1135" s="202">
        <v>2079.6612449999998</v>
      </c>
      <c r="I1135" s="204">
        <f t="shared" si="17"/>
        <v>0.33676092544987146</v>
      </c>
    </row>
    <row r="1136" spans="2:9" ht="13.5" thickBot="1" x14ac:dyDescent="0.3">
      <c r="B1136" s="410"/>
      <c r="C1136" s="205">
        <v>76845</v>
      </c>
      <c r="D1136" s="206" t="s">
        <v>63</v>
      </c>
      <c r="E1136" s="201">
        <v>32</v>
      </c>
      <c r="F1136" s="202">
        <v>400.25398200000001</v>
      </c>
      <c r="G1136" s="203">
        <v>8</v>
      </c>
      <c r="H1136" s="202">
        <v>78.490893999999997</v>
      </c>
      <c r="I1136" s="204">
        <f t="shared" si="17"/>
        <v>0.2</v>
      </c>
    </row>
    <row r="1137" spans="2:9" ht="13.5" thickBot="1" x14ac:dyDescent="0.3">
      <c r="B1137" s="410"/>
      <c r="C1137" s="205">
        <v>76863</v>
      </c>
      <c r="D1137" s="206" t="s">
        <v>62</v>
      </c>
      <c r="E1137" s="201">
        <v>130</v>
      </c>
      <c r="F1137" s="202">
        <v>2287.754958</v>
      </c>
      <c r="G1137" s="203">
        <v>45</v>
      </c>
      <c r="H1137" s="202">
        <v>864.43740500000001</v>
      </c>
      <c r="I1137" s="204">
        <f t="shared" si="17"/>
        <v>0.25714285714285712</v>
      </c>
    </row>
    <row r="1138" spans="2:9" ht="13.5" thickBot="1" x14ac:dyDescent="0.3">
      <c r="B1138" s="410"/>
      <c r="C1138" s="205">
        <v>76869</v>
      </c>
      <c r="D1138" s="206" t="s">
        <v>61</v>
      </c>
      <c r="E1138" s="201">
        <v>70</v>
      </c>
      <c r="F1138" s="202">
        <v>1353.346515</v>
      </c>
      <c r="G1138" s="203">
        <v>46</v>
      </c>
      <c r="H1138" s="202">
        <v>812.42543899999998</v>
      </c>
      <c r="I1138" s="204">
        <f t="shared" si="17"/>
        <v>0.39655172413793105</v>
      </c>
    </row>
    <row r="1139" spans="2:9" ht="13.5" thickBot="1" x14ac:dyDescent="0.3">
      <c r="B1139" s="410"/>
      <c r="C1139" s="205">
        <v>76890</v>
      </c>
      <c r="D1139" s="206" t="s">
        <v>60</v>
      </c>
      <c r="E1139" s="201">
        <v>59</v>
      </c>
      <c r="F1139" s="202">
        <v>1037.723258</v>
      </c>
      <c r="G1139" s="203">
        <v>32</v>
      </c>
      <c r="H1139" s="202">
        <v>464.10825199999999</v>
      </c>
      <c r="I1139" s="204">
        <f t="shared" si="17"/>
        <v>0.35164835164835168</v>
      </c>
    </row>
    <row r="1140" spans="2:9" ht="13.5" thickBot="1" x14ac:dyDescent="0.3">
      <c r="B1140" s="410"/>
      <c r="C1140" s="205">
        <v>76892</v>
      </c>
      <c r="D1140" s="206" t="s">
        <v>59</v>
      </c>
      <c r="E1140" s="201">
        <v>23</v>
      </c>
      <c r="F1140" s="202">
        <v>188.805137</v>
      </c>
      <c r="G1140" s="203">
        <v>28</v>
      </c>
      <c r="H1140" s="202">
        <v>204.01675700000001</v>
      </c>
      <c r="I1140" s="204">
        <f t="shared" si="17"/>
        <v>0.5490196078431373</v>
      </c>
    </row>
    <row r="1141" spans="2:9" ht="13.5" thickBot="1" x14ac:dyDescent="0.3">
      <c r="B1141" s="406"/>
      <c r="C1141" s="205">
        <v>76895</v>
      </c>
      <c r="D1141" s="206" t="s">
        <v>58</v>
      </c>
      <c r="E1141" s="201">
        <v>28</v>
      </c>
      <c r="F1141" s="202">
        <v>418.427888</v>
      </c>
      <c r="G1141" s="203">
        <v>33</v>
      </c>
      <c r="H1141" s="202">
        <v>257.45723299999997</v>
      </c>
      <c r="I1141" s="204">
        <f t="shared" si="17"/>
        <v>0.54098360655737709</v>
      </c>
    </row>
    <row r="1142" spans="2:9" ht="13.5" thickBot="1" x14ac:dyDescent="0.3">
      <c r="B1142" s="409" t="s">
        <v>57</v>
      </c>
      <c r="C1142" s="411" t="s">
        <v>2</v>
      </c>
      <c r="D1142" s="412"/>
      <c r="E1142" s="201">
        <v>43</v>
      </c>
      <c r="F1142" s="202">
        <v>373.439865</v>
      </c>
      <c r="G1142" s="203">
        <v>56</v>
      </c>
      <c r="H1142" s="202">
        <v>373.672526</v>
      </c>
      <c r="I1142" s="204">
        <f t="shared" si="17"/>
        <v>0.56565656565656564</v>
      </c>
    </row>
    <row r="1143" spans="2:9" ht="13.5" thickBot="1" x14ac:dyDescent="0.3">
      <c r="B1143" s="410"/>
      <c r="C1143" s="205">
        <v>97001</v>
      </c>
      <c r="D1143" s="206" t="s">
        <v>56</v>
      </c>
      <c r="E1143" s="201">
        <v>42</v>
      </c>
      <c r="F1143" s="202">
        <v>344.689865</v>
      </c>
      <c r="G1143" s="203">
        <v>56</v>
      </c>
      <c r="H1143" s="202">
        <v>373.672526</v>
      </c>
      <c r="I1143" s="204">
        <f t="shared" si="17"/>
        <v>0.5714285714285714</v>
      </c>
    </row>
    <row r="1144" spans="2:9" ht="13.5" thickBot="1" x14ac:dyDescent="0.3">
      <c r="B1144" s="406"/>
      <c r="C1144" s="205">
        <v>97511</v>
      </c>
      <c r="D1144" s="206" t="s">
        <v>55</v>
      </c>
      <c r="E1144" s="201">
        <v>1</v>
      </c>
      <c r="F1144" s="202">
        <v>28.75</v>
      </c>
      <c r="G1144" s="207"/>
      <c r="H1144" s="208"/>
      <c r="I1144" s="204">
        <f t="shared" si="17"/>
        <v>0</v>
      </c>
    </row>
    <row r="1145" spans="2:9" ht="13.5" thickBot="1" x14ac:dyDescent="0.3">
      <c r="B1145" s="409" t="s">
        <v>54</v>
      </c>
      <c r="C1145" s="411" t="s">
        <v>2</v>
      </c>
      <c r="D1145" s="412"/>
      <c r="E1145" s="201">
        <v>200</v>
      </c>
      <c r="F1145" s="202">
        <v>4144.607712</v>
      </c>
      <c r="G1145" s="203">
        <v>121</v>
      </c>
      <c r="H1145" s="202">
        <v>2150.1686060000002</v>
      </c>
      <c r="I1145" s="204">
        <f t="shared" si="17"/>
        <v>0.37694704049844235</v>
      </c>
    </row>
    <row r="1146" spans="2:9" ht="13.5" thickBot="1" x14ac:dyDescent="0.3">
      <c r="B1146" s="410"/>
      <c r="C1146" s="205">
        <v>99773</v>
      </c>
      <c r="D1146" s="206" t="s">
        <v>53</v>
      </c>
      <c r="E1146" s="201">
        <v>62</v>
      </c>
      <c r="F1146" s="202">
        <v>908.02671699999996</v>
      </c>
      <c r="G1146" s="203">
        <v>15</v>
      </c>
      <c r="H1146" s="202">
        <v>198.79060200000001</v>
      </c>
      <c r="I1146" s="204">
        <f t="shared" si="17"/>
        <v>0.19480519480519481</v>
      </c>
    </row>
    <row r="1147" spans="2:9" ht="13.5" thickBot="1" x14ac:dyDescent="0.3">
      <c r="B1147" s="410"/>
      <c r="C1147" s="205">
        <v>99524</v>
      </c>
      <c r="D1147" s="206" t="s">
        <v>52</v>
      </c>
      <c r="E1147" s="201">
        <v>69</v>
      </c>
      <c r="F1147" s="202">
        <v>1621.955215</v>
      </c>
      <c r="G1147" s="203">
        <v>54</v>
      </c>
      <c r="H1147" s="202">
        <v>1000.907122</v>
      </c>
      <c r="I1147" s="204">
        <f t="shared" si="17"/>
        <v>0.43902439024390244</v>
      </c>
    </row>
    <row r="1148" spans="2:9" ht="13.5" thickBot="1" x14ac:dyDescent="0.3">
      <c r="B1148" s="410"/>
      <c r="C1148" s="205">
        <v>99001</v>
      </c>
      <c r="D1148" s="206" t="s">
        <v>51</v>
      </c>
      <c r="E1148" s="201">
        <v>21</v>
      </c>
      <c r="F1148" s="202">
        <v>385.476</v>
      </c>
      <c r="G1148" s="203">
        <v>14</v>
      </c>
      <c r="H1148" s="202">
        <v>272.93657200000001</v>
      </c>
      <c r="I1148" s="204">
        <f t="shared" si="17"/>
        <v>0.4</v>
      </c>
    </row>
    <row r="1149" spans="2:9" ht="13.5" thickBot="1" x14ac:dyDescent="0.3">
      <c r="B1149" s="410"/>
      <c r="C1149" s="205">
        <v>99624</v>
      </c>
      <c r="D1149" s="206" t="s">
        <v>50</v>
      </c>
      <c r="E1149" s="201">
        <v>48</v>
      </c>
      <c r="F1149" s="202">
        <v>1229.14978</v>
      </c>
      <c r="G1149" s="203">
        <v>38</v>
      </c>
      <c r="H1149" s="202">
        <v>677.53431</v>
      </c>
      <c r="I1149" s="204">
        <f t="shared" si="17"/>
        <v>0.44186046511627908</v>
      </c>
    </row>
    <row r="1150" spans="2:9" ht="13.5" thickBot="1" x14ac:dyDescent="0.3">
      <c r="B1150" s="450" t="s">
        <v>2</v>
      </c>
      <c r="C1150" s="451"/>
      <c r="D1150" s="451"/>
      <c r="E1150" s="193">
        <v>186526</v>
      </c>
      <c r="F1150" s="194">
        <v>3121006.4039500002</v>
      </c>
      <c r="G1150" s="195">
        <v>126699</v>
      </c>
      <c r="H1150" s="194">
        <v>1968955.493765</v>
      </c>
      <c r="I1150" s="192">
        <f t="shared" si="17"/>
        <v>0.4044983637959933</v>
      </c>
    </row>
    <row r="1151" spans="2:9" s="1" customFormat="1" x14ac:dyDescent="0.25"/>
    <row r="1152" spans="2:9"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sheetData>
  <mergeCells count="82">
    <mergeCell ref="C18:D18"/>
    <mergeCell ref="B144:B151"/>
    <mergeCell ref="B1150:D1150"/>
    <mergeCell ref="C144:D144"/>
    <mergeCell ref="B936:B1023"/>
    <mergeCell ref="C936:D936"/>
    <mergeCell ref="B708:B723"/>
    <mergeCell ref="C708:D708"/>
    <mergeCell ref="B724:B754"/>
    <mergeCell ref="C724:D724"/>
    <mergeCell ref="B755:B784"/>
    <mergeCell ref="C755:D755"/>
    <mergeCell ref="B1024:B1050"/>
    <mergeCell ref="C1024:D1024"/>
    <mergeCell ref="B1051:B1098"/>
    <mergeCell ref="C1051:D1051"/>
    <mergeCell ref="B1099:B1141"/>
    <mergeCell ref="C1099:D1099"/>
    <mergeCell ref="B1145:B1149"/>
    <mergeCell ref="C1145:D1145"/>
    <mergeCell ref="C918:D918"/>
    <mergeCell ref="B933:B935"/>
    <mergeCell ref="C933:D933"/>
    <mergeCell ref="B918:B932"/>
    <mergeCell ref="B457:B482"/>
    <mergeCell ref="C457:D457"/>
    <mergeCell ref="B483:B513"/>
    <mergeCell ref="C483:D483"/>
    <mergeCell ref="B1142:B1144"/>
    <mergeCell ref="C1142:D1142"/>
    <mergeCell ref="B514:B544"/>
    <mergeCell ref="C514:D514"/>
    <mergeCell ref="B545:B661"/>
    <mergeCell ref="C545:D545"/>
    <mergeCell ref="B785:B849"/>
    <mergeCell ref="C785:D785"/>
    <mergeCell ref="B850:B890"/>
    <mergeCell ref="C850:D850"/>
    <mergeCell ref="B905:B917"/>
    <mergeCell ref="C905:D905"/>
    <mergeCell ref="B349:B376"/>
    <mergeCell ref="C349:D349"/>
    <mergeCell ref="B891:B904"/>
    <mergeCell ref="C891:D891"/>
    <mergeCell ref="B662:B664"/>
    <mergeCell ref="C662:D662"/>
    <mergeCell ref="B665:B669"/>
    <mergeCell ref="C665:D665"/>
    <mergeCell ref="B670:B707"/>
    <mergeCell ref="C670:D670"/>
    <mergeCell ref="B377:B393"/>
    <mergeCell ref="C377:D377"/>
    <mergeCell ref="B394:B413"/>
    <mergeCell ref="C394:D394"/>
    <mergeCell ref="B414:B456"/>
    <mergeCell ref="C414:D414"/>
    <mergeCell ref="B225:B348"/>
    <mergeCell ref="C225:D225"/>
    <mergeCell ref="B11:D11"/>
    <mergeCell ref="D12:G12"/>
    <mergeCell ref="B13:D14"/>
    <mergeCell ref="E13:F13"/>
    <mergeCell ref="G13:H13"/>
    <mergeCell ref="B152:B175"/>
    <mergeCell ref="C152:D152"/>
    <mergeCell ref="B176:B177"/>
    <mergeCell ref="C176:D176"/>
    <mergeCell ref="B178:B224"/>
    <mergeCell ref="C178:D178"/>
    <mergeCell ref="B15:B17"/>
    <mergeCell ref="C15:D15"/>
    <mergeCell ref="B18:B143"/>
    <mergeCell ref="I13:I14"/>
    <mergeCell ref="B2:I2"/>
    <mergeCell ref="B3:D7"/>
    <mergeCell ref="E3:I3"/>
    <mergeCell ref="E4:I4"/>
    <mergeCell ref="E5:I5"/>
    <mergeCell ref="E6:I6"/>
    <mergeCell ref="E7:I7"/>
    <mergeCell ref="B9:D9"/>
    <mergeCell ref="B10:D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0176F-F9CB-4D4D-9183-DF5A12763FB8}">
  <dimension ref="A1:AI1519"/>
  <sheetViews>
    <sheetView workbookViewId="0">
      <selection activeCell="B4" sqref="B4:F4"/>
    </sheetView>
  </sheetViews>
  <sheetFormatPr baseColWidth="10" defaultColWidth="9.1796875" defaultRowHeight="14" x14ac:dyDescent="0.3"/>
  <cols>
    <col min="1" max="1" width="4" style="26" customWidth="1"/>
    <col min="2" max="2" width="19.453125" style="63" customWidth="1"/>
    <col min="3" max="3" width="29.1796875" style="28" customWidth="1"/>
    <col min="4" max="6" width="24.453125" style="28" customWidth="1"/>
    <col min="7" max="35" width="9.1796875" style="26"/>
    <col min="36" max="16384" width="9.1796875" style="28"/>
  </cols>
  <sheetData>
    <row r="1" spans="1:35" s="26" customFormat="1" ht="14.5" thickBot="1" x14ac:dyDescent="0.35">
      <c r="B1" s="27"/>
    </row>
    <row r="2" spans="1:35" s="26" customFormat="1" ht="70.5" customHeight="1" thickBot="1" x14ac:dyDescent="0.35">
      <c r="B2" s="64"/>
      <c r="C2" s="452" t="s">
        <v>2249</v>
      </c>
      <c r="D2" s="453"/>
      <c r="E2" s="453"/>
      <c r="F2" s="454"/>
    </row>
    <row r="3" spans="1:35" s="26" customFormat="1" ht="15.5" x14ac:dyDescent="0.3">
      <c r="C3" s="350"/>
      <c r="D3" s="350"/>
      <c r="E3" s="350"/>
      <c r="F3" s="350"/>
    </row>
    <row r="4" spans="1:35" s="26" customFormat="1" x14ac:dyDescent="0.3">
      <c r="B4" s="455" t="s">
        <v>2350</v>
      </c>
      <c r="C4" s="455"/>
      <c r="D4" s="455"/>
      <c r="E4" s="455"/>
      <c r="F4" s="455"/>
    </row>
    <row r="5" spans="1:35" s="26" customFormat="1" ht="14.5" thickBot="1" x14ac:dyDescent="0.35">
      <c r="B5" s="27"/>
      <c r="C5" s="27"/>
      <c r="D5" s="27"/>
      <c r="E5" s="27"/>
      <c r="F5" s="27"/>
    </row>
    <row r="6" spans="1:35" ht="39.5" thickBot="1" x14ac:dyDescent="0.35">
      <c r="B6" s="209" t="s">
        <v>2248</v>
      </c>
      <c r="C6" s="210" t="s">
        <v>1</v>
      </c>
      <c r="D6" s="210" t="s">
        <v>2247</v>
      </c>
      <c r="E6" s="211" t="s">
        <v>2246</v>
      </c>
      <c r="F6" s="212" t="s">
        <v>2245</v>
      </c>
    </row>
    <row r="7" spans="1:35" s="30" customFormat="1" ht="14.5" thickBot="1" x14ac:dyDescent="0.35">
      <c r="A7" s="29"/>
      <c r="B7" s="65" t="s">
        <v>41</v>
      </c>
      <c r="C7" s="66" t="s">
        <v>2244</v>
      </c>
      <c r="D7" s="67">
        <f>+D8+D134+D158+D160+D207+D331+D359+D376+D419+D445+D476+D593+D625+D663+D679+D710+D740+D805+D846+D859+D874+D962+D989+D1037+D1080+D1088+D1108+D1122+D1125+D1137+D1146+D1151+D1158</f>
        <v>43979</v>
      </c>
      <c r="E7" s="67">
        <f>+E8+E134+E158+E160+E207+E331+E359+E376+E419+E445+E476+E593+E625+E663+E679+E710+E740+E805+E846+E859+E874+E962+E989+E1037+E1080+E1088+E1108+E1122+E1125+E1137+E1146+E1151+E1158</f>
        <v>24497</v>
      </c>
      <c r="F7" s="68">
        <f>+F8+F134+F158+F160+F207+F331+F359+F376+F419+F445+F476+F593+F625+F663+F679+F710+F740+F805+F846+F859+F874+F962+F989+F1037+F1080+F1088+F1108+F1122+F1125+F1137+F1146+F1151+F1158</f>
        <v>19482</v>
      </c>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row>
    <row r="8" spans="1:35" s="33" customFormat="1" ht="18" customHeight="1" x14ac:dyDescent="0.3">
      <c r="A8" s="31"/>
      <c r="B8" s="86" t="s">
        <v>2243</v>
      </c>
      <c r="C8" s="87" t="s">
        <v>5</v>
      </c>
      <c r="D8" s="69">
        <v>4890</v>
      </c>
      <c r="E8" s="69">
        <v>2687</v>
      </c>
      <c r="F8" s="70">
        <v>2203</v>
      </c>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row>
    <row r="9" spans="1:35" s="33" customFormat="1" x14ac:dyDescent="0.3">
      <c r="A9" s="31"/>
      <c r="B9" s="88" t="s">
        <v>2242</v>
      </c>
      <c r="C9" s="89" t="s">
        <v>1002</v>
      </c>
      <c r="D9" s="34">
        <v>163</v>
      </c>
      <c r="E9" s="34">
        <v>103</v>
      </c>
      <c r="F9" s="71">
        <v>60</v>
      </c>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row>
    <row r="10" spans="1:35" s="33" customFormat="1" x14ac:dyDescent="0.3">
      <c r="A10" s="31"/>
      <c r="B10" s="88" t="s">
        <v>2241</v>
      </c>
      <c r="C10" s="89" t="s">
        <v>1058</v>
      </c>
      <c r="D10" s="34"/>
      <c r="E10" s="34"/>
      <c r="F10" s="7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row>
    <row r="11" spans="1:35" s="33" customFormat="1" x14ac:dyDescent="0.3">
      <c r="A11" s="31"/>
      <c r="B11" s="88" t="s">
        <v>2240</v>
      </c>
      <c r="C11" s="89" t="s">
        <v>1057</v>
      </c>
      <c r="D11" s="34">
        <v>3</v>
      </c>
      <c r="E11" s="34">
        <v>2</v>
      </c>
      <c r="F11" s="71">
        <v>1</v>
      </c>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row>
    <row r="12" spans="1:35" s="33" customFormat="1" x14ac:dyDescent="0.3">
      <c r="A12" s="31"/>
      <c r="B12" s="88" t="s">
        <v>2239</v>
      </c>
      <c r="C12" s="89" t="s">
        <v>1056</v>
      </c>
      <c r="D12" s="34">
        <v>3</v>
      </c>
      <c r="E12" s="34">
        <v>2</v>
      </c>
      <c r="F12" s="71">
        <v>1</v>
      </c>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row>
    <row r="13" spans="1:35" s="33" customFormat="1" x14ac:dyDescent="0.3">
      <c r="A13" s="31"/>
      <c r="B13" s="88" t="s">
        <v>2238</v>
      </c>
      <c r="C13" s="89" t="s">
        <v>1055</v>
      </c>
      <c r="D13" s="34"/>
      <c r="E13" s="34"/>
      <c r="F13" s="7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row>
    <row r="14" spans="1:35" s="33" customFormat="1" x14ac:dyDescent="0.3">
      <c r="A14" s="31"/>
      <c r="B14" s="88" t="s">
        <v>2237</v>
      </c>
      <c r="C14" s="89" t="s">
        <v>1054</v>
      </c>
      <c r="D14" s="34">
        <v>5</v>
      </c>
      <c r="E14" s="34">
        <v>4</v>
      </c>
      <c r="F14" s="71">
        <v>1</v>
      </c>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row>
    <row r="15" spans="1:35" s="33" customFormat="1" x14ac:dyDescent="0.3">
      <c r="A15" s="31"/>
      <c r="B15" s="88" t="s">
        <v>2236</v>
      </c>
      <c r="C15" s="89" t="s">
        <v>1053</v>
      </c>
      <c r="D15" s="34">
        <v>8</v>
      </c>
      <c r="E15" s="34">
        <v>5</v>
      </c>
      <c r="F15" s="71">
        <v>3</v>
      </c>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row>
    <row r="16" spans="1:35" s="33" customFormat="1" x14ac:dyDescent="0.3">
      <c r="A16" s="31"/>
      <c r="B16" s="88" t="s">
        <v>2235</v>
      </c>
      <c r="C16" s="89" t="s">
        <v>1052</v>
      </c>
      <c r="D16" s="34"/>
      <c r="E16" s="34"/>
      <c r="F16" s="7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row>
    <row r="17" spans="1:35" s="33" customFormat="1" x14ac:dyDescent="0.3">
      <c r="A17" s="31"/>
      <c r="B17" s="88" t="s">
        <v>2234</v>
      </c>
      <c r="C17" s="89" t="s">
        <v>1051</v>
      </c>
      <c r="D17" s="34">
        <v>86</v>
      </c>
      <c r="E17" s="34">
        <v>59</v>
      </c>
      <c r="F17" s="71">
        <v>27</v>
      </c>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row>
    <row r="18" spans="1:35" s="33" customFormat="1" x14ac:dyDescent="0.3">
      <c r="A18" s="31"/>
      <c r="B18" s="88" t="s">
        <v>2233</v>
      </c>
      <c r="C18" s="89" t="s">
        <v>1050</v>
      </c>
      <c r="D18" s="34">
        <v>2</v>
      </c>
      <c r="E18" s="34">
        <v>1</v>
      </c>
      <c r="F18" s="71">
        <v>1</v>
      </c>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row>
    <row r="19" spans="1:35" s="33" customFormat="1" x14ac:dyDescent="0.3">
      <c r="A19" s="31"/>
      <c r="B19" s="88" t="s">
        <v>2232</v>
      </c>
      <c r="C19" s="89" t="s">
        <v>977</v>
      </c>
      <c r="D19" s="34">
        <v>7</v>
      </c>
      <c r="E19" s="34">
        <v>5</v>
      </c>
      <c r="F19" s="71">
        <v>2</v>
      </c>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row>
    <row r="20" spans="1:35" s="33" customFormat="1" x14ac:dyDescent="0.3">
      <c r="A20" s="31"/>
      <c r="B20" s="88" t="s">
        <v>2231</v>
      </c>
      <c r="C20" s="89" t="s">
        <v>1049</v>
      </c>
      <c r="D20" s="34">
        <v>7</v>
      </c>
      <c r="E20" s="34">
        <v>6</v>
      </c>
      <c r="F20" s="71">
        <v>1</v>
      </c>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row>
    <row r="21" spans="1:35" s="33" customFormat="1" x14ac:dyDescent="0.3">
      <c r="A21" s="31"/>
      <c r="B21" s="88" t="s">
        <v>2230</v>
      </c>
      <c r="C21" s="89" t="s">
        <v>1048</v>
      </c>
      <c r="D21" s="34">
        <v>768</v>
      </c>
      <c r="E21" s="34">
        <v>310</v>
      </c>
      <c r="F21" s="71">
        <v>458</v>
      </c>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row>
    <row r="22" spans="1:35" s="33" customFormat="1" x14ac:dyDescent="0.3">
      <c r="A22" s="31"/>
      <c r="B22" s="88" t="s">
        <v>2229</v>
      </c>
      <c r="C22" s="89" t="s">
        <v>1047</v>
      </c>
      <c r="D22" s="34">
        <v>2</v>
      </c>
      <c r="E22" s="34">
        <v>1</v>
      </c>
      <c r="F22" s="71">
        <v>1</v>
      </c>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row>
    <row r="23" spans="1:35" s="33" customFormat="1" x14ac:dyDescent="0.3">
      <c r="A23" s="31"/>
      <c r="B23" s="88" t="s">
        <v>2228</v>
      </c>
      <c r="C23" s="89" t="s">
        <v>94</v>
      </c>
      <c r="D23" s="34"/>
      <c r="E23" s="34"/>
      <c r="F23" s="7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row>
    <row r="24" spans="1:35" s="33" customFormat="1" x14ac:dyDescent="0.3">
      <c r="A24" s="31"/>
      <c r="B24" s="88" t="s">
        <v>2227</v>
      </c>
      <c r="C24" s="89" t="s">
        <v>272</v>
      </c>
      <c r="D24" s="34"/>
      <c r="E24" s="34"/>
      <c r="F24" s="7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row>
    <row r="25" spans="1:35" s="33" customFormat="1" x14ac:dyDescent="0.3">
      <c r="A25" s="31"/>
      <c r="B25" s="88" t="s">
        <v>2226</v>
      </c>
      <c r="C25" s="89" t="s">
        <v>243</v>
      </c>
      <c r="D25" s="34">
        <v>8</v>
      </c>
      <c r="E25" s="34">
        <v>5</v>
      </c>
      <c r="F25" s="71">
        <v>3</v>
      </c>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row>
    <row r="26" spans="1:35" s="33" customFormat="1" x14ac:dyDescent="0.3">
      <c r="A26" s="31"/>
      <c r="B26" s="88" t="s">
        <v>2225</v>
      </c>
      <c r="C26" s="89" t="s">
        <v>1045</v>
      </c>
      <c r="D26" s="34"/>
      <c r="E26" s="34"/>
      <c r="F26" s="7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row>
    <row r="27" spans="1:35" s="33" customFormat="1" x14ac:dyDescent="0.3">
      <c r="A27" s="31"/>
      <c r="B27" s="88" t="s">
        <v>2224</v>
      </c>
      <c r="C27" s="89" t="s">
        <v>1046</v>
      </c>
      <c r="D27" s="34">
        <v>7</v>
      </c>
      <c r="E27" s="34">
        <v>3</v>
      </c>
      <c r="F27" s="71">
        <v>4</v>
      </c>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row>
    <row r="28" spans="1:35" s="33" customFormat="1" x14ac:dyDescent="0.3">
      <c r="A28" s="31"/>
      <c r="B28" s="88" t="s">
        <v>2223</v>
      </c>
      <c r="C28" s="89" t="s">
        <v>1044</v>
      </c>
      <c r="D28" s="34"/>
      <c r="E28" s="34"/>
      <c r="F28" s="7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row>
    <row r="29" spans="1:35" s="33" customFormat="1" x14ac:dyDescent="0.3">
      <c r="A29" s="31"/>
      <c r="B29" s="88" t="s">
        <v>2222</v>
      </c>
      <c r="C29" s="89" t="s">
        <v>241</v>
      </c>
      <c r="D29" s="34"/>
      <c r="E29" s="34"/>
      <c r="F29" s="7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row>
    <row r="30" spans="1:35" s="33" customFormat="1" x14ac:dyDescent="0.3">
      <c r="A30" s="31"/>
      <c r="B30" s="88" t="s">
        <v>2221</v>
      </c>
      <c r="C30" s="89" t="s">
        <v>1031</v>
      </c>
      <c r="D30" s="34">
        <v>5</v>
      </c>
      <c r="E30" s="34">
        <v>2</v>
      </c>
      <c r="F30" s="71">
        <v>3</v>
      </c>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row>
    <row r="31" spans="1:35" s="33" customFormat="1" x14ac:dyDescent="0.3">
      <c r="A31" s="31"/>
      <c r="B31" s="88" t="s">
        <v>2220</v>
      </c>
      <c r="C31" s="89" t="s">
        <v>881</v>
      </c>
      <c r="D31" s="34">
        <v>2</v>
      </c>
      <c r="E31" s="34">
        <v>2</v>
      </c>
      <c r="F31" s="71">
        <v>0</v>
      </c>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row>
    <row r="32" spans="1:35" s="33" customFormat="1" x14ac:dyDescent="0.3">
      <c r="A32" s="31"/>
      <c r="B32" s="88" t="s">
        <v>2219</v>
      </c>
      <c r="C32" s="89" t="s">
        <v>1043</v>
      </c>
      <c r="D32" s="34">
        <v>2</v>
      </c>
      <c r="E32" s="34">
        <v>2</v>
      </c>
      <c r="F32" s="71">
        <v>0</v>
      </c>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row>
    <row r="33" spans="1:35" s="33" customFormat="1" x14ac:dyDescent="0.3">
      <c r="A33" s="31"/>
      <c r="B33" s="88" t="s">
        <v>2218</v>
      </c>
      <c r="C33" s="89" t="s">
        <v>1042</v>
      </c>
      <c r="D33" s="34">
        <v>10</v>
      </c>
      <c r="E33" s="34">
        <v>6</v>
      </c>
      <c r="F33" s="71">
        <v>4</v>
      </c>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row>
    <row r="34" spans="1:35" s="33" customFormat="1" x14ac:dyDescent="0.3">
      <c r="A34" s="31"/>
      <c r="B34" s="88" t="s">
        <v>2217</v>
      </c>
      <c r="C34" s="89" t="s">
        <v>1041</v>
      </c>
      <c r="D34" s="34"/>
      <c r="E34" s="34"/>
      <c r="F34" s="7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row>
    <row r="35" spans="1:35" s="33" customFormat="1" x14ac:dyDescent="0.3">
      <c r="A35" s="31"/>
      <c r="B35" s="88" t="s">
        <v>2216</v>
      </c>
      <c r="C35" s="89" t="s">
        <v>10</v>
      </c>
      <c r="D35" s="34"/>
      <c r="E35" s="34"/>
      <c r="F35" s="7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row>
    <row r="36" spans="1:35" s="33" customFormat="1" x14ac:dyDescent="0.3">
      <c r="A36" s="31"/>
      <c r="B36" s="88" t="s">
        <v>2215</v>
      </c>
      <c r="C36" s="89" t="s">
        <v>1040</v>
      </c>
      <c r="D36" s="34"/>
      <c r="E36" s="34"/>
      <c r="F36" s="7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row>
    <row r="37" spans="1:35" s="33" customFormat="1" x14ac:dyDescent="0.3">
      <c r="A37" s="31"/>
      <c r="B37" s="88" t="s">
        <v>2214</v>
      </c>
      <c r="C37" s="89" t="s">
        <v>1039</v>
      </c>
      <c r="D37" s="34"/>
      <c r="E37" s="34"/>
      <c r="F37" s="7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row>
    <row r="38" spans="1:35" s="33" customFormat="1" x14ac:dyDescent="0.3">
      <c r="A38" s="31"/>
      <c r="B38" s="88" t="s">
        <v>2213</v>
      </c>
      <c r="C38" s="89" t="s">
        <v>1038</v>
      </c>
      <c r="D38" s="34"/>
      <c r="E38" s="34"/>
      <c r="F38" s="7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row>
    <row r="39" spans="1:35" s="33" customFormat="1" x14ac:dyDescent="0.3">
      <c r="A39" s="31"/>
      <c r="B39" s="88" t="s">
        <v>2212</v>
      </c>
      <c r="C39" s="89" t="s">
        <v>1037</v>
      </c>
      <c r="D39" s="34">
        <v>5</v>
      </c>
      <c r="E39" s="34">
        <v>3</v>
      </c>
      <c r="F39" s="71">
        <v>2</v>
      </c>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row>
    <row r="40" spans="1:35" s="33" customFormat="1" x14ac:dyDescent="0.3">
      <c r="A40" s="31"/>
      <c r="B40" s="88" t="s">
        <v>2211</v>
      </c>
      <c r="C40" s="89" t="s">
        <v>1036</v>
      </c>
      <c r="D40" s="34">
        <v>97</v>
      </c>
      <c r="E40" s="34">
        <v>61</v>
      </c>
      <c r="F40" s="71">
        <v>36</v>
      </c>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row>
    <row r="41" spans="1:35" s="33" customFormat="1" x14ac:dyDescent="0.3">
      <c r="A41" s="31"/>
      <c r="B41" s="88" t="s">
        <v>2210</v>
      </c>
      <c r="C41" s="89" t="s">
        <v>1024</v>
      </c>
      <c r="D41" s="34">
        <v>68</v>
      </c>
      <c r="E41" s="34">
        <v>46</v>
      </c>
      <c r="F41" s="71">
        <v>22</v>
      </c>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row>
    <row r="42" spans="1:35" s="33" customFormat="1" x14ac:dyDescent="0.3">
      <c r="A42" s="31"/>
      <c r="B42" s="88" t="s">
        <v>2209</v>
      </c>
      <c r="C42" s="89" t="s">
        <v>1035</v>
      </c>
      <c r="D42" s="34"/>
      <c r="E42" s="34"/>
      <c r="F42" s="7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row>
    <row r="43" spans="1:35" s="33" customFormat="1" x14ac:dyDescent="0.3">
      <c r="A43" s="31"/>
      <c r="B43" s="88" t="s">
        <v>2208</v>
      </c>
      <c r="C43" s="89" t="s">
        <v>1034</v>
      </c>
      <c r="D43" s="34">
        <v>10</v>
      </c>
      <c r="E43" s="34">
        <v>6</v>
      </c>
      <c r="F43" s="71">
        <v>4</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row>
    <row r="44" spans="1:35" s="33" customFormat="1" x14ac:dyDescent="0.3">
      <c r="A44" s="31"/>
      <c r="B44" s="88" t="s">
        <v>2207</v>
      </c>
      <c r="C44" s="89" t="s">
        <v>1033</v>
      </c>
      <c r="D44" s="34">
        <v>336</v>
      </c>
      <c r="E44" s="34">
        <v>162</v>
      </c>
      <c r="F44" s="71">
        <v>174</v>
      </c>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row>
    <row r="45" spans="1:35" s="33" customFormat="1" x14ac:dyDescent="0.3">
      <c r="A45" s="31"/>
      <c r="B45" s="88" t="s">
        <v>2206</v>
      </c>
      <c r="C45" s="89" t="s">
        <v>1032</v>
      </c>
      <c r="D45" s="34"/>
      <c r="E45" s="34"/>
      <c r="F45" s="7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row>
    <row r="46" spans="1:35" s="33" customFormat="1" x14ac:dyDescent="0.3">
      <c r="A46" s="31"/>
      <c r="B46" s="88" t="s">
        <v>2205</v>
      </c>
      <c r="C46" s="89" t="s">
        <v>1030</v>
      </c>
      <c r="D46" s="34">
        <v>6</v>
      </c>
      <c r="E46" s="34">
        <v>3</v>
      </c>
      <c r="F46" s="71">
        <v>3</v>
      </c>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row>
    <row r="47" spans="1:35" s="33" customFormat="1" x14ac:dyDescent="0.3">
      <c r="A47" s="31"/>
      <c r="B47" s="88" t="s">
        <v>2204</v>
      </c>
      <c r="C47" s="89" t="s">
        <v>228</v>
      </c>
      <c r="D47" s="34"/>
      <c r="E47" s="34"/>
      <c r="F47" s="7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row>
    <row r="48" spans="1:35" s="33" customFormat="1" x14ac:dyDescent="0.3">
      <c r="A48" s="31"/>
      <c r="B48" s="88" t="s">
        <v>2203</v>
      </c>
      <c r="C48" s="89" t="s">
        <v>435</v>
      </c>
      <c r="D48" s="34"/>
      <c r="E48" s="34"/>
      <c r="F48" s="7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row>
    <row r="49" spans="1:35" s="33" customFormat="1" x14ac:dyDescent="0.3">
      <c r="A49" s="31"/>
      <c r="B49" s="88" t="s">
        <v>2202</v>
      </c>
      <c r="C49" s="89" t="s">
        <v>1029</v>
      </c>
      <c r="D49" s="34"/>
      <c r="E49" s="34"/>
      <c r="F49" s="7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row>
    <row r="50" spans="1:35" s="33" customFormat="1" x14ac:dyDescent="0.3">
      <c r="A50" s="31"/>
      <c r="B50" s="88" t="s">
        <v>2201</v>
      </c>
      <c r="C50" s="89" t="s">
        <v>1028</v>
      </c>
      <c r="D50" s="34"/>
      <c r="E50" s="34"/>
      <c r="F50" s="7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row>
    <row r="51" spans="1:35" s="33" customFormat="1" x14ac:dyDescent="0.3">
      <c r="A51" s="31"/>
      <c r="B51" s="88" t="s">
        <v>2200</v>
      </c>
      <c r="C51" s="89" t="s">
        <v>1027</v>
      </c>
      <c r="D51" s="34">
        <v>2</v>
      </c>
      <c r="E51" s="34">
        <v>1</v>
      </c>
      <c r="F51" s="71">
        <v>1</v>
      </c>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row>
    <row r="52" spans="1:35" s="33" customFormat="1" x14ac:dyDescent="0.3">
      <c r="A52" s="31"/>
      <c r="B52" s="88" t="s">
        <v>2199</v>
      </c>
      <c r="C52" s="89" t="s">
        <v>1026</v>
      </c>
      <c r="D52" s="34"/>
      <c r="E52" s="34"/>
      <c r="F52" s="7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row>
    <row r="53" spans="1:35" s="33" customFormat="1" x14ac:dyDescent="0.3">
      <c r="A53" s="31"/>
      <c r="B53" s="88" t="s">
        <v>2198</v>
      </c>
      <c r="C53" s="89" t="s">
        <v>1025</v>
      </c>
      <c r="D53" s="34"/>
      <c r="E53" s="34"/>
      <c r="F53" s="7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row>
    <row r="54" spans="1:35" s="33" customFormat="1" x14ac:dyDescent="0.3">
      <c r="A54" s="31"/>
      <c r="B54" s="88" t="s">
        <v>2197</v>
      </c>
      <c r="C54" s="89" t="s">
        <v>1022</v>
      </c>
      <c r="D54" s="34"/>
      <c r="E54" s="34"/>
      <c r="F54" s="7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row>
    <row r="55" spans="1:35" s="33" customFormat="1" x14ac:dyDescent="0.3">
      <c r="A55" s="31"/>
      <c r="B55" s="88" t="s">
        <v>2196</v>
      </c>
      <c r="C55" s="89" t="s">
        <v>1021</v>
      </c>
      <c r="D55" s="34"/>
      <c r="E55" s="34"/>
      <c r="F55" s="7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row>
    <row r="56" spans="1:35" s="33" customFormat="1" x14ac:dyDescent="0.3">
      <c r="A56" s="31"/>
      <c r="B56" s="88" t="s">
        <v>2195</v>
      </c>
      <c r="C56" s="89" t="s">
        <v>1020</v>
      </c>
      <c r="D56" s="34"/>
      <c r="E56" s="34"/>
      <c r="F56" s="7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row>
    <row r="57" spans="1:35" s="33" customFormat="1" x14ac:dyDescent="0.3">
      <c r="A57" s="31"/>
      <c r="B57" s="88" t="s">
        <v>2194</v>
      </c>
      <c r="C57" s="89" t="s">
        <v>1019</v>
      </c>
      <c r="D57" s="34">
        <v>2</v>
      </c>
      <c r="E57" s="34">
        <v>1</v>
      </c>
      <c r="F57" s="71">
        <v>1</v>
      </c>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row>
    <row r="58" spans="1:35" s="33" customFormat="1" x14ac:dyDescent="0.3">
      <c r="A58" s="31"/>
      <c r="B58" s="88" t="s">
        <v>2193</v>
      </c>
      <c r="C58" s="89" t="s">
        <v>1018</v>
      </c>
      <c r="D58" s="34">
        <v>7</v>
      </c>
      <c r="E58" s="34">
        <v>5</v>
      </c>
      <c r="F58" s="71">
        <v>2</v>
      </c>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row>
    <row r="59" spans="1:35" s="33" customFormat="1" x14ac:dyDescent="0.3">
      <c r="A59" s="31"/>
      <c r="B59" s="88" t="s">
        <v>2192</v>
      </c>
      <c r="C59" s="89" t="s">
        <v>1017</v>
      </c>
      <c r="D59" s="34">
        <v>18</v>
      </c>
      <c r="E59" s="34">
        <v>11</v>
      </c>
      <c r="F59" s="71">
        <v>7</v>
      </c>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row>
    <row r="60" spans="1:35" s="33" customFormat="1" x14ac:dyDescent="0.3">
      <c r="A60" s="31"/>
      <c r="B60" s="88" t="s">
        <v>2191</v>
      </c>
      <c r="C60" s="89" t="s">
        <v>1016</v>
      </c>
      <c r="D60" s="34"/>
      <c r="E60" s="34"/>
      <c r="F60" s="7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row>
    <row r="61" spans="1:35" s="33" customFormat="1" x14ac:dyDescent="0.3">
      <c r="A61" s="31"/>
      <c r="B61" s="88" t="s">
        <v>2190</v>
      </c>
      <c r="C61" s="89" t="s">
        <v>402</v>
      </c>
      <c r="D61" s="34">
        <v>2</v>
      </c>
      <c r="E61" s="34">
        <v>1</v>
      </c>
      <c r="F61" s="71">
        <v>1</v>
      </c>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row>
    <row r="62" spans="1:35" s="33" customFormat="1" x14ac:dyDescent="0.3">
      <c r="A62" s="31"/>
      <c r="B62" s="88" t="s">
        <v>2189</v>
      </c>
      <c r="C62" s="89" t="s">
        <v>211</v>
      </c>
      <c r="D62" s="34"/>
      <c r="E62" s="34"/>
      <c r="F62" s="7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row>
    <row r="63" spans="1:35" s="33" customFormat="1" x14ac:dyDescent="0.3">
      <c r="A63" s="31"/>
      <c r="B63" s="88" t="s">
        <v>2188</v>
      </c>
      <c r="C63" s="89" t="s">
        <v>1015</v>
      </c>
      <c r="D63" s="34">
        <v>95</v>
      </c>
      <c r="E63" s="34">
        <v>50</v>
      </c>
      <c r="F63" s="71">
        <v>45</v>
      </c>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row>
    <row r="64" spans="1:35" s="33" customFormat="1" x14ac:dyDescent="0.3">
      <c r="A64" s="31"/>
      <c r="B64" s="88" t="s">
        <v>2187</v>
      </c>
      <c r="C64" s="89" t="s">
        <v>1014</v>
      </c>
      <c r="D64" s="34"/>
      <c r="E64" s="34"/>
      <c r="F64" s="7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row>
    <row r="65" spans="1:35" s="33" customFormat="1" x14ac:dyDescent="0.3">
      <c r="A65" s="31"/>
      <c r="B65" s="88" t="s">
        <v>2186</v>
      </c>
      <c r="C65" s="89" t="s">
        <v>1013</v>
      </c>
      <c r="D65" s="34">
        <v>2</v>
      </c>
      <c r="E65" s="34">
        <v>1</v>
      </c>
      <c r="F65" s="71">
        <v>1</v>
      </c>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row>
    <row r="66" spans="1:35" s="33" customFormat="1" x14ac:dyDescent="0.3">
      <c r="A66" s="31"/>
      <c r="B66" s="88" t="s">
        <v>2185</v>
      </c>
      <c r="C66" s="89" t="s">
        <v>1012</v>
      </c>
      <c r="D66" s="34"/>
      <c r="E66" s="34"/>
      <c r="F66" s="7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row>
    <row r="67" spans="1:35" s="33" customFormat="1" x14ac:dyDescent="0.3">
      <c r="A67" s="31"/>
      <c r="B67" s="88" t="s">
        <v>2184</v>
      </c>
      <c r="C67" s="89" t="s">
        <v>1011</v>
      </c>
      <c r="D67" s="34"/>
      <c r="E67" s="34"/>
      <c r="F67" s="7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row>
    <row r="68" spans="1:35" s="33" customFormat="1" x14ac:dyDescent="0.3">
      <c r="A68" s="31"/>
      <c r="B68" s="88" t="s">
        <v>2183</v>
      </c>
      <c r="C68" s="89" t="s">
        <v>1010</v>
      </c>
      <c r="D68" s="34"/>
      <c r="E68" s="34"/>
      <c r="F68" s="7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row>
    <row r="69" spans="1:35" s="33" customFormat="1" x14ac:dyDescent="0.3">
      <c r="A69" s="31"/>
      <c r="B69" s="88" t="s">
        <v>2182</v>
      </c>
      <c r="C69" s="89" t="s">
        <v>1009</v>
      </c>
      <c r="D69" s="34">
        <v>2</v>
      </c>
      <c r="E69" s="34">
        <v>2</v>
      </c>
      <c r="F69" s="71">
        <v>0</v>
      </c>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row>
    <row r="70" spans="1:35" s="33" customFormat="1" x14ac:dyDescent="0.3">
      <c r="A70" s="31"/>
      <c r="B70" s="88" t="s">
        <v>2181</v>
      </c>
      <c r="C70" s="89" t="s">
        <v>847</v>
      </c>
      <c r="D70" s="34"/>
      <c r="E70" s="34"/>
      <c r="F70" s="7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row>
    <row r="71" spans="1:35" s="33" customFormat="1" x14ac:dyDescent="0.3">
      <c r="A71" s="31"/>
      <c r="B71" s="88" t="s">
        <v>2180</v>
      </c>
      <c r="C71" s="89" t="s">
        <v>1008</v>
      </c>
      <c r="D71" s="34">
        <v>9</v>
      </c>
      <c r="E71" s="34">
        <v>3</v>
      </c>
      <c r="F71" s="71">
        <v>6</v>
      </c>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row>
    <row r="72" spans="1:35" s="33" customFormat="1" x14ac:dyDescent="0.3">
      <c r="A72" s="31"/>
      <c r="B72" s="88" t="s">
        <v>2179</v>
      </c>
      <c r="C72" s="89" t="s">
        <v>1007</v>
      </c>
      <c r="D72" s="34"/>
      <c r="E72" s="34"/>
      <c r="F72" s="7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row>
    <row r="73" spans="1:35" s="33" customFormat="1" x14ac:dyDescent="0.3">
      <c r="A73" s="31"/>
      <c r="B73" s="88" t="s">
        <v>2178</v>
      </c>
      <c r="C73" s="89" t="s">
        <v>1006</v>
      </c>
      <c r="D73" s="34"/>
      <c r="E73" s="34"/>
      <c r="F73" s="7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row>
    <row r="74" spans="1:35" s="33" customFormat="1" x14ac:dyDescent="0.3">
      <c r="A74" s="31"/>
      <c r="B74" s="88" t="s">
        <v>2177</v>
      </c>
      <c r="C74" s="89" t="s">
        <v>76</v>
      </c>
      <c r="D74" s="34">
        <v>2</v>
      </c>
      <c r="E74" s="34">
        <v>1</v>
      </c>
      <c r="F74" s="71">
        <v>1</v>
      </c>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row>
    <row r="75" spans="1:35" s="33" customFormat="1" x14ac:dyDescent="0.3">
      <c r="A75" s="31"/>
      <c r="B75" s="88" t="s">
        <v>2176</v>
      </c>
      <c r="C75" s="89" t="s">
        <v>1005</v>
      </c>
      <c r="D75" s="34"/>
      <c r="E75" s="34"/>
      <c r="F75" s="7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row>
    <row r="76" spans="1:35" s="33" customFormat="1" x14ac:dyDescent="0.3">
      <c r="A76" s="31"/>
      <c r="B76" s="88" t="s">
        <v>2175</v>
      </c>
      <c r="C76" s="89" t="s">
        <v>1004</v>
      </c>
      <c r="D76" s="34"/>
      <c r="E76" s="34"/>
      <c r="F76" s="7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row>
    <row r="77" spans="1:35" s="33" customFormat="1" x14ac:dyDescent="0.3">
      <c r="A77" s="31"/>
      <c r="B77" s="88" t="s">
        <v>2174</v>
      </c>
      <c r="C77" s="89" t="s">
        <v>1003</v>
      </c>
      <c r="D77" s="34"/>
      <c r="E77" s="34"/>
      <c r="F77" s="7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row>
    <row r="78" spans="1:35" s="33" customFormat="1" x14ac:dyDescent="0.3">
      <c r="A78" s="31"/>
      <c r="B78" s="88" t="s">
        <v>2173</v>
      </c>
      <c r="C78" s="89" t="s">
        <v>1001</v>
      </c>
      <c r="D78" s="34">
        <v>8</v>
      </c>
      <c r="E78" s="34">
        <v>6</v>
      </c>
      <c r="F78" s="71">
        <v>2</v>
      </c>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row>
    <row r="79" spans="1:35" s="33" customFormat="1" x14ac:dyDescent="0.3">
      <c r="A79" s="31"/>
      <c r="B79" s="88" t="s">
        <v>2172</v>
      </c>
      <c r="C79" s="89" t="s">
        <v>1000</v>
      </c>
      <c r="D79" s="34"/>
      <c r="E79" s="34"/>
      <c r="F79" s="7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row>
    <row r="80" spans="1:35" s="33" customFormat="1" x14ac:dyDescent="0.3">
      <c r="A80" s="31"/>
      <c r="B80" s="88" t="s">
        <v>2171</v>
      </c>
      <c r="C80" s="89" t="s">
        <v>999</v>
      </c>
      <c r="D80" s="34">
        <v>4</v>
      </c>
      <c r="E80" s="34">
        <v>3</v>
      </c>
      <c r="F80" s="71">
        <v>1</v>
      </c>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row>
    <row r="81" spans="1:35" s="33" customFormat="1" x14ac:dyDescent="0.3">
      <c r="A81" s="31"/>
      <c r="B81" s="88" t="s">
        <v>2170</v>
      </c>
      <c r="C81" s="89" t="s">
        <v>348</v>
      </c>
      <c r="D81" s="34"/>
      <c r="E81" s="34"/>
      <c r="F81" s="7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row>
    <row r="82" spans="1:35" s="33" customFormat="1" x14ac:dyDescent="0.3">
      <c r="A82" s="31"/>
      <c r="B82" s="88" t="s">
        <v>2169</v>
      </c>
      <c r="C82" s="89" t="s">
        <v>997</v>
      </c>
      <c r="D82" s="34">
        <v>69</v>
      </c>
      <c r="E82" s="34">
        <v>50</v>
      </c>
      <c r="F82" s="71">
        <v>19</v>
      </c>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row>
    <row r="83" spans="1:35" s="33" customFormat="1" x14ac:dyDescent="0.3">
      <c r="A83" s="31"/>
      <c r="B83" s="88" t="s">
        <v>2168</v>
      </c>
      <c r="C83" s="89" t="s">
        <v>998</v>
      </c>
      <c r="D83" s="34"/>
      <c r="E83" s="34"/>
      <c r="F83" s="7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row>
    <row r="84" spans="1:35" s="33" customFormat="1" x14ac:dyDescent="0.3">
      <c r="A84" s="31"/>
      <c r="B84" s="88" t="s">
        <v>2167</v>
      </c>
      <c r="C84" s="89" t="s">
        <v>996</v>
      </c>
      <c r="D84" s="34"/>
      <c r="E84" s="34"/>
      <c r="F84" s="7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row>
    <row r="85" spans="1:35" s="33" customFormat="1" x14ac:dyDescent="0.3">
      <c r="A85" s="31"/>
      <c r="B85" s="88" t="s">
        <v>2166</v>
      </c>
      <c r="C85" s="89" t="s">
        <v>995</v>
      </c>
      <c r="D85" s="34"/>
      <c r="E85" s="34"/>
      <c r="F85" s="7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row>
    <row r="86" spans="1:35" s="33" customFormat="1" x14ac:dyDescent="0.3">
      <c r="A86" s="31"/>
      <c r="B86" s="88" t="s">
        <v>2165</v>
      </c>
      <c r="C86" s="89" t="s">
        <v>994</v>
      </c>
      <c r="D86" s="34">
        <v>3</v>
      </c>
      <c r="E86" s="34">
        <v>2</v>
      </c>
      <c r="F86" s="71">
        <v>1</v>
      </c>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row>
    <row r="87" spans="1:35" s="33" customFormat="1" x14ac:dyDescent="0.3">
      <c r="A87" s="31"/>
      <c r="B87" s="88" t="s">
        <v>2164</v>
      </c>
      <c r="C87" s="89" t="s">
        <v>993</v>
      </c>
      <c r="D87" s="34">
        <v>78</v>
      </c>
      <c r="E87" s="34">
        <v>43</v>
      </c>
      <c r="F87" s="71">
        <v>35</v>
      </c>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row>
    <row r="88" spans="1:35" s="33" customFormat="1" x14ac:dyDescent="0.3">
      <c r="A88" s="31"/>
      <c r="B88" s="88" t="s">
        <v>2163</v>
      </c>
      <c r="C88" s="89" t="s">
        <v>992</v>
      </c>
      <c r="D88" s="34">
        <v>519</v>
      </c>
      <c r="E88" s="34">
        <v>273</v>
      </c>
      <c r="F88" s="71">
        <v>246</v>
      </c>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row>
    <row r="89" spans="1:35" s="33" customFormat="1" x14ac:dyDescent="0.3">
      <c r="A89" s="31"/>
      <c r="B89" s="88" t="s">
        <v>2162</v>
      </c>
      <c r="C89" s="89" t="s">
        <v>991</v>
      </c>
      <c r="D89" s="34">
        <v>1</v>
      </c>
      <c r="E89" s="34">
        <v>1</v>
      </c>
      <c r="F89" s="71">
        <v>0</v>
      </c>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row>
    <row r="90" spans="1:35" s="33" customFormat="1" x14ac:dyDescent="0.3">
      <c r="A90" s="31"/>
      <c r="B90" s="88" t="s">
        <v>2161</v>
      </c>
      <c r="C90" s="89" t="s">
        <v>990</v>
      </c>
      <c r="D90" s="34">
        <v>19</v>
      </c>
      <c r="E90" s="34">
        <v>10</v>
      </c>
      <c r="F90" s="71">
        <v>9</v>
      </c>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row>
    <row r="91" spans="1:35" s="33" customFormat="1" x14ac:dyDescent="0.3">
      <c r="A91" s="31"/>
      <c r="B91" s="88" t="s">
        <v>2160</v>
      </c>
      <c r="C91" s="89" t="s">
        <v>989</v>
      </c>
      <c r="D91" s="34">
        <v>3</v>
      </c>
      <c r="E91" s="34">
        <v>2</v>
      </c>
      <c r="F91" s="71">
        <v>1</v>
      </c>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row>
    <row r="92" spans="1:35" s="33" customFormat="1" x14ac:dyDescent="0.3">
      <c r="A92" s="31"/>
      <c r="B92" s="88" t="s">
        <v>2159</v>
      </c>
      <c r="C92" s="89" t="s">
        <v>988</v>
      </c>
      <c r="D92" s="34"/>
      <c r="E92" s="34"/>
      <c r="F92" s="7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row>
    <row r="93" spans="1:35" s="33" customFormat="1" x14ac:dyDescent="0.3">
      <c r="A93" s="31"/>
      <c r="B93" s="88" t="s">
        <v>2158</v>
      </c>
      <c r="C93" s="89" t="s">
        <v>28</v>
      </c>
      <c r="D93" s="34">
        <v>112</v>
      </c>
      <c r="E93" s="34">
        <v>69</v>
      </c>
      <c r="F93" s="71">
        <v>43</v>
      </c>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row>
    <row r="94" spans="1:35" s="33" customFormat="1" x14ac:dyDescent="0.3">
      <c r="A94" s="31"/>
      <c r="B94" s="88" t="s">
        <v>2157</v>
      </c>
      <c r="C94" s="89" t="s">
        <v>729</v>
      </c>
      <c r="D94" s="34">
        <v>7</v>
      </c>
      <c r="E94" s="34">
        <v>3</v>
      </c>
      <c r="F94" s="71">
        <v>4</v>
      </c>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row>
    <row r="95" spans="1:35" s="33" customFormat="1" x14ac:dyDescent="0.3">
      <c r="A95" s="31"/>
      <c r="B95" s="88" t="s">
        <v>2156</v>
      </c>
      <c r="C95" s="89" t="s">
        <v>987</v>
      </c>
      <c r="D95" s="34"/>
      <c r="E95" s="34"/>
      <c r="F95" s="7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row>
    <row r="96" spans="1:35" s="33" customFormat="1" x14ac:dyDescent="0.3">
      <c r="A96" s="31"/>
      <c r="B96" s="88" t="s">
        <v>2155</v>
      </c>
      <c r="C96" s="89" t="s">
        <v>986</v>
      </c>
      <c r="D96" s="34"/>
      <c r="E96" s="34"/>
      <c r="F96" s="7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row>
    <row r="97" spans="1:35" s="33" customFormat="1" x14ac:dyDescent="0.3">
      <c r="A97" s="31"/>
      <c r="B97" s="88" t="s">
        <v>2154</v>
      </c>
      <c r="C97" s="89" t="s">
        <v>985</v>
      </c>
      <c r="D97" s="34"/>
      <c r="E97" s="34"/>
      <c r="F97" s="7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row>
    <row r="98" spans="1:35" s="33" customFormat="1" x14ac:dyDescent="0.3">
      <c r="A98" s="31"/>
      <c r="B98" s="88" t="s">
        <v>2153</v>
      </c>
      <c r="C98" s="89" t="s">
        <v>609</v>
      </c>
      <c r="D98" s="34"/>
      <c r="E98" s="34"/>
      <c r="F98" s="7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row>
    <row r="99" spans="1:35" s="33" customFormat="1" x14ac:dyDescent="0.3">
      <c r="A99" s="31"/>
      <c r="B99" s="88" t="s">
        <v>2152</v>
      </c>
      <c r="C99" s="89" t="s">
        <v>277</v>
      </c>
      <c r="D99" s="34"/>
      <c r="E99" s="34"/>
      <c r="F99" s="7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row>
    <row r="100" spans="1:35" s="33" customFormat="1" x14ac:dyDescent="0.3">
      <c r="A100" s="31"/>
      <c r="B100" s="88" t="s">
        <v>2151</v>
      </c>
      <c r="C100" s="89" t="s">
        <v>984</v>
      </c>
      <c r="D100" s="34">
        <v>5</v>
      </c>
      <c r="E100" s="34">
        <v>3</v>
      </c>
      <c r="F100" s="71">
        <v>2</v>
      </c>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row>
    <row r="101" spans="1:35" s="33" customFormat="1" x14ac:dyDescent="0.3">
      <c r="A101" s="31"/>
      <c r="B101" s="88" t="s">
        <v>2150</v>
      </c>
      <c r="C101" s="89" t="s">
        <v>983</v>
      </c>
      <c r="D101" s="34"/>
      <c r="E101" s="34"/>
      <c r="F101" s="7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row>
    <row r="102" spans="1:35" s="33" customFormat="1" x14ac:dyDescent="0.3">
      <c r="A102" s="31"/>
      <c r="B102" s="88" t="s">
        <v>2149</v>
      </c>
      <c r="C102" s="89" t="s">
        <v>982</v>
      </c>
      <c r="D102" s="34">
        <v>200</v>
      </c>
      <c r="E102" s="34">
        <v>153</v>
      </c>
      <c r="F102" s="71">
        <v>47</v>
      </c>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row>
    <row r="103" spans="1:35" s="33" customFormat="1" x14ac:dyDescent="0.3">
      <c r="A103" s="31"/>
      <c r="B103" s="88" t="s">
        <v>2148</v>
      </c>
      <c r="C103" s="89" t="s">
        <v>104</v>
      </c>
      <c r="D103" s="34"/>
      <c r="E103" s="34"/>
      <c r="F103" s="7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row>
    <row r="104" spans="1:35" s="33" customFormat="1" x14ac:dyDescent="0.3">
      <c r="A104" s="31"/>
      <c r="B104" s="88" t="s">
        <v>2147</v>
      </c>
      <c r="C104" s="89" t="s">
        <v>6</v>
      </c>
      <c r="D104" s="34"/>
      <c r="E104" s="34"/>
      <c r="F104" s="7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row>
    <row r="105" spans="1:35" s="33" customFormat="1" x14ac:dyDescent="0.3">
      <c r="A105" s="31"/>
      <c r="B105" s="88" t="s">
        <v>2146</v>
      </c>
      <c r="C105" s="89" t="s">
        <v>981</v>
      </c>
      <c r="D105" s="34">
        <v>25</v>
      </c>
      <c r="E105" s="34">
        <v>17</v>
      </c>
      <c r="F105" s="71">
        <v>8</v>
      </c>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row>
    <row r="106" spans="1:35" s="33" customFormat="1" x14ac:dyDescent="0.3">
      <c r="A106" s="31"/>
      <c r="B106" s="88" t="s">
        <v>2145</v>
      </c>
      <c r="C106" s="89" t="s">
        <v>980</v>
      </c>
      <c r="D106" s="34">
        <v>7</v>
      </c>
      <c r="E106" s="34">
        <v>3</v>
      </c>
      <c r="F106" s="71">
        <v>4</v>
      </c>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row>
    <row r="107" spans="1:35" s="33" customFormat="1" x14ac:dyDescent="0.3">
      <c r="A107" s="31"/>
      <c r="B107" s="88" t="s">
        <v>2144</v>
      </c>
      <c r="C107" s="89" t="s">
        <v>979</v>
      </c>
      <c r="D107" s="34"/>
      <c r="E107" s="34"/>
      <c r="F107" s="7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row>
    <row r="108" spans="1:35" s="33" customFormat="1" x14ac:dyDescent="0.3">
      <c r="A108" s="31"/>
      <c r="B108" s="88" t="s">
        <v>2143</v>
      </c>
      <c r="C108" s="89" t="s">
        <v>978</v>
      </c>
      <c r="D108" s="34">
        <v>5</v>
      </c>
      <c r="E108" s="34">
        <v>3</v>
      </c>
      <c r="F108" s="71">
        <v>2</v>
      </c>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row>
    <row r="109" spans="1:35" s="33" customFormat="1" x14ac:dyDescent="0.3">
      <c r="A109" s="31"/>
      <c r="B109" s="88" t="s">
        <v>2142</v>
      </c>
      <c r="C109" s="89" t="s">
        <v>177</v>
      </c>
      <c r="D109" s="34">
        <v>12</v>
      </c>
      <c r="E109" s="34">
        <v>7</v>
      </c>
      <c r="F109" s="71">
        <v>5</v>
      </c>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row>
    <row r="110" spans="1:35" s="33" customFormat="1" x14ac:dyDescent="0.3">
      <c r="A110" s="31"/>
      <c r="B110" s="88" t="s">
        <v>2141</v>
      </c>
      <c r="C110" s="89" t="s">
        <v>976</v>
      </c>
      <c r="D110" s="34">
        <v>35</v>
      </c>
      <c r="E110" s="34">
        <v>26</v>
      </c>
      <c r="F110" s="71">
        <v>9</v>
      </c>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row>
    <row r="111" spans="1:35" s="33" customFormat="1" x14ac:dyDescent="0.3">
      <c r="A111" s="31"/>
      <c r="B111" s="88" t="s">
        <v>2140</v>
      </c>
      <c r="C111" s="89" t="s">
        <v>975</v>
      </c>
      <c r="D111" s="34">
        <v>3</v>
      </c>
      <c r="E111" s="34">
        <v>2</v>
      </c>
      <c r="F111" s="71">
        <v>1</v>
      </c>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row>
    <row r="112" spans="1:35" s="33" customFormat="1" x14ac:dyDescent="0.3">
      <c r="A112" s="31"/>
      <c r="B112" s="88" t="s">
        <v>2139</v>
      </c>
      <c r="C112" s="89" t="s">
        <v>1023</v>
      </c>
      <c r="D112" s="34"/>
      <c r="E112" s="34"/>
      <c r="F112" s="7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row>
    <row r="113" spans="1:35" s="33" customFormat="1" x14ac:dyDescent="0.3">
      <c r="A113" s="31"/>
      <c r="B113" s="88" t="s">
        <v>2138</v>
      </c>
      <c r="C113" s="89" t="s">
        <v>974</v>
      </c>
      <c r="D113" s="34"/>
      <c r="E113" s="34"/>
      <c r="F113" s="7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row>
    <row r="114" spans="1:35" s="33" customFormat="1" x14ac:dyDescent="0.3">
      <c r="A114" s="31"/>
      <c r="B114" s="88" t="s">
        <v>2137</v>
      </c>
      <c r="C114" s="89" t="s">
        <v>973</v>
      </c>
      <c r="D114" s="34">
        <v>2</v>
      </c>
      <c r="E114" s="34">
        <v>2</v>
      </c>
      <c r="F114" s="71">
        <v>0</v>
      </c>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row>
    <row r="115" spans="1:35" s="33" customFormat="1" x14ac:dyDescent="0.3">
      <c r="A115" s="31"/>
      <c r="B115" s="88" t="s">
        <v>2136</v>
      </c>
      <c r="C115" s="89" t="s">
        <v>972</v>
      </c>
      <c r="D115" s="34"/>
      <c r="E115" s="34"/>
      <c r="F115" s="7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row>
    <row r="116" spans="1:35" s="33" customFormat="1" x14ac:dyDescent="0.3">
      <c r="A116" s="31"/>
      <c r="B116" s="88" t="s">
        <v>2135</v>
      </c>
      <c r="C116" s="89" t="s">
        <v>971</v>
      </c>
      <c r="D116" s="34">
        <v>1405</v>
      </c>
      <c r="E116" s="34">
        <v>863</v>
      </c>
      <c r="F116" s="71">
        <v>542</v>
      </c>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row>
    <row r="117" spans="1:35" s="33" customFormat="1" x14ac:dyDescent="0.3">
      <c r="A117" s="31"/>
      <c r="B117" s="88" t="s">
        <v>2134</v>
      </c>
      <c r="C117" s="89" t="s">
        <v>970</v>
      </c>
      <c r="D117" s="34"/>
      <c r="E117" s="34"/>
      <c r="F117" s="7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row>
    <row r="118" spans="1:35" s="33" customFormat="1" x14ac:dyDescent="0.3">
      <c r="A118" s="31"/>
      <c r="B118" s="88" t="s">
        <v>2133</v>
      </c>
      <c r="C118" s="89" t="s">
        <v>969</v>
      </c>
      <c r="D118" s="34"/>
      <c r="E118" s="34"/>
      <c r="F118" s="7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row>
    <row r="119" spans="1:35" s="33" customFormat="1" x14ac:dyDescent="0.3">
      <c r="A119" s="31"/>
      <c r="B119" s="88" t="s">
        <v>2132</v>
      </c>
      <c r="C119" s="89" t="s">
        <v>968</v>
      </c>
      <c r="D119" s="34"/>
      <c r="E119" s="34"/>
      <c r="F119" s="7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row>
    <row r="120" spans="1:35" s="33" customFormat="1" x14ac:dyDescent="0.3">
      <c r="A120" s="31"/>
      <c r="B120" s="88" t="s">
        <v>2131</v>
      </c>
      <c r="C120" s="89" t="s">
        <v>288</v>
      </c>
      <c r="D120" s="34"/>
      <c r="E120" s="34"/>
      <c r="F120" s="7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row>
    <row r="121" spans="1:35" s="33" customFormat="1" x14ac:dyDescent="0.3">
      <c r="A121" s="31"/>
      <c r="B121" s="88" t="s">
        <v>2130</v>
      </c>
      <c r="C121" s="89" t="s">
        <v>967</v>
      </c>
      <c r="D121" s="34">
        <v>490</v>
      </c>
      <c r="E121" s="34">
        <v>237</v>
      </c>
      <c r="F121" s="71">
        <v>253</v>
      </c>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row>
    <row r="122" spans="1:35" s="33" customFormat="1" x14ac:dyDescent="0.3">
      <c r="A122" s="31"/>
      <c r="B122" s="88" t="s">
        <v>2129</v>
      </c>
      <c r="C122" s="89" t="s">
        <v>966</v>
      </c>
      <c r="D122" s="34"/>
      <c r="E122" s="34"/>
      <c r="F122" s="7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row>
    <row r="123" spans="1:35" s="33" customFormat="1" x14ac:dyDescent="0.3">
      <c r="A123" s="31"/>
      <c r="B123" s="88" t="s">
        <v>2128</v>
      </c>
      <c r="C123" s="89" t="s">
        <v>965</v>
      </c>
      <c r="D123" s="34">
        <v>97</v>
      </c>
      <c r="E123" s="34">
        <v>12</v>
      </c>
      <c r="F123" s="71">
        <v>85</v>
      </c>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row>
    <row r="124" spans="1:35" s="33" customFormat="1" x14ac:dyDescent="0.3">
      <c r="A124" s="31"/>
      <c r="B124" s="88" t="s">
        <v>2127</v>
      </c>
      <c r="C124" s="89" t="s">
        <v>964</v>
      </c>
      <c r="D124" s="34">
        <v>2</v>
      </c>
      <c r="E124" s="34">
        <v>2</v>
      </c>
      <c r="F124" s="71">
        <v>0</v>
      </c>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row>
    <row r="125" spans="1:35" s="33" customFormat="1" x14ac:dyDescent="0.3">
      <c r="A125" s="31"/>
      <c r="B125" s="88" t="s">
        <v>2126</v>
      </c>
      <c r="C125" s="89" t="s">
        <v>742</v>
      </c>
      <c r="D125" s="34"/>
      <c r="E125" s="34"/>
      <c r="F125" s="7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row>
    <row r="126" spans="1:35" s="33" customFormat="1" x14ac:dyDescent="0.3">
      <c r="A126" s="31"/>
      <c r="B126" s="88" t="s">
        <v>2125</v>
      </c>
      <c r="C126" s="89" t="s">
        <v>963</v>
      </c>
      <c r="D126" s="34"/>
      <c r="E126" s="34"/>
      <c r="F126" s="7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row>
    <row r="127" spans="1:35" s="33" customFormat="1" x14ac:dyDescent="0.3">
      <c r="A127" s="31"/>
      <c r="B127" s="88" t="s">
        <v>2124</v>
      </c>
      <c r="C127" s="89" t="s">
        <v>509</v>
      </c>
      <c r="D127" s="34"/>
      <c r="E127" s="34"/>
      <c r="F127" s="7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row>
    <row r="128" spans="1:35" s="33" customFormat="1" x14ac:dyDescent="0.3">
      <c r="A128" s="31"/>
      <c r="B128" s="88" t="s">
        <v>2123</v>
      </c>
      <c r="C128" s="89" t="s">
        <v>962</v>
      </c>
      <c r="D128" s="34"/>
      <c r="E128" s="34"/>
      <c r="F128" s="7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row>
    <row r="129" spans="1:35" s="33" customFormat="1" x14ac:dyDescent="0.3">
      <c r="A129" s="31"/>
      <c r="B129" s="88" t="s">
        <v>2122</v>
      </c>
      <c r="C129" s="89" t="s">
        <v>961</v>
      </c>
      <c r="D129" s="34">
        <v>3</v>
      </c>
      <c r="E129" s="34">
        <v>2</v>
      </c>
      <c r="F129" s="71">
        <v>1</v>
      </c>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row>
    <row r="130" spans="1:35" s="33" customFormat="1" x14ac:dyDescent="0.3">
      <c r="A130" s="31"/>
      <c r="B130" s="88" t="s">
        <v>2121</v>
      </c>
      <c r="C130" s="89" t="s">
        <v>960</v>
      </c>
      <c r="D130" s="34"/>
      <c r="E130" s="34"/>
      <c r="F130" s="7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row>
    <row r="131" spans="1:35" s="33" customFormat="1" x14ac:dyDescent="0.3">
      <c r="A131" s="31"/>
      <c r="B131" s="88" t="s">
        <v>2120</v>
      </c>
      <c r="C131" s="89" t="s">
        <v>959</v>
      </c>
      <c r="D131" s="34"/>
      <c r="E131" s="34"/>
      <c r="F131" s="7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row>
    <row r="132" spans="1:35" s="33" customFormat="1" x14ac:dyDescent="0.3">
      <c r="A132" s="31"/>
      <c r="B132" s="88" t="s">
        <v>2119</v>
      </c>
      <c r="C132" s="89" t="s">
        <v>958</v>
      </c>
      <c r="D132" s="34">
        <v>25</v>
      </c>
      <c r="E132" s="34">
        <v>18</v>
      </c>
      <c r="F132" s="71">
        <v>7</v>
      </c>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row>
    <row r="133" spans="1:35" s="33" customFormat="1" x14ac:dyDescent="0.3">
      <c r="A133" s="31"/>
      <c r="B133" s="88" t="s">
        <v>2118</v>
      </c>
      <c r="C133" s="89" t="s">
        <v>957</v>
      </c>
      <c r="D133" s="34"/>
      <c r="E133" s="34"/>
      <c r="F133" s="7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row>
    <row r="134" spans="1:35" s="33" customFormat="1" x14ac:dyDescent="0.3">
      <c r="A134" s="31"/>
      <c r="B134" s="90" t="s">
        <v>2117</v>
      </c>
      <c r="C134" s="91" t="s">
        <v>949</v>
      </c>
      <c r="D134" s="32">
        <v>479</v>
      </c>
      <c r="E134" s="32">
        <v>239</v>
      </c>
      <c r="F134" s="72">
        <v>240</v>
      </c>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row>
    <row r="135" spans="1:35" s="33" customFormat="1" x14ac:dyDescent="0.3">
      <c r="A135" s="31"/>
      <c r="B135" s="88" t="s">
        <v>2116</v>
      </c>
      <c r="C135" s="89" t="s">
        <v>947</v>
      </c>
      <c r="D135" s="34">
        <v>290</v>
      </c>
      <c r="E135" s="34">
        <v>134</v>
      </c>
      <c r="F135" s="71">
        <v>156</v>
      </c>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row>
    <row r="136" spans="1:35" s="33" customFormat="1" x14ac:dyDescent="0.3">
      <c r="A136" s="31"/>
      <c r="B136" s="88" t="s">
        <v>2115</v>
      </c>
      <c r="C136" s="89" t="s">
        <v>948</v>
      </c>
      <c r="D136" s="34">
        <v>40</v>
      </c>
      <c r="E136" s="34">
        <v>25</v>
      </c>
      <c r="F136" s="71">
        <v>15</v>
      </c>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row>
    <row r="137" spans="1:35" s="33" customFormat="1" x14ac:dyDescent="0.3">
      <c r="A137" s="31"/>
      <c r="B137" s="88" t="s">
        <v>2114</v>
      </c>
      <c r="C137" s="89" t="s">
        <v>946</v>
      </c>
      <c r="D137" s="34"/>
      <c r="E137" s="34"/>
      <c r="F137" s="7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row>
    <row r="138" spans="1:35" s="33" customFormat="1" x14ac:dyDescent="0.3">
      <c r="A138" s="31"/>
      <c r="B138" s="88" t="s">
        <v>2113</v>
      </c>
      <c r="C138" s="89" t="s">
        <v>88</v>
      </c>
      <c r="D138" s="34"/>
      <c r="E138" s="34"/>
      <c r="F138" s="7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row>
    <row r="139" spans="1:35" s="33" customFormat="1" x14ac:dyDescent="0.3">
      <c r="A139" s="31"/>
      <c r="B139" s="88" t="s">
        <v>2112</v>
      </c>
      <c r="C139" s="89" t="s">
        <v>945</v>
      </c>
      <c r="D139" s="34"/>
      <c r="E139" s="34"/>
      <c r="F139" s="7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row>
    <row r="140" spans="1:35" s="33" customFormat="1" x14ac:dyDescent="0.3">
      <c r="A140" s="31"/>
      <c r="B140" s="88" t="s">
        <v>2111</v>
      </c>
      <c r="C140" s="89" t="s">
        <v>944</v>
      </c>
      <c r="D140" s="34"/>
      <c r="E140" s="34"/>
      <c r="F140" s="7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row>
    <row r="141" spans="1:35" s="33" customFormat="1" x14ac:dyDescent="0.3">
      <c r="A141" s="31"/>
      <c r="B141" s="88" t="s">
        <v>2110</v>
      </c>
      <c r="C141" s="89" t="s">
        <v>943</v>
      </c>
      <c r="D141" s="34"/>
      <c r="E141" s="34"/>
      <c r="F141" s="7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row>
    <row r="142" spans="1:35" s="33" customFormat="1" x14ac:dyDescent="0.3">
      <c r="A142" s="31"/>
      <c r="B142" s="88" t="s">
        <v>2109</v>
      </c>
      <c r="C142" s="89" t="s">
        <v>942</v>
      </c>
      <c r="D142" s="34">
        <v>3</v>
      </c>
      <c r="E142" s="34">
        <v>2</v>
      </c>
      <c r="F142" s="71">
        <v>1</v>
      </c>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row>
    <row r="143" spans="1:35" s="33" customFormat="1" x14ac:dyDescent="0.3">
      <c r="A143" s="31"/>
      <c r="B143" s="88" t="s">
        <v>2108</v>
      </c>
      <c r="C143" s="89" t="s">
        <v>941</v>
      </c>
      <c r="D143" s="34">
        <v>2</v>
      </c>
      <c r="E143" s="34">
        <v>0</v>
      </c>
      <c r="F143" s="71">
        <v>2</v>
      </c>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row>
    <row r="144" spans="1:35" s="33" customFormat="1" x14ac:dyDescent="0.3">
      <c r="A144" s="31"/>
      <c r="B144" s="88" t="s">
        <v>2107</v>
      </c>
      <c r="C144" s="89" t="s">
        <v>940</v>
      </c>
      <c r="D144" s="34"/>
      <c r="E144" s="34"/>
      <c r="F144" s="7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row>
    <row r="145" spans="1:35" s="33" customFormat="1" x14ac:dyDescent="0.3">
      <c r="A145" s="31"/>
      <c r="B145" s="88" t="s">
        <v>2106</v>
      </c>
      <c r="C145" s="89" t="s">
        <v>939</v>
      </c>
      <c r="D145" s="34"/>
      <c r="E145" s="34"/>
      <c r="F145" s="7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row>
    <row r="146" spans="1:35" s="33" customFormat="1" x14ac:dyDescent="0.3">
      <c r="A146" s="31"/>
      <c r="B146" s="88" t="s">
        <v>2105</v>
      </c>
      <c r="C146" s="89" t="s">
        <v>938</v>
      </c>
      <c r="D146" s="34">
        <v>20</v>
      </c>
      <c r="E146" s="34">
        <v>16</v>
      </c>
      <c r="F146" s="71">
        <v>4</v>
      </c>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row>
    <row r="147" spans="1:35" s="33" customFormat="1" x14ac:dyDescent="0.3">
      <c r="A147" s="31"/>
      <c r="B147" s="88" t="s">
        <v>2104</v>
      </c>
      <c r="C147" s="89" t="s">
        <v>937</v>
      </c>
      <c r="D147" s="34"/>
      <c r="E147" s="34"/>
      <c r="F147" s="7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row>
    <row r="148" spans="1:35" s="33" customFormat="1" x14ac:dyDescent="0.3">
      <c r="A148" s="31"/>
      <c r="B148" s="88" t="s">
        <v>2103</v>
      </c>
      <c r="C148" s="89" t="s">
        <v>936</v>
      </c>
      <c r="D148" s="34"/>
      <c r="E148" s="34"/>
      <c r="F148" s="7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row>
    <row r="149" spans="1:35" s="33" customFormat="1" x14ac:dyDescent="0.3">
      <c r="A149" s="31"/>
      <c r="B149" s="88" t="s">
        <v>2102</v>
      </c>
      <c r="C149" s="89" t="s">
        <v>935</v>
      </c>
      <c r="D149" s="34">
        <v>61</v>
      </c>
      <c r="E149" s="34">
        <v>50</v>
      </c>
      <c r="F149" s="71">
        <v>11</v>
      </c>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row>
    <row r="150" spans="1:35" s="33" customFormat="1" x14ac:dyDescent="0.3">
      <c r="A150" s="31"/>
      <c r="B150" s="88" t="s">
        <v>2101</v>
      </c>
      <c r="C150" s="89" t="s">
        <v>934</v>
      </c>
      <c r="D150" s="34"/>
      <c r="E150" s="34"/>
      <c r="F150" s="7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row>
    <row r="151" spans="1:35" s="33" customFormat="1" x14ac:dyDescent="0.3">
      <c r="A151" s="31"/>
      <c r="B151" s="88" t="s">
        <v>2100</v>
      </c>
      <c r="C151" s="89" t="s">
        <v>729</v>
      </c>
      <c r="D151" s="34">
        <v>1</v>
      </c>
      <c r="E151" s="34">
        <v>0</v>
      </c>
      <c r="F151" s="71">
        <v>1</v>
      </c>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row>
    <row r="152" spans="1:35" s="33" customFormat="1" x14ac:dyDescent="0.3">
      <c r="A152" s="31"/>
      <c r="B152" s="88" t="s">
        <v>2099</v>
      </c>
      <c r="C152" s="89" t="s">
        <v>933</v>
      </c>
      <c r="D152" s="34"/>
      <c r="E152" s="34"/>
      <c r="F152" s="7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row>
    <row r="153" spans="1:35" s="33" customFormat="1" x14ac:dyDescent="0.3">
      <c r="A153" s="31"/>
      <c r="B153" s="88" t="s">
        <v>2098</v>
      </c>
      <c r="C153" s="89" t="s">
        <v>932</v>
      </c>
      <c r="D153" s="34"/>
      <c r="E153" s="34"/>
      <c r="F153" s="7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row>
    <row r="154" spans="1:35" s="33" customFormat="1" x14ac:dyDescent="0.3">
      <c r="A154" s="31"/>
      <c r="B154" s="88" t="s">
        <v>2097</v>
      </c>
      <c r="C154" s="89" t="s">
        <v>931</v>
      </c>
      <c r="D154" s="34">
        <v>35</v>
      </c>
      <c r="E154" s="34">
        <v>5</v>
      </c>
      <c r="F154" s="71">
        <v>30</v>
      </c>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row>
    <row r="155" spans="1:35" s="33" customFormat="1" x14ac:dyDescent="0.3">
      <c r="A155" s="31"/>
      <c r="B155" s="88" t="s">
        <v>2096</v>
      </c>
      <c r="C155" s="89" t="s">
        <v>930</v>
      </c>
      <c r="D155" s="34"/>
      <c r="E155" s="34"/>
      <c r="F155" s="7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row>
    <row r="156" spans="1:35" s="33" customFormat="1" x14ac:dyDescent="0.3">
      <c r="A156" s="31"/>
      <c r="B156" s="88" t="s">
        <v>2095</v>
      </c>
      <c r="C156" s="89" t="s">
        <v>929</v>
      </c>
      <c r="D156" s="34">
        <v>27</v>
      </c>
      <c r="E156" s="34">
        <v>7</v>
      </c>
      <c r="F156" s="71">
        <v>20</v>
      </c>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row>
    <row r="157" spans="1:35" s="33" customFormat="1" x14ac:dyDescent="0.3">
      <c r="A157" s="31"/>
      <c r="B157" s="88" t="s">
        <v>2094</v>
      </c>
      <c r="C157" s="89" t="s">
        <v>928</v>
      </c>
      <c r="D157" s="34"/>
      <c r="E157" s="34"/>
      <c r="F157" s="7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row>
    <row r="158" spans="1:35" s="33" customFormat="1" x14ac:dyDescent="0.3">
      <c r="A158" s="31"/>
      <c r="B158" s="90" t="s">
        <v>2093</v>
      </c>
      <c r="C158" s="91" t="s">
        <v>927</v>
      </c>
      <c r="D158" s="32">
        <v>4</v>
      </c>
      <c r="E158" s="32">
        <v>3</v>
      </c>
      <c r="F158" s="72">
        <v>1</v>
      </c>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row>
    <row r="159" spans="1:35" s="33" customFormat="1" x14ac:dyDescent="0.3">
      <c r="A159" s="31"/>
      <c r="B159" s="88" t="s">
        <v>2092</v>
      </c>
      <c r="C159" s="89" t="s">
        <v>927</v>
      </c>
      <c r="D159" s="34">
        <v>4</v>
      </c>
      <c r="E159" s="34">
        <v>3</v>
      </c>
      <c r="F159" s="71">
        <v>1</v>
      </c>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row>
    <row r="160" spans="1:35" s="33" customFormat="1" x14ac:dyDescent="0.3">
      <c r="A160" s="31"/>
      <c r="B160" s="90" t="s">
        <v>2091</v>
      </c>
      <c r="C160" s="91" t="s">
        <v>93</v>
      </c>
      <c r="D160" s="32">
        <v>2194</v>
      </c>
      <c r="E160" s="32">
        <v>1559</v>
      </c>
      <c r="F160" s="72">
        <v>635</v>
      </c>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row>
    <row r="161" spans="1:35" s="33" customFormat="1" x14ac:dyDescent="0.3">
      <c r="A161" s="31"/>
      <c r="B161" s="88" t="s">
        <v>2090</v>
      </c>
      <c r="C161" s="89" t="s">
        <v>919</v>
      </c>
      <c r="D161" s="34">
        <v>1588</v>
      </c>
      <c r="E161" s="34">
        <v>1193</v>
      </c>
      <c r="F161" s="71">
        <v>395</v>
      </c>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row>
    <row r="162" spans="1:35" s="33" customFormat="1" x14ac:dyDescent="0.3">
      <c r="A162" s="31"/>
      <c r="B162" s="88" t="s">
        <v>2089</v>
      </c>
      <c r="C162" s="89" t="s">
        <v>926</v>
      </c>
      <c r="D162" s="34"/>
      <c r="E162" s="34"/>
      <c r="F162" s="7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row>
    <row r="163" spans="1:35" s="33" customFormat="1" x14ac:dyDescent="0.3">
      <c r="A163" s="31"/>
      <c r="B163" s="88" t="s">
        <v>2088</v>
      </c>
      <c r="C163" s="89" t="s">
        <v>925</v>
      </c>
      <c r="D163" s="34"/>
      <c r="E163" s="34"/>
      <c r="F163" s="7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row>
    <row r="164" spans="1:35" s="33" customFormat="1" x14ac:dyDescent="0.3">
      <c r="A164" s="31"/>
      <c r="B164" s="88" t="s">
        <v>2087</v>
      </c>
      <c r="C164" s="89" t="s">
        <v>924</v>
      </c>
      <c r="D164" s="34"/>
      <c r="E164" s="34"/>
      <c r="F164" s="7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row>
    <row r="165" spans="1:35" s="33" customFormat="1" x14ac:dyDescent="0.3">
      <c r="A165" s="31"/>
      <c r="B165" s="88" t="s">
        <v>2086</v>
      </c>
      <c r="C165" s="89" t="s">
        <v>923</v>
      </c>
      <c r="D165" s="34">
        <v>52</v>
      </c>
      <c r="E165" s="34">
        <v>29</v>
      </c>
      <c r="F165" s="71">
        <v>23</v>
      </c>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row>
    <row r="166" spans="1:35" s="33" customFormat="1" x14ac:dyDescent="0.3">
      <c r="A166" s="31"/>
      <c r="B166" s="88" t="s">
        <v>2085</v>
      </c>
      <c r="C166" s="89" t="s">
        <v>922</v>
      </c>
      <c r="D166" s="34"/>
      <c r="E166" s="34"/>
      <c r="F166" s="7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row>
    <row r="167" spans="1:35" s="33" customFormat="1" x14ac:dyDescent="0.3">
      <c r="A167" s="31"/>
      <c r="B167" s="88" t="s">
        <v>2084</v>
      </c>
      <c r="C167" s="89" t="s">
        <v>921</v>
      </c>
      <c r="D167" s="34"/>
      <c r="E167" s="34"/>
      <c r="F167" s="7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row>
    <row r="168" spans="1:35" s="33" customFormat="1" x14ac:dyDescent="0.3">
      <c r="A168" s="31"/>
      <c r="B168" s="88" t="s">
        <v>2083</v>
      </c>
      <c r="C168" s="89" t="s">
        <v>494</v>
      </c>
      <c r="D168" s="34">
        <v>1</v>
      </c>
      <c r="E168" s="34">
        <v>1</v>
      </c>
      <c r="F168" s="71">
        <v>0</v>
      </c>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row>
    <row r="169" spans="1:35" s="33" customFormat="1" x14ac:dyDescent="0.3">
      <c r="A169" s="31"/>
      <c r="B169" s="88" t="s">
        <v>2082</v>
      </c>
      <c r="C169" s="89" t="s">
        <v>920</v>
      </c>
      <c r="D169" s="34"/>
      <c r="E169" s="34"/>
      <c r="F169" s="7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row>
    <row r="170" spans="1:35" s="33" customFormat="1" x14ac:dyDescent="0.3">
      <c r="A170" s="31"/>
      <c r="B170" s="88" t="s">
        <v>2081</v>
      </c>
      <c r="C170" s="89" t="s">
        <v>918</v>
      </c>
      <c r="D170" s="34">
        <v>10</v>
      </c>
      <c r="E170" s="34">
        <v>4</v>
      </c>
      <c r="F170" s="71">
        <v>6</v>
      </c>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row>
    <row r="171" spans="1:35" s="33" customFormat="1" x14ac:dyDescent="0.3">
      <c r="A171" s="31"/>
      <c r="B171" s="88" t="s">
        <v>2080</v>
      </c>
      <c r="C171" s="89" t="s">
        <v>16</v>
      </c>
      <c r="D171" s="34"/>
      <c r="E171" s="34"/>
      <c r="F171" s="7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row>
    <row r="172" spans="1:35" s="33" customFormat="1" x14ac:dyDescent="0.3">
      <c r="A172" s="31"/>
      <c r="B172" s="88" t="s">
        <v>2079</v>
      </c>
      <c r="C172" s="89" t="s">
        <v>917</v>
      </c>
      <c r="D172" s="34">
        <v>1</v>
      </c>
      <c r="E172" s="34">
        <v>0</v>
      </c>
      <c r="F172" s="71">
        <v>1</v>
      </c>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row>
    <row r="173" spans="1:35" s="33" customFormat="1" x14ac:dyDescent="0.3">
      <c r="A173" s="31"/>
      <c r="B173" s="88" t="s">
        <v>2078</v>
      </c>
      <c r="C173" s="89" t="s">
        <v>916</v>
      </c>
      <c r="D173" s="34">
        <v>39</v>
      </c>
      <c r="E173" s="34">
        <v>22</v>
      </c>
      <c r="F173" s="71">
        <v>17</v>
      </c>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row>
    <row r="174" spans="1:35" s="33" customFormat="1" x14ac:dyDescent="0.3">
      <c r="A174" s="31"/>
      <c r="B174" s="88" t="s">
        <v>2077</v>
      </c>
      <c r="C174" s="89" t="s">
        <v>915</v>
      </c>
      <c r="D174" s="34"/>
      <c r="E174" s="34"/>
      <c r="F174" s="7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row>
    <row r="175" spans="1:35" s="33" customFormat="1" x14ac:dyDescent="0.3">
      <c r="A175" s="31"/>
      <c r="B175" s="88" t="s">
        <v>2076</v>
      </c>
      <c r="C175" s="89" t="s">
        <v>221</v>
      </c>
      <c r="D175" s="34"/>
      <c r="E175" s="34"/>
      <c r="F175" s="7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row>
    <row r="176" spans="1:35" s="33" customFormat="1" x14ac:dyDescent="0.3">
      <c r="A176" s="31"/>
      <c r="B176" s="88" t="s">
        <v>2075</v>
      </c>
      <c r="C176" s="89" t="s">
        <v>914</v>
      </c>
      <c r="D176" s="34"/>
      <c r="E176" s="34"/>
      <c r="F176" s="7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row>
    <row r="177" spans="1:35" s="33" customFormat="1" x14ac:dyDescent="0.3">
      <c r="A177" s="31"/>
      <c r="B177" s="88" t="s">
        <v>2074</v>
      </c>
      <c r="C177" s="89" t="s">
        <v>913</v>
      </c>
      <c r="D177" s="34">
        <v>3</v>
      </c>
      <c r="E177" s="34">
        <v>2</v>
      </c>
      <c r="F177" s="71">
        <v>1</v>
      </c>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row>
    <row r="178" spans="1:35" s="33" customFormat="1" x14ac:dyDescent="0.3">
      <c r="A178" s="31"/>
      <c r="B178" s="88" t="s">
        <v>2073</v>
      </c>
      <c r="C178" s="89" t="s">
        <v>912</v>
      </c>
      <c r="D178" s="34">
        <v>33</v>
      </c>
      <c r="E178" s="34">
        <v>18</v>
      </c>
      <c r="F178" s="71">
        <v>15</v>
      </c>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row>
    <row r="179" spans="1:35" s="33" customFormat="1" x14ac:dyDescent="0.3">
      <c r="A179" s="31"/>
      <c r="B179" s="88" t="s">
        <v>2072</v>
      </c>
      <c r="C179" s="89" t="s">
        <v>911</v>
      </c>
      <c r="D179" s="34"/>
      <c r="E179" s="34"/>
      <c r="F179" s="7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row>
    <row r="180" spans="1:35" s="33" customFormat="1" x14ac:dyDescent="0.3">
      <c r="A180" s="31"/>
      <c r="B180" s="88" t="s">
        <v>2071</v>
      </c>
      <c r="C180" s="89" t="s">
        <v>910</v>
      </c>
      <c r="D180" s="34">
        <v>40</v>
      </c>
      <c r="E180" s="34">
        <v>30</v>
      </c>
      <c r="F180" s="71">
        <v>10</v>
      </c>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row>
    <row r="181" spans="1:35" s="33" customFormat="1" x14ac:dyDescent="0.3">
      <c r="A181" s="31"/>
      <c r="B181" s="88" t="s">
        <v>2070</v>
      </c>
      <c r="C181" s="89" t="s">
        <v>909</v>
      </c>
      <c r="D181" s="34"/>
      <c r="E181" s="34"/>
      <c r="F181" s="7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row>
    <row r="182" spans="1:35" s="33" customFormat="1" x14ac:dyDescent="0.3">
      <c r="A182" s="31"/>
      <c r="B182" s="88" t="s">
        <v>2069</v>
      </c>
      <c r="C182" s="89" t="s">
        <v>896</v>
      </c>
      <c r="D182" s="34">
        <v>21</v>
      </c>
      <c r="E182" s="34">
        <v>11</v>
      </c>
      <c r="F182" s="71">
        <v>10</v>
      </c>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row>
    <row r="183" spans="1:35" s="33" customFormat="1" x14ac:dyDescent="0.3">
      <c r="A183" s="31"/>
      <c r="B183" s="88" t="s">
        <v>2068</v>
      </c>
      <c r="C183" s="89" t="s">
        <v>706</v>
      </c>
      <c r="D183" s="34">
        <v>2</v>
      </c>
      <c r="E183" s="34">
        <v>1</v>
      </c>
      <c r="F183" s="71">
        <v>1</v>
      </c>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row>
    <row r="184" spans="1:35" s="33" customFormat="1" x14ac:dyDescent="0.3">
      <c r="A184" s="31"/>
      <c r="B184" s="88" t="s">
        <v>2067</v>
      </c>
      <c r="C184" s="89" t="s">
        <v>908</v>
      </c>
      <c r="D184" s="34"/>
      <c r="E184" s="34"/>
      <c r="F184" s="7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row>
    <row r="185" spans="1:35" s="33" customFormat="1" x14ac:dyDescent="0.3">
      <c r="A185" s="31"/>
      <c r="B185" s="88" t="s">
        <v>2066</v>
      </c>
      <c r="C185" s="89" t="s">
        <v>907</v>
      </c>
      <c r="D185" s="34"/>
      <c r="E185" s="34"/>
      <c r="F185" s="7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row>
    <row r="186" spans="1:35" s="33" customFormat="1" x14ac:dyDescent="0.3">
      <c r="A186" s="31"/>
      <c r="B186" s="88" t="s">
        <v>2065</v>
      </c>
      <c r="C186" s="89" t="s">
        <v>906</v>
      </c>
      <c r="D186" s="34"/>
      <c r="E186" s="34"/>
      <c r="F186" s="7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row>
    <row r="187" spans="1:35" s="33" customFormat="1" x14ac:dyDescent="0.3">
      <c r="A187" s="31"/>
      <c r="B187" s="88" t="s">
        <v>2064</v>
      </c>
      <c r="C187" s="89" t="s">
        <v>905</v>
      </c>
      <c r="D187" s="34"/>
      <c r="E187" s="34"/>
      <c r="F187" s="7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row>
    <row r="188" spans="1:35" s="33" customFormat="1" x14ac:dyDescent="0.3">
      <c r="A188" s="31"/>
      <c r="B188" s="88" t="s">
        <v>2063</v>
      </c>
      <c r="C188" s="89" t="s">
        <v>904</v>
      </c>
      <c r="D188" s="34"/>
      <c r="E188" s="34"/>
      <c r="F188" s="7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row>
    <row r="189" spans="1:35" s="33" customFormat="1" x14ac:dyDescent="0.3">
      <c r="A189" s="31"/>
      <c r="B189" s="88" t="s">
        <v>2062</v>
      </c>
      <c r="C189" s="89" t="s">
        <v>903</v>
      </c>
      <c r="D189" s="34"/>
      <c r="E189" s="34"/>
      <c r="F189" s="7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row>
    <row r="190" spans="1:35" s="33" customFormat="1" x14ac:dyDescent="0.3">
      <c r="A190" s="31"/>
      <c r="B190" s="88" t="s">
        <v>2061</v>
      </c>
      <c r="C190" s="89" t="s">
        <v>902</v>
      </c>
      <c r="D190" s="34">
        <v>18</v>
      </c>
      <c r="E190" s="34">
        <v>8</v>
      </c>
      <c r="F190" s="71">
        <v>10</v>
      </c>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row>
    <row r="191" spans="1:35" s="33" customFormat="1" x14ac:dyDescent="0.3">
      <c r="A191" s="31"/>
      <c r="B191" s="88" t="s">
        <v>2060</v>
      </c>
      <c r="C191" s="89" t="s">
        <v>901</v>
      </c>
      <c r="D191" s="34">
        <v>81</v>
      </c>
      <c r="E191" s="34">
        <v>51</v>
      </c>
      <c r="F191" s="71">
        <v>30</v>
      </c>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row>
    <row r="192" spans="1:35" s="33" customFormat="1" x14ac:dyDescent="0.3">
      <c r="A192" s="31"/>
      <c r="B192" s="88" t="s">
        <v>2059</v>
      </c>
      <c r="C192" s="89" t="s">
        <v>900</v>
      </c>
      <c r="D192" s="34"/>
      <c r="E192" s="34"/>
      <c r="F192" s="7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row>
    <row r="193" spans="1:35" s="33" customFormat="1" x14ac:dyDescent="0.3">
      <c r="A193" s="31"/>
      <c r="B193" s="88" t="s">
        <v>2058</v>
      </c>
      <c r="C193" s="89" t="s">
        <v>899</v>
      </c>
      <c r="D193" s="34"/>
      <c r="E193" s="34"/>
      <c r="F193" s="7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row>
    <row r="194" spans="1:35" s="33" customFormat="1" x14ac:dyDescent="0.3">
      <c r="A194" s="31"/>
      <c r="B194" s="88" t="s">
        <v>2057</v>
      </c>
      <c r="C194" s="89" t="s">
        <v>898</v>
      </c>
      <c r="D194" s="34"/>
      <c r="E194" s="34"/>
      <c r="F194" s="7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row>
    <row r="195" spans="1:35" s="33" customFormat="1" x14ac:dyDescent="0.3">
      <c r="A195" s="31"/>
      <c r="B195" s="88" t="s">
        <v>2056</v>
      </c>
      <c r="C195" s="89" t="s">
        <v>334</v>
      </c>
      <c r="D195" s="34">
        <v>67</v>
      </c>
      <c r="E195" s="34">
        <v>36</v>
      </c>
      <c r="F195" s="71">
        <v>31</v>
      </c>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row>
    <row r="196" spans="1:35" s="33" customFormat="1" x14ac:dyDescent="0.3">
      <c r="A196" s="31"/>
      <c r="B196" s="88" t="s">
        <v>2055</v>
      </c>
      <c r="C196" s="89" t="s">
        <v>897</v>
      </c>
      <c r="D196" s="34"/>
      <c r="E196" s="34"/>
      <c r="F196" s="7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row>
    <row r="197" spans="1:35" s="33" customFormat="1" x14ac:dyDescent="0.3">
      <c r="A197" s="31"/>
      <c r="B197" s="88" t="s">
        <v>2054</v>
      </c>
      <c r="C197" s="89" t="s">
        <v>695</v>
      </c>
      <c r="D197" s="34">
        <v>40</v>
      </c>
      <c r="E197" s="34">
        <v>30</v>
      </c>
      <c r="F197" s="71">
        <v>10</v>
      </c>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row>
    <row r="198" spans="1:35" s="33" customFormat="1" x14ac:dyDescent="0.3">
      <c r="A198" s="31"/>
      <c r="B198" s="88" t="s">
        <v>2053</v>
      </c>
      <c r="C198" s="89" t="s">
        <v>895</v>
      </c>
      <c r="D198" s="34"/>
      <c r="E198" s="34"/>
      <c r="F198" s="7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row>
    <row r="199" spans="1:35" s="33" customFormat="1" x14ac:dyDescent="0.3">
      <c r="A199" s="31"/>
      <c r="B199" s="88" t="s">
        <v>2052</v>
      </c>
      <c r="C199" s="89" t="s">
        <v>894</v>
      </c>
      <c r="D199" s="34"/>
      <c r="E199" s="34"/>
      <c r="F199" s="7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row>
    <row r="200" spans="1:35" s="33" customFormat="1" x14ac:dyDescent="0.3">
      <c r="A200" s="31"/>
      <c r="B200" s="88" t="s">
        <v>2051</v>
      </c>
      <c r="C200" s="89" t="s">
        <v>893</v>
      </c>
      <c r="D200" s="34"/>
      <c r="E200" s="34"/>
      <c r="F200" s="7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row>
    <row r="201" spans="1:35" s="33" customFormat="1" x14ac:dyDescent="0.3">
      <c r="A201" s="31"/>
      <c r="B201" s="88" t="s">
        <v>2050</v>
      </c>
      <c r="C201" s="89" t="s">
        <v>892</v>
      </c>
      <c r="D201" s="34">
        <v>47</v>
      </c>
      <c r="E201" s="34">
        <v>17</v>
      </c>
      <c r="F201" s="71">
        <v>30</v>
      </c>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row>
    <row r="202" spans="1:35" s="33" customFormat="1" x14ac:dyDescent="0.3">
      <c r="A202" s="31"/>
      <c r="B202" s="88" t="s">
        <v>2049</v>
      </c>
      <c r="C202" s="89" t="s">
        <v>891</v>
      </c>
      <c r="D202" s="34"/>
      <c r="E202" s="34"/>
      <c r="F202" s="7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row>
    <row r="203" spans="1:35" s="33" customFormat="1" x14ac:dyDescent="0.3">
      <c r="A203" s="31"/>
      <c r="B203" s="88" t="s">
        <v>2048</v>
      </c>
      <c r="C203" s="89" t="s">
        <v>890</v>
      </c>
      <c r="D203" s="34">
        <v>50</v>
      </c>
      <c r="E203" s="34">
        <v>35</v>
      </c>
      <c r="F203" s="71">
        <v>15</v>
      </c>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row>
    <row r="204" spans="1:35" s="33" customFormat="1" x14ac:dyDescent="0.3">
      <c r="A204" s="31"/>
      <c r="B204" s="88" t="s">
        <v>2047</v>
      </c>
      <c r="C204" s="89" t="s">
        <v>2046</v>
      </c>
      <c r="D204" s="34"/>
      <c r="E204" s="34"/>
      <c r="F204" s="7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row>
    <row r="205" spans="1:35" s="33" customFormat="1" x14ac:dyDescent="0.3">
      <c r="A205" s="31"/>
      <c r="B205" s="88" t="s">
        <v>2045</v>
      </c>
      <c r="C205" s="89" t="s">
        <v>167</v>
      </c>
      <c r="D205" s="34">
        <v>100</v>
      </c>
      <c r="E205" s="34">
        <v>70</v>
      </c>
      <c r="F205" s="71">
        <v>30</v>
      </c>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row>
    <row r="206" spans="1:35" s="33" customFormat="1" x14ac:dyDescent="0.3">
      <c r="A206" s="31"/>
      <c r="B206" s="88" t="s">
        <v>2044</v>
      </c>
      <c r="C206" s="89" t="s">
        <v>888</v>
      </c>
      <c r="D206" s="34">
        <v>1</v>
      </c>
      <c r="E206" s="34">
        <v>1</v>
      </c>
      <c r="F206" s="71">
        <v>0</v>
      </c>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row>
    <row r="207" spans="1:35" s="33" customFormat="1" x14ac:dyDescent="0.3">
      <c r="A207" s="31"/>
      <c r="B207" s="90" t="s">
        <v>2043</v>
      </c>
      <c r="C207" s="91" t="s">
        <v>7</v>
      </c>
      <c r="D207" s="32">
        <v>2564</v>
      </c>
      <c r="E207" s="32">
        <v>1360</v>
      </c>
      <c r="F207" s="72">
        <v>1204</v>
      </c>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row>
    <row r="208" spans="1:35" s="33" customFormat="1" x14ac:dyDescent="0.3">
      <c r="A208" s="31"/>
      <c r="B208" s="88" t="s">
        <v>2042</v>
      </c>
      <c r="C208" s="89" t="s">
        <v>783</v>
      </c>
      <c r="D208" s="34">
        <v>284</v>
      </c>
      <c r="E208" s="34">
        <v>166</v>
      </c>
      <c r="F208" s="71">
        <v>118</v>
      </c>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row>
    <row r="209" spans="1:35" s="33" customFormat="1" x14ac:dyDescent="0.3">
      <c r="A209" s="31"/>
      <c r="B209" s="88" t="s">
        <v>2041</v>
      </c>
      <c r="C209" s="89" t="s">
        <v>887</v>
      </c>
      <c r="D209" s="34"/>
      <c r="E209" s="34"/>
      <c r="F209" s="7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row>
    <row r="210" spans="1:35" s="33" customFormat="1" x14ac:dyDescent="0.3">
      <c r="A210" s="31"/>
      <c r="B210" s="88" t="s">
        <v>2040</v>
      </c>
      <c r="C210" s="89" t="s">
        <v>886</v>
      </c>
      <c r="D210" s="34">
        <v>1</v>
      </c>
      <c r="E210" s="34">
        <v>1</v>
      </c>
      <c r="F210" s="71">
        <v>0</v>
      </c>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row>
    <row r="211" spans="1:35" s="33" customFormat="1" x14ac:dyDescent="0.3">
      <c r="A211" s="31"/>
      <c r="B211" s="88" t="s">
        <v>2039</v>
      </c>
      <c r="C211" s="89" t="s">
        <v>885</v>
      </c>
      <c r="D211" s="34">
        <v>62</v>
      </c>
      <c r="E211" s="34">
        <v>32</v>
      </c>
      <c r="F211" s="71">
        <v>30</v>
      </c>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row>
    <row r="212" spans="1:35" s="33" customFormat="1" x14ac:dyDescent="0.3">
      <c r="A212" s="31"/>
      <c r="B212" s="88" t="s">
        <v>2038</v>
      </c>
      <c r="C212" s="89" t="s">
        <v>379</v>
      </c>
      <c r="D212" s="34">
        <v>2</v>
      </c>
      <c r="E212" s="34">
        <v>1</v>
      </c>
      <c r="F212" s="71">
        <v>1</v>
      </c>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row>
    <row r="213" spans="1:35" s="33" customFormat="1" x14ac:dyDescent="0.3">
      <c r="A213" s="31"/>
      <c r="B213" s="88" t="s">
        <v>2037</v>
      </c>
      <c r="C213" s="89" t="s">
        <v>884</v>
      </c>
      <c r="D213" s="34">
        <v>1</v>
      </c>
      <c r="E213" s="34">
        <v>1</v>
      </c>
      <c r="F213" s="71">
        <v>0</v>
      </c>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row>
    <row r="214" spans="1:35" s="33" customFormat="1" x14ac:dyDescent="0.3">
      <c r="A214" s="31"/>
      <c r="B214" s="88" t="s">
        <v>2036</v>
      </c>
      <c r="C214" s="89" t="s">
        <v>883</v>
      </c>
      <c r="D214" s="34"/>
      <c r="E214" s="34"/>
      <c r="F214" s="7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row>
    <row r="215" spans="1:35" s="33" customFormat="1" x14ac:dyDescent="0.3">
      <c r="A215" s="31"/>
      <c r="B215" s="88" t="s">
        <v>2035</v>
      </c>
      <c r="C215" s="89" t="s">
        <v>882</v>
      </c>
      <c r="D215" s="34"/>
      <c r="E215" s="34"/>
      <c r="F215" s="7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row>
    <row r="216" spans="1:35" s="33" customFormat="1" x14ac:dyDescent="0.3">
      <c r="A216" s="31"/>
      <c r="B216" s="88" t="s">
        <v>2034</v>
      </c>
      <c r="C216" s="89" t="s">
        <v>7</v>
      </c>
      <c r="D216" s="34">
        <v>3</v>
      </c>
      <c r="E216" s="34">
        <v>2</v>
      </c>
      <c r="F216" s="71">
        <v>1</v>
      </c>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row>
    <row r="217" spans="1:35" s="33" customFormat="1" x14ac:dyDescent="0.3">
      <c r="A217" s="31"/>
      <c r="B217" s="88" t="s">
        <v>2033</v>
      </c>
      <c r="C217" s="89" t="s">
        <v>881</v>
      </c>
      <c r="D217" s="34"/>
      <c r="E217" s="34"/>
      <c r="F217" s="7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row>
    <row r="218" spans="1:35" s="33" customFormat="1" x14ac:dyDescent="0.3">
      <c r="A218" s="31"/>
      <c r="B218" s="88" t="s">
        <v>2032</v>
      </c>
      <c r="C218" s="89" t="s">
        <v>165</v>
      </c>
      <c r="D218" s="34">
        <v>1</v>
      </c>
      <c r="E218" s="34">
        <v>1</v>
      </c>
      <c r="F218" s="71">
        <v>0</v>
      </c>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row>
    <row r="219" spans="1:35" s="33" customFormat="1" x14ac:dyDescent="0.3">
      <c r="A219" s="31"/>
      <c r="B219" s="88" t="s">
        <v>2031</v>
      </c>
      <c r="C219" s="89" t="s">
        <v>880</v>
      </c>
      <c r="D219" s="34"/>
      <c r="E219" s="34"/>
      <c r="F219" s="7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row>
    <row r="220" spans="1:35" s="33" customFormat="1" x14ac:dyDescent="0.3">
      <c r="A220" s="31"/>
      <c r="B220" s="88" t="s">
        <v>2030</v>
      </c>
      <c r="C220" s="89" t="s">
        <v>10</v>
      </c>
      <c r="D220" s="34"/>
      <c r="E220" s="34"/>
      <c r="F220" s="7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row>
    <row r="221" spans="1:35" s="33" customFormat="1" x14ac:dyDescent="0.3">
      <c r="A221" s="31"/>
      <c r="B221" s="88" t="s">
        <v>2029</v>
      </c>
      <c r="C221" s="89" t="s">
        <v>879</v>
      </c>
      <c r="D221" s="34"/>
      <c r="E221" s="34"/>
      <c r="F221" s="7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row>
    <row r="222" spans="1:35" s="33" customFormat="1" x14ac:dyDescent="0.3">
      <c r="A222" s="31"/>
      <c r="B222" s="88" t="s">
        <v>2028</v>
      </c>
      <c r="C222" s="89" t="s">
        <v>878</v>
      </c>
      <c r="D222" s="34">
        <v>2</v>
      </c>
      <c r="E222" s="34">
        <v>2</v>
      </c>
      <c r="F222" s="71">
        <v>0</v>
      </c>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row>
    <row r="223" spans="1:35" s="33" customFormat="1" x14ac:dyDescent="0.3">
      <c r="A223" s="31"/>
      <c r="B223" s="88" t="s">
        <v>2027</v>
      </c>
      <c r="C223" s="89" t="s">
        <v>877</v>
      </c>
      <c r="D223" s="34"/>
      <c r="E223" s="34"/>
      <c r="F223" s="7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row>
    <row r="224" spans="1:35" s="33" customFormat="1" x14ac:dyDescent="0.3">
      <c r="A224" s="31"/>
      <c r="B224" s="88" t="s">
        <v>2026</v>
      </c>
      <c r="C224" s="89" t="s">
        <v>876</v>
      </c>
      <c r="D224" s="34">
        <v>106</v>
      </c>
      <c r="E224" s="34">
        <v>56</v>
      </c>
      <c r="F224" s="71">
        <v>50</v>
      </c>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row>
    <row r="225" spans="1:35" s="33" customFormat="1" x14ac:dyDescent="0.3">
      <c r="A225" s="31"/>
      <c r="B225" s="88" t="s">
        <v>2025</v>
      </c>
      <c r="C225" s="89" t="s">
        <v>874</v>
      </c>
      <c r="D225" s="34"/>
      <c r="E225" s="34"/>
      <c r="F225" s="7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row>
    <row r="226" spans="1:35" s="33" customFormat="1" x14ac:dyDescent="0.3">
      <c r="A226" s="31"/>
      <c r="B226" s="88" t="s">
        <v>2024</v>
      </c>
      <c r="C226" s="89" t="s">
        <v>873</v>
      </c>
      <c r="D226" s="34">
        <v>1</v>
      </c>
      <c r="E226" s="34">
        <v>0</v>
      </c>
      <c r="F226" s="71">
        <v>1</v>
      </c>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row>
    <row r="227" spans="1:35" s="33" customFormat="1" x14ac:dyDescent="0.3">
      <c r="A227" s="31"/>
      <c r="B227" s="88" t="s">
        <v>2023</v>
      </c>
      <c r="C227" s="89" t="s">
        <v>872</v>
      </c>
      <c r="D227" s="34">
        <v>1</v>
      </c>
      <c r="E227" s="34">
        <v>0</v>
      </c>
      <c r="F227" s="71">
        <v>1</v>
      </c>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row>
    <row r="228" spans="1:35" s="33" customFormat="1" x14ac:dyDescent="0.3">
      <c r="A228" s="31"/>
      <c r="B228" s="88" t="s">
        <v>2022</v>
      </c>
      <c r="C228" s="89" t="s">
        <v>871</v>
      </c>
      <c r="D228" s="34">
        <v>1</v>
      </c>
      <c r="E228" s="34">
        <v>1</v>
      </c>
      <c r="F228" s="71">
        <v>0</v>
      </c>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row>
    <row r="229" spans="1:35" s="33" customFormat="1" x14ac:dyDescent="0.3">
      <c r="A229" s="31"/>
      <c r="B229" s="88" t="s">
        <v>2021</v>
      </c>
      <c r="C229" s="89" t="s">
        <v>869</v>
      </c>
      <c r="D229" s="34"/>
      <c r="E229" s="34"/>
      <c r="F229" s="7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row>
    <row r="230" spans="1:35" s="33" customFormat="1" x14ac:dyDescent="0.3">
      <c r="A230" s="31"/>
      <c r="B230" s="88" t="s">
        <v>2020</v>
      </c>
      <c r="C230" s="89" t="s">
        <v>868</v>
      </c>
      <c r="D230" s="34">
        <v>19</v>
      </c>
      <c r="E230" s="34">
        <v>11</v>
      </c>
      <c r="F230" s="71">
        <v>8</v>
      </c>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row>
    <row r="231" spans="1:35" s="33" customFormat="1" x14ac:dyDescent="0.3">
      <c r="A231" s="31"/>
      <c r="B231" s="88" t="s">
        <v>2019</v>
      </c>
      <c r="C231" s="89" t="s">
        <v>867</v>
      </c>
      <c r="D231" s="34"/>
      <c r="E231" s="34"/>
      <c r="F231" s="7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row>
    <row r="232" spans="1:35" s="33" customFormat="1" x14ac:dyDescent="0.3">
      <c r="A232" s="31"/>
      <c r="B232" s="88" t="s">
        <v>2018</v>
      </c>
      <c r="C232" s="89" t="s">
        <v>866</v>
      </c>
      <c r="D232" s="34">
        <v>2</v>
      </c>
      <c r="E232" s="34">
        <v>1</v>
      </c>
      <c r="F232" s="71">
        <v>1</v>
      </c>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row>
    <row r="233" spans="1:35" s="33" customFormat="1" x14ac:dyDescent="0.3">
      <c r="A233" s="31"/>
      <c r="B233" s="88" t="s">
        <v>2017</v>
      </c>
      <c r="C233" s="89" t="s">
        <v>865</v>
      </c>
      <c r="D233" s="34"/>
      <c r="E233" s="34"/>
      <c r="F233" s="7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row>
    <row r="234" spans="1:35" s="33" customFormat="1" x14ac:dyDescent="0.3">
      <c r="A234" s="31"/>
      <c r="B234" s="88" t="s">
        <v>2016</v>
      </c>
      <c r="C234" s="89" t="s">
        <v>864</v>
      </c>
      <c r="D234" s="34">
        <v>60</v>
      </c>
      <c r="E234" s="34">
        <v>37</v>
      </c>
      <c r="F234" s="71">
        <v>23</v>
      </c>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row>
    <row r="235" spans="1:35" s="33" customFormat="1" x14ac:dyDescent="0.3">
      <c r="A235" s="31"/>
      <c r="B235" s="88" t="s">
        <v>2015</v>
      </c>
      <c r="C235" s="89" t="s">
        <v>863</v>
      </c>
      <c r="D235" s="34">
        <v>1</v>
      </c>
      <c r="E235" s="34">
        <v>1</v>
      </c>
      <c r="F235" s="71">
        <v>0</v>
      </c>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row>
    <row r="236" spans="1:35" s="33" customFormat="1" x14ac:dyDescent="0.3">
      <c r="A236" s="31"/>
      <c r="B236" s="88" t="s">
        <v>2014</v>
      </c>
      <c r="C236" s="89" t="s">
        <v>862</v>
      </c>
      <c r="D236" s="34"/>
      <c r="E236" s="34"/>
      <c r="F236" s="7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row>
    <row r="237" spans="1:35" s="33" customFormat="1" x14ac:dyDescent="0.3">
      <c r="A237" s="31"/>
      <c r="B237" s="88" t="s">
        <v>2013</v>
      </c>
      <c r="C237" s="89" t="s">
        <v>875</v>
      </c>
      <c r="D237" s="34">
        <v>400</v>
      </c>
      <c r="E237" s="34">
        <v>200</v>
      </c>
      <c r="F237" s="71">
        <v>200</v>
      </c>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row>
    <row r="238" spans="1:35" s="33" customFormat="1" x14ac:dyDescent="0.3">
      <c r="A238" s="31"/>
      <c r="B238" s="88" t="s">
        <v>2012</v>
      </c>
      <c r="C238" s="89" t="s">
        <v>870</v>
      </c>
      <c r="D238" s="34"/>
      <c r="E238" s="34"/>
      <c r="F238" s="7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row>
    <row r="239" spans="1:35" s="33" customFormat="1" x14ac:dyDescent="0.3">
      <c r="A239" s="31"/>
      <c r="B239" s="88" t="s">
        <v>2011</v>
      </c>
      <c r="C239" s="89" t="s">
        <v>861</v>
      </c>
      <c r="D239" s="34">
        <v>219</v>
      </c>
      <c r="E239" s="34">
        <v>114</v>
      </c>
      <c r="F239" s="71">
        <v>105</v>
      </c>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row>
    <row r="240" spans="1:35" s="33" customFormat="1" x14ac:dyDescent="0.3">
      <c r="A240" s="31"/>
      <c r="B240" s="88" t="s">
        <v>2010</v>
      </c>
      <c r="C240" s="89" t="s">
        <v>860</v>
      </c>
      <c r="D240" s="34">
        <v>15</v>
      </c>
      <c r="E240" s="34">
        <v>8</v>
      </c>
      <c r="F240" s="71">
        <v>7</v>
      </c>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row>
    <row r="241" spans="1:35" s="33" customFormat="1" x14ac:dyDescent="0.3">
      <c r="A241" s="31"/>
      <c r="B241" s="88" t="s">
        <v>2009</v>
      </c>
      <c r="C241" s="89" t="s">
        <v>859</v>
      </c>
      <c r="D241" s="34"/>
      <c r="E241" s="34"/>
      <c r="F241" s="7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row>
    <row r="242" spans="1:35" s="33" customFormat="1" x14ac:dyDescent="0.3">
      <c r="A242" s="31"/>
      <c r="B242" s="88" t="s">
        <v>2008</v>
      </c>
      <c r="C242" s="89" t="s">
        <v>858</v>
      </c>
      <c r="D242" s="34">
        <v>1</v>
      </c>
      <c r="E242" s="34">
        <v>0</v>
      </c>
      <c r="F242" s="71">
        <v>1</v>
      </c>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row>
    <row r="243" spans="1:35" s="33" customFormat="1" x14ac:dyDescent="0.3">
      <c r="A243" s="31"/>
      <c r="B243" s="88" t="s">
        <v>2007</v>
      </c>
      <c r="C243" s="89" t="s">
        <v>857</v>
      </c>
      <c r="D243" s="34">
        <v>1</v>
      </c>
      <c r="E243" s="34">
        <v>0</v>
      </c>
      <c r="F243" s="71">
        <v>1</v>
      </c>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row>
    <row r="244" spans="1:35" s="33" customFormat="1" x14ac:dyDescent="0.3">
      <c r="A244" s="31"/>
      <c r="B244" s="88" t="s">
        <v>2006</v>
      </c>
      <c r="C244" s="89" t="s">
        <v>856</v>
      </c>
      <c r="D244" s="34"/>
      <c r="E244" s="34"/>
      <c r="F244" s="7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row>
    <row r="245" spans="1:35" s="33" customFormat="1" x14ac:dyDescent="0.3">
      <c r="A245" s="31"/>
      <c r="B245" s="88" t="s">
        <v>2005</v>
      </c>
      <c r="C245" s="89" t="s">
        <v>855</v>
      </c>
      <c r="D245" s="34"/>
      <c r="E245" s="34"/>
      <c r="F245" s="7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row>
    <row r="246" spans="1:35" s="33" customFormat="1" x14ac:dyDescent="0.3">
      <c r="A246" s="31"/>
      <c r="B246" s="88" t="s">
        <v>2004</v>
      </c>
      <c r="C246" s="89" t="s">
        <v>854</v>
      </c>
      <c r="D246" s="34">
        <v>7</v>
      </c>
      <c r="E246" s="34">
        <v>4</v>
      </c>
      <c r="F246" s="71">
        <v>3</v>
      </c>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row>
    <row r="247" spans="1:35" s="33" customFormat="1" x14ac:dyDescent="0.3">
      <c r="A247" s="31"/>
      <c r="B247" s="88" t="s">
        <v>2003</v>
      </c>
      <c r="C247" s="89" t="s">
        <v>853</v>
      </c>
      <c r="D247" s="34"/>
      <c r="E247" s="34"/>
      <c r="F247" s="7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row>
    <row r="248" spans="1:35" s="33" customFormat="1" x14ac:dyDescent="0.3">
      <c r="A248" s="31"/>
      <c r="B248" s="88" t="s">
        <v>2002</v>
      </c>
      <c r="C248" s="89" t="s">
        <v>852</v>
      </c>
      <c r="D248" s="34">
        <v>4</v>
      </c>
      <c r="E248" s="34">
        <v>4</v>
      </c>
      <c r="F248" s="71">
        <v>0</v>
      </c>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row>
    <row r="249" spans="1:35" s="33" customFormat="1" x14ac:dyDescent="0.3">
      <c r="A249" s="31"/>
      <c r="B249" s="88" t="s">
        <v>2001</v>
      </c>
      <c r="C249" s="89" t="s">
        <v>851</v>
      </c>
      <c r="D249" s="34">
        <v>1</v>
      </c>
      <c r="E249" s="34">
        <v>1</v>
      </c>
      <c r="F249" s="71">
        <v>0</v>
      </c>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row>
    <row r="250" spans="1:35" s="33" customFormat="1" x14ac:dyDescent="0.3">
      <c r="A250" s="31"/>
      <c r="B250" s="88" t="s">
        <v>2000</v>
      </c>
      <c r="C250" s="89" t="s">
        <v>850</v>
      </c>
      <c r="D250" s="34"/>
      <c r="E250" s="34"/>
      <c r="F250" s="7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row>
    <row r="251" spans="1:35" s="33" customFormat="1" x14ac:dyDescent="0.3">
      <c r="A251" s="31"/>
      <c r="B251" s="88" t="s">
        <v>1999</v>
      </c>
      <c r="C251" s="89" t="s">
        <v>849</v>
      </c>
      <c r="D251" s="34"/>
      <c r="E251" s="34"/>
      <c r="F251" s="7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row>
    <row r="252" spans="1:35" s="33" customFormat="1" x14ac:dyDescent="0.3">
      <c r="A252" s="31"/>
      <c r="B252" s="88" t="s">
        <v>1998</v>
      </c>
      <c r="C252" s="89" t="s">
        <v>848</v>
      </c>
      <c r="D252" s="34">
        <v>45</v>
      </c>
      <c r="E252" s="34">
        <v>23</v>
      </c>
      <c r="F252" s="71">
        <v>22</v>
      </c>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row>
    <row r="253" spans="1:35" s="33" customFormat="1" x14ac:dyDescent="0.3">
      <c r="A253" s="31"/>
      <c r="B253" s="88" t="s">
        <v>1997</v>
      </c>
      <c r="C253" s="89" t="s">
        <v>847</v>
      </c>
      <c r="D253" s="34"/>
      <c r="E253" s="34"/>
      <c r="F253" s="7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row>
    <row r="254" spans="1:35" s="33" customFormat="1" x14ac:dyDescent="0.3">
      <c r="A254" s="31"/>
      <c r="B254" s="88" t="s">
        <v>1996</v>
      </c>
      <c r="C254" s="89" t="s">
        <v>844</v>
      </c>
      <c r="D254" s="34">
        <v>1</v>
      </c>
      <c r="E254" s="34">
        <v>1</v>
      </c>
      <c r="F254" s="71">
        <v>0</v>
      </c>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row>
    <row r="255" spans="1:35" s="33" customFormat="1" x14ac:dyDescent="0.3">
      <c r="A255" s="31"/>
      <c r="B255" s="88" t="s">
        <v>1995</v>
      </c>
      <c r="C255" s="89" t="s">
        <v>846</v>
      </c>
      <c r="D255" s="34"/>
      <c r="E255" s="34"/>
      <c r="F255" s="7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row>
    <row r="256" spans="1:35" s="33" customFormat="1" x14ac:dyDescent="0.3">
      <c r="A256" s="31"/>
      <c r="B256" s="88" t="s">
        <v>1994</v>
      </c>
      <c r="C256" s="89" t="s">
        <v>75</v>
      </c>
      <c r="D256" s="34"/>
      <c r="E256" s="34"/>
      <c r="F256" s="7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row>
    <row r="257" spans="1:35" s="33" customFormat="1" x14ac:dyDescent="0.3">
      <c r="A257" s="31"/>
      <c r="B257" s="88" t="s">
        <v>1993</v>
      </c>
      <c r="C257" s="89" t="s">
        <v>845</v>
      </c>
      <c r="D257" s="34"/>
      <c r="E257" s="34"/>
      <c r="F257" s="7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row>
    <row r="258" spans="1:35" s="33" customFormat="1" x14ac:dyDescent="0.3">
      <c r="A258" s="31"/>
      <c r="B258" s="88" t="s">
        <v>1992</v>
      </c>
      <c r="C258" s="89" t="s">
        <v>777</v>
      </c>
      <c r="D258" s="34">
        <v>2</v>
      </c>
      <c r="E258" s="34">
        <v>2</v>
      </c>
      <c r="F258" s="71">
        <v>0</v>
      </c>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row>
    <row r="259" spans="1:35" s="33" customFormat="1" x14ac:dyDescent="0.3">
      <c r="A259" s="31"/>
      <c r="B259" s="88" t="s">
        <v>1991</v>
      </c>
      <c r="C259" s="89" t="s">
        <v>843</v>
      </c>
      <c r="D259" s="34"/>
      <c r="E259" s="34"/>
      <c r="F259" s="7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row>
    <row r="260" spans="1:35" s="33" customFormat="1" x14ac:dyDescent="0.3">
      <c r="A260" s="31"/>
      <c r="B260" s="88" t="s">
        <v>1990</v>
      </c>
      <c r="C260" s="89" t="s">
        <v>842</v>
      </c>
      <c r="D260" s="34">
        <v>2</v>
      </c>
      <c r="E260" s="34">
        <v>2</v>
      </c>
      <c r="F260" s="71">
        <v>0</v>
      </c>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row>
    <row r="261" spans="1:35" s="33" customFormat="1" x14ac:dyDescent="0.3">
      <c r="A261" s="31"/>
      <c r="B261" s="88" t="s">
        <v>1989</v>
      </c>
      <c r="C261" s="89" t="s">
        <v>492</v>
      </c>
      <c r="D261" s="34">
        <v>3</v>
      </c>
      <c r="E261" s="34">
        <v>2</v>
      </c>
      <c r="F261" s="71">
        <v>1</v>
      </c>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row>
    <row r="262" spans="1:35" s="33" customFormat="1" x14ac:dyDescent="0.3">
      <c r="A262" s="31"/>
      <c r="B262" s="88" t="s">
        <v>1988</v>
      </c>
      <c r="C262" s="89" t="s">
        <v>841</v>
      </c>
      <c r="D262" s="34"/>
      <c r="E262" s="34"/>
      <c r="F262" s="7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row>
    <row r="263" spans="1:35" s="33" customFormat="1" x14ac:dyDescent="0.3">
      <c r="A263" s="31"/>
      <c r="B263" s="88" t="s">
        <v>1987</v>
      </c>
      <c r="C263" s="89" t="s">
        <v>840</v>
      </c>
      <c r="D263" s="34">
        <v>38</v>
      </c>
      <c r="E263" s="34">
        <v>19</v>
      </c>
      <c r="F263" s="71">
        <v>19</v>
      </c>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row>
    <row r="264" spans="1:35" s="33" customFormat="1" x14ac:dyDescent="0.3">
      <c r="A264" s="31"/>
      <c r="B264" s="88" t="s">
        <v>1986</v>
      </c>
      <c r="C264" s="89" t="s">
        <v>839</v>
      </c>
      <c r="D264" s="34">
        <v>670</v>
      </c>
      <c r="E264" s="34">
        <v>338</v>
      </c>
      <c r="F264" s="71">
        <v>332</v>
      </c>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row>
    <row r="265" spans="1:35" s="33" customFormat="1" x14ac:dyDescent="0.3">
      <c r="A265" s="31"/>
      <c r="B265" s="88" t="s">
        <v>1985</v>
      </c>
      <c r="C265" s="89" t="s">
        <v>838</v>
      </c>
      <c r="D265" s="34">
        <v>1</v>
      </c>
      <c r="E265" s="34">
        <v>0</v>
      </c>
      <c r="F265" s="71">
        <v>1</v>
      </c>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row>
    <row r="266" spans="1:35" s="33" customFormat="1" x14ac:dyDescent="0.3">
      <c r="A266" s="31"/>
      <c r="B266" s="88" t="s">
        <v>1984</v>
      </c>
      <c r="C266" s="89" t="s">
        <v>837</v>
      </c>
      <c r="D266" s="34">
        <v>1</v>
      </c>
      <c r="E266" s="34">
        <v>0</v>
      </c>
      <c r="F266" s="71">
        <v>1</v>
      </c>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row>
    <row r="267" spans="1:35" s="33" customFormat="1" x14ac:dyDescent="0.3">
      <c r="A267" s="31"/>
      <c r="B267" s="88" t="s">
        <v>1983</v>
      </c>
      <c r="C267" s="89" t="s">
        <v>836</v>
      </c>
      <c r="D267" s="34">
        <v>21</v>
      </c>
      <c r="E267" s="34">
        <v>11</v>
      </c>
      <c r="F267" s="71">
        <v>10</v>
      </c>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row>
    <row r="268" spans="1:35" s="33" customFormat="1" x14ac:dyDescent="0.3">
      <c r="A268" s="31"/>
      <c r="B268" s="88" t="s">
        <v>1982</v>
      </c>
      <c r="C268" s="89" t="s">
        <v>835</v>
      </c>
      <c r="D268" s="34">
        <v>32</v>
      </c>
      <c r="E268" s="34">
        <v>16</v>
      </c>
      <c r="F268" s="71">
        <v>16</v>
      </c>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row>
    <row r="269" spans="1:35" s="33" customFormat="1" x14ac:dyDescent="0.3">
      <c r="A269" s="31"/>
      <c r="B269" s="88" t="s">
        <v>1981</v>
      </c>
      <c r="C269" s="89" t="s">
        <v>834</v>
      </c>
      <c r="D269" s="34">
        <v>1</v>
      </c>
      <c r="E269" s="34">
        <v>1</v>
      </c>
      <c r="F269" s="71">
        <v>0</v>
      </c>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row>
    <row r="270" spans="1:35" s="33" customFormat="1" x14ac:dyDescent="0.3">
      <c r="A270" s="31"/>
      <c r="B270" s="88" t="s">
        <v>1980</v>
      </c>
      <c r="C270" s="89" t="s">
        <v>833</v>
      </c>
      <c r="D270" s="34">
        <v>45</v>
      </c>
      <c r="E270" s="34">
        <v>24</v>
      </c>
      <c r="F270" s="71">
        <v>21</v>
      </c>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row>
    <row r="271" spans="1:35" s="33" customFormat="1" x14ac:dyDescent="0.3">
      <c r="A271" s="31"/>
      <c r="B271" s="88" t="s">
        <v>1979</v>
      </c>
      <c r="C271" s="89" t="s">
        <v>832</v>
      </c>
      <c r="D271" s="34"/>
      <c r="E271" s="34"/>
      <c r="F271" s="7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row>
    <row r="272" spans="1:35" s="33" customFormat="1" x14ac:dyDescent="0.3">
      <c r="A272" s="31"/>
      <c r="B272" s="88" t="s">
        <v>1978</v>
      </c>
      <c r="C272" s="89" t="s">
        <v>704</v>
      </c>
      <c r="D272" s="34"/>
      <c r="E272" s="34"/>
      <c r="F272" s="7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row>
    <row r="273" spans="1:35" s="33" customFormat="1" x14ac:dyDescent="0.3">
      <c r="A273" s="31"/>
      <c r="B273" s="88" t="s">
        <v>1977</v>
      </c>
      <c r="C273" s="89" t="s">
        <v>831</v>
      </c>
      <c r="D273" s="34">
        <v>51</v>
      </c>
      <c r="E273" s="34">
        <v>26</v>
      </c>
      <c r="F273" s="71">
        <v>25</v>
      </c>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row>
    <row r="274" spans="1:35" s="33" customFormat="1" x14ac:dyDescent="0.3">
      <c r="A274" s="31"/>
      <c r="B274" s="88" t="s">
        <v>1976</v>
      </c>
      <c r="C274" s="89" t="s">
        <v>830</v>
      </c>
      <c r="D274" s="34"/>
      <c r="E274" s="34"/>
      <c r="F274" s="7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row>
    <row r="275" spans="1:35" s="33" customFormat="1" x14ac:dyDescent="0.3">
      <c r="A275" s="31"/>
      <c r="B275" s="88" t="s">
        <v>1975</v>
      </c>
      <c r="C275" s="89" t="s">
        <v>829</v>
      </c>
      <c r="D275" s="34"/>
      <c r="E275" s="34"/>
      <c r="F275" s="7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row>
    <row r="276" spans="1:35" s="33" customFormat="1" x14ac:dyDescent="0.3">
      <c r="A276" s="31"/>
      <c r="B276" s="88" t="s">
        <v>1974</v>
      </c>
      <c r="C276" s="89" t="s">
        <v>828</v>
      </c>
      <c r="D276" s="34">
        <v>4</v>
      </c>
      <c r="E276" s="34">
        <v>4</v>
      </c>
      <c r="F276" s="71">
        <v>0</v>
      </c>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row>
    <row r="277" spans="1:35" s="33" customFormat="1" x14ac:dyDescent="0.3">
      <c r="A277" s="31"/>
      <c r="B277" s="88" t="s">
        <v>1973</v>
      </c>
      <c r="C277" s="89" t="s">
        <v>827</v>
      </c>
      <c r="D277" s="34">
        <v>2</v>
      </c>
      <c r="E277" s="34">
        <v>0</v>
      </c>
      <c r="F277" s="71">
        <v>2</v>
      </c>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row>
    <row r="278" spans="1:35" s="33" customFormat="1" x14ac:dyDescent="0.3">
      <c r="A278" s="31"/>
      <c r="B278" s="88" t="s">
        <v>1972</v>
      </c>
      <c r="C278" s="89" t="s">
        <v>826</v>
      </c>
      <c r="D278" s="34">
        <v>1</v>
      </c>
      <c r="E278" s="34">
        <v>1</v>
      </c>
      <c r="F278" s="71">
        <v>0</v>
      </c>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row>
    <row r="279" spans="1:35" s="33" customFormat="1" x14ac:dyDescent="0.3">
      <c r="A279" s="31"/>
      <c r="B279" s="88" t="s">
        <v>1971</v>
      </c>
      <c r="C279" s="89" t="s">
        <v>825</v>
      </c>
      <c r="D279" s="34">
        <v>1</v>
      </c>
      <c r="E279" s="34">
        <v>0</v>
      </c>
      <c r="F279" s="71">
        <v>1</v>
      </c>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row>
    <row r="280" spans="1:35" s="33" customFormat="1" x14ac:dyDescent="0.3">
      <c r="A280" s="31"/>
      <c r="B280" s="88" t="s">
        <v>1970</v>
      </c>
      <c r="C280" s="89" t="s">
        <v>824</v>
      </c>
      <c r="D280" s="34"/>
      <c r="E280" s="34"/>
      <c r="F280" s="7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row>
    <row r="281" spans="1:35" s="33" customFormat="1" x14ac:dyDescent="0.3">
      <c r="A281" s="31"/>
      <c r="B281" s="88" t="s">
        <v>1969</v>
      </c>
      <c r="C281" s="89" t="s">
        <v>823</v>
      </c>
      <c r="D281" s="34">
        <v>214</v>
      </c>
      <c r="E281" s="34">
        <v>126</v>
      </c>
      <c r="F281" s="71">
        <v>88</v>
      </c>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row>
    <row r="282" spans="1:35" s="33" customFormat="1" x14ac:dyDescent="0.3">
      <c r="A282" s="31"/>
      <c r="B282" s="88" t="s">
        <v>1968</v>
      </c>
      <c r="C282" s="89" t="s">
        <v>822</v>
      </c>
      <c r="D282" s="34">
        <v>2</v>
      </c>
      <c r="E282" s="34">
        <v>2</v>
      </c>
      <c r="F282" s="71">
        <v>0</v>
      </c>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row>
    <row r="283" spans="1:35" s="33" customFormat="1" x14ac:dyDescent="0.3">
      <c r="A283" s="31"/>
      <c r="B283" s="88" t="s">
        <v>1967</v>
      </c>
      <c r="C283" s="89" t="s">
        <v>821</v>
      </c>
      <c r="D283" s="34">
        <v>7</v>
      </c>
      <c r="E283" s="34">
        <v>6</v>
      </c>
      <c r="F283" s="71">
        <v>1</v>
      </c>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row>
    <row r="284" spans="1:35" s="33" customFormat="1" x14ac:dyDescent="0.3">
      <c r="A284" s="31"/>
      <c r="B284" s="88" t="s">
        <v>1966</v>
      </c>
      <c r="C284" s="89" t="s">
        <v>820</v>
      </c>
      <c r="D284" s="34"/>
      <c r="E284" s="34"/>
      <c r="F284" s="7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row>
    <row r="285" spans="1:35" s="33" customFormat="1" x14ac:dyDescent="0.3">
      <c r="A285" s="31"/>
      <c r="B285" s="88" t="s">
        <v>1965</v>
      </c>
      <c r="C285" s="89" t="s">
        <v>819</v>
      </c>
      <c r="D285" s="34">
        <v>76</v>
      </c>
      <c r="E285" s="34">
        <v>31</v>
      </c>
      <c r="F285" s="71">
        <v>45</v>
      </c>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row>
    <row r="286" spans="1:35" s="33" customFormat="1" x14ac:dyDescent="0.3">
      <c r="A286" s="31"/>
      <c r="B286" s="88" t="s">
        <v>1964</v>
      </c>
      <c r="C286" s="89" t="s">
        <v>818</v>
      </c>
      <c r="D286" s="34"/>
      <c r="E286" s="34"/>
      <c r="F286" s="7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row>
    <row r="287" spans="1:35" s="33" customFormat="1" x14ac:dyDescent="0.3">
      <c r="A287" s="31"/>
      <c r="B287" s="88" t="s">
        <v>1963</v>
      </c>
      <c r="C287" s="89" t="s">
        <v>817</v>
      </c>
      <c r="D287" s="34">
        <v>1</v>
      </c>
      <c r="E287" s="34">
        <v>1</v>
      </c>
      <c r="F287" s="71">
        <v>0</v>
      </c>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row>
    <row r="288" spans="1:35" s="33" customFormat="1" x14ac:dyDescent="0.3">
      <c r="A288" s="31"/>
      <c r="B288" s="88" t="s">
        <v>1962</v>
      </c>
      <c r="C288" s="89" t="s">
        <v>816</v>
      </c>
      <c r="D288" s="34">
        <v>16</v>
      </c>
      <c r="E288" s="34">
        <v>10</v>
      </c>
      <c r="F288" s="71">
        <v>6</v>
      </c>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row>
    <row r="289" spans="1:35" s="33" customFormat="1" x14ac:dyDescent="0.3">
      <c r="A289" s="31"/>
      <c r="B289" s="88" t="s">
        <v>1961</v>
      </c>
      <c r="C289" s="89" t="s">
        <v>815</v>
      </c>
      <c r="D289" s="34">
        <v>1</v>
      </c>
      <c r="E289" s="34">
        <v>0</v>
      </c>
      <c r="F289" s="71">
        <v>1</v>
      </c>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row>
    <row r="290" spans="1:35" s="33" customFormat="1" x14ac:dyDescent="0.3">
      <c r="A290" s="31"/>
      <c r="B290" s="88" t="s">
        <v>1960</v>
      </c>
      <c r="C290" s="89" t="s">
        <v>814</v>
      </c>
      <c r="D290" s="34"/>
      <c r="E290" s="34"/>
      <c r="F290" s="7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row>
    <row r="291" spans="1:35" s="33" customFormat="1" x14ac:dyDescent="0.3">
      <c r="A291" s="31"/>
      <c r="B291" s="88" t="s">
        <v>1959</v>
      </c>
      <c r="C291" s="89" t="s">
        <v>813</v>
      </c>
      <c r="D291" s="34">
        <v>1</v>
      </c>
      <c r="E291" s="34">
        <v>1</v>
      </c>
      <c r="F291" s="71">
        <v>0</v>
      </c>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row>
    <row r="292" spans="1:35" s="33" customFormat="1" x14ac:dyDescent="0.3">
      <c r="A292" s="31"/>
      <c r="B292" s="88" t="s">
        <v>1958</v>
      </c>
      <c r="C292" s="89" t="s">
        <v>812</v>
      </c>
      <c r="D292" s="34">
        <v>1</v>
      </c>
      <c r="E292" s="34">
        <v>1</v>
      </c>
      <c r="F292" s="71">
        <v>0</v>
      </c>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row>
    <row r="293" spans="1:35" s="33" customFormat="1" x14ac:dyDescent="0.3">
      <c r="A293" s="31"/>
      <c r="B293" s="88" t="s">
        <v>1957</v>
      </c>
      <c r="C293" s="89" t="s">
        <v>811</v>
      </c>
      <c r="D293" s="34"/>
      <c r="E293" s="34"/>
      <c r="F293" s="7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row>
    <row r="294" spans="1:35" s="33" customFormat="1" x14ac:dyDescent="0.3">
      <c r="A294" s="31"/>
      <c r="B294" s="88" t="s">
        <v>1956</v>
      </c>
      <c r="C294" s="89" t="s">
        <v>810</v>
      </c>
      <c r="D294" s="34">
        <v>2</v>
      </c>
      <c r="E294" s="34">
        <v>2</v>
      </c>
      <c r="F294" s="71">
        <v>0</v>
      </c>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row>
    <row r="295" spans="1:35" s="33" customFormat="1" x14ac:dyDescent="0.3">
      <c r="A295" s="31"/>
      <c r="B295" s="88" t="s">
        <v>1955</v>
      </c>
      <c r="C295" s="89" t="s">
        <v>807</v>
      </c>
      <c r="D295" s="34"/>
      <c r="E295" s="34"/>
      <c r="F295" s="7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row>
    <row r="296" spans="1:35" s="33" customFormat="1" x14ac:dyDescent="0.3">
      <c r="A296" s="31"/>
      <c r="B296" s="88" t="s">
        <v>1954</v>
      </c>
      <c r="C296" s="89" t="s">
        <v>464</v>
      </c>
      <c r="D296" s="34"/>
      <c r="E296" s="34"/>
      <c r="F296" s="7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row>
    <row r="297" spans="1:35" s="33" customFormat="1" x14ac:dyDescent="0.3">
      <c r="A297" s="31"/>
      <c r="B297" s="88" t="s">
        <v>1953</v>
      </c>
      <c r="C297" s="89" t="s">
        <v>809</v>
      </c>
      <c r="D297" s="34">
        <v>3</v>
      </c>
      <c r="E297" s="34">
        <v>1</v>
      </c>
      <c r="F297" s="71">
        <v>2</v>
      </c>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row>
    <row r="298" spans="1:35" s="33" customFormat="1" x14ac:dyDescent="0.3">
      <c r="A298" s="31"/>
      <c r="B298" s="88" t="s">
        <v>1952</v>
      </c>
      <c r="C298" s="89" t="s">
        <v>808</v>
      </c>
      <c r="D298" s="34"/>
      <c r="E298" s="34"/>
      <c r="F298" s="7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row>
    <row r="299" spans="1:35" s="33" customFormat="1" x14ac:dyDescent="0.3">
      <c r="A299" s="31"/>
      <c r="B299" s="88" t="s">
        <v>1951</v>
      </c>
      <c r="C299" s="89" t="s">
        <v>806</v>
      </c>
      <c r="D299" s="34"/>
      <c r="E299" s="34"/>
      <c r="F299" s="7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row>
    <row r="300" spans="1:35" s="33" customFormat="1" x14ac:dyDescent="0.3">
      <c r="A300" s="31"/>
      <c r="B300" s="88" t="s">
        <v>1950</v>
      </c>
      <c r="C300" s="89" t="s">
        <v>805</v>
      </c>
      <c r="D300" s="34"/>
      <c r="E300" s="34"/>
      <c r="F300" s="7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row>
    <row r="301" spans="1:35" s="33" customFormat="1" x14ac:dyDescent="0.3">
      <c r="A301" s="31"/>
      <c r="B301" s="88" t="s">
        <v>1949</v>
      </c>
      <c r="C301" s="89" t="s">
        <v>804</v>
      </c>
      <c r="D301" s="34"/>
      <c r="E301" s="34"/>
      <c r="F301" s="7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row>
    <row r="302" spans="1:35" s="33" customFormat="1" x14ac:dyDescent="0.3">
      <c r="A302" s="31"/>
      <c r="B302" s="88" t="s">
        <v>1948</v>
      </c>
      <c r="C302" s="89" t="s">
        <v>803</v>
      </c>
      <c r="D302" s="34">
        <v>6</v>
      </c>
      <c r="E302" s="34">
        <v>2</v>
      </c>
      <c r="F302" s="71">
        <v>4</v>
      </c>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row>
    <row r="303" spans="1:35" s="33" customFormat="1" x14ac:dyDescent="0.3">
      <c r="A303" s="31"/>
      <c r="B303" s="88" t="s">
        <v>1947</v>
      </c>
      <c r="C303" s="89" t="s">
        <v>801</v>
      </c>
      <c r="D303" s="34">
        <v>1</v>
      </c>
      <c r="E303" s="34">
        <v>1</v>
      </c>
      <c r="F303" s="71">
        <v>0</v>
      </c>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row>
    <row r="304" spans="1:35" s="33" customFormat="1" x14ac:dyDescent="0.3">
      <c r="A304" s="31"/>
      <c r="B304" s="88" t="s">
        <v>1946</v>
      </c>
      <c r="C304" s="89" t="s">
        <v>802</v>
      </c>
      <c r="D304" s="34">
        <v>1</v>
      </c>
      <c r="E304" s="34">
        <v>0</v>
      </c>
      <c r="F304" s="71">
        <v>1</v>
      </c>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row>
    <row r="305" spans="1:35" s="33" customFormat="1" x14ac:dyDescent="0.3">
      <c r="A305" s="31"/>
      <c r="B305" s="88" t="s">
        <v>1945</v>
      </c>
      <c r="C305" s="89" t="s">
        <v>800</v>
      </c>
      <c r="D305" s="34">
        <v>21</v>
      </c>
      <c r="E305" s="34">
        <v>12</v>
      </c>
      <c r="F305" s="71">
        <v>9</v>
      </c>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row>
    <row r="306" spans="1:35" s="33" customFormat="1" x14ac:dyDescent="0.3">
      <c r="A306" s="31"/>
      <c r="B306" s="88" t="s">
        <v>1944</v>
      </c>
      <c r="C306" s="89" t="s">
        <v>799</v>
      </c>
      <c r="D306" s="34"/>
      <c r="E306" s="34"/>
      <c r="F306" s="7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row>
    <row r="307" spans="1:35" s="33" customFormat="1" x14ac:dyDescent="0.3">
      <c r="A307" s="31"/>
      <c r="B307" s="88" t="s">
        <v>1943</v>
      </c>
      <c r="C307" s="89" t="s">
        <v>798</v>
      </c>
      <c r="D307" s="34"/>
      <c r="E307" s="34"/>
      <c r="F307" s="7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row>
    <row r="308" spans="1:35" s="33" customFormat="1" x14ac:dyDescent="0.3">
      <c r="A308" s="31"/>
      <c r="B308" s="88" t="s">
        <v>1942</v>
      </c>
      <c r="C308" s="89" t="s">
        <v>796</v>
      </c>
      <c r="D308" s="34">
        <v>2</v>
      </c>
      <c r="E308" s="34">
        <v>1</v>
      </c>
      <c r="F308" s="71">
        <v>1</v>
      </c>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row>
    <row r="309" spans="1:35" s="33" customFormat="1" x14ac:dyDescent="0.3">
      <c r="A309" s="31"/>
      <c r="B309" s="88" t="s">
        <v>1941</v>
      </c>
      <c r="C309" s="89" t="s">
        <v>797</v>
      </c>
      <c r="D309" s="34"/>
      <c r="E309" s="34"/>
      <c r="F309" s="7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row>
    <row r="310" spans="1:35" s="33" customFormat="1" x14ac:dyDescent="0.3">
      <c r="A310" s="31"/>
      <c r="B310" s="88" t="s">
        <v>1940</v>
      </c>
      <c r="C310" s="89" t="s">
        <v>795</v>
      </c>
      <c r="D310" s="34"/>
      <c r="E310" s="34"/>
      <c r="F310" s="7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row>
    <row r="311" spans="1:35" s="33" customFormat="1" x14ac:dyDescent="0.3">
      <c r="A311" s="31"/>
      <c r="B311" s="88" t="s">
        <v>1939</v>
      </c>
      <c r="C311" s="89" t="s">
        <v>794</v>
      </c>
      <c r="D311" s="34"/>
      <c r="E311" s="34"/>
      <c r="F311" s="7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row>
    <row r="312" spans="1:35" s="33" customFormat="1" x14ac:dyDescent="0.3">
      <c r="A312" s="31"/>
      <c r="B312" s="88" t="s">
        <v>1938</v>
      </c>
      <c r="C312" s="89" t="s">
        <v>793</v>
      </c>
      <c r="D312" s="34"/>
      <c r="E312" s="34"/>
      <c r="F312" s="7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row>
    <row r="313" spans="1:35" s="33" customFormat="1" x14ac:dyDescent="0.3">
      <c r="A313" s="31"/>
      <c r="B313" s="88" t="s">
        <v>1937</v>
      </c>
      <c r="C313" s="89" t="s">
        <v>792</v>
      </c>
      <c r="D313" s="34"/>
      <c r="E313" s="34"/>
      <c r="F313" s="7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row>
    <row r="314" spans="1:35" s="33" customFormat="1" x14ac:dyDescent="0.3">
      <c r="A314" s="31"/>
      <c r="B314" s="88" t="s">
        <v>1936</v>
      </c>
      <c r="C314" s="89" t="s">
        <v>791</v>
      </c>
      <c r="D314" s="34"/>
      <c r="E314" s="34"/>
      <c r="F314" s="7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row>
    <row r="315" spans="1:35" s="33" customFormat="1" x14ac:dyDescent="0.3">
      <c r="A315" s="31"/>
      <c r="B315" s="88" t="s">
        <v>1935</v>
      </c>
      <c r="C315" s="89" t="s">
        <v>790</v>
      </c>
      <c r="D315" s="34">
        <v>6</v>
      </c>
      <c r="E315" s="34">
        <v>3</v>
      </c>
      <c r="F315" s="71">
        <v>3</v>
      </c>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row>
    <row r="316" spans="1:35" s="33" customFormat="1" x14ac:dyDescent="0.3">
      <c r="A316" s="31"/>
      <c r="B316" s="88" t="s">
        <v>1934</v>
      </c>
      <c r="C316" s="89" t="s">
        <v>789</v>
      </c>
      <c r="D316" s="34">
        <v>6</v>
      </c>
      <c r="E316" s="34">
        <v>5</v>
      </c>
      <c r="F316" s="71">
        <v>1</v>
      </c>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row>
    <row r="317" spans="1:35" s="33" customFormat="1" x14ac:dyDescent="0.3">
      <c r="A317" s="31"/>
      <c r="B317" s="88" t="s">
        <v>1933</v>
      </c>
      <c r="C317" s="89" t="s">
        <v>788</v>
      </c>
      <c r="D317" s="34"/>
      <c r="E317" s="34"/>
      <c r="F317" s="7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row>
    <row r="318" spans="1:35" s="33" customFormat="1" x14ac:dyDescent="0.3">
      <c r="A318" s="31"/>
      <c r="B318" s="88" t="s">
        <v>1932</v>
      </c>
      <c r="C318" s="89" t="s">
        <v>787</v>
      </c>
      <c r="D318" s="34"/>
      <c r="E318" s="34"/>
      <c r="F318" s="7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row>
    <row r="319" spans="1:35" s="33" customFormat="1" x14ac:dyDescent="0.3">
      <c r="A319" s="31"/>
      <c r="B319" s="88" t="s">
        <v>1931</v>
      </c>
      <c r="C319" s="89" t="s">
        <v>8</v>
      </c>
      <c r="D319" s="34">
        <v>2</v>
      </c>
      <c r="E319" s="34">
        <v>1</v>
      </c>
      <c r="F319" s="71">
        <v>1</v>
      </c>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row>
    <row r="320" spans="1:35" s="33" customFormat="1" x14ac:dyDescent="0.3">
      <c r="A320" s="31"/>
      <c r="B320" s="88" t="s">
        <v>1930</v>
      </c>
      <c r="C320" s="89" t="s">
        <v>786</v>
      </c>
      <c r="D320" s="34">
        <v>1</v>
      </c>
      <c r="E320" s="34">
        <v>1</v>
      </c>
      <c r="F320" s="71">
        <v>0</v>
      </c>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row>
    <row r="321" spans="1:35" s="33" customFormat="1" x14ac:dyDescent="0.3">
      <c r="A321" s="31"/>
      <c r="B321" s="88" t="s">
        <v>1929</v>
      </c>
      <c r="C321" s="89" t="s">
        <v>785</v>
      </c>
      <c r="D321" s="34"/>
      <c r="E321" s="34"/>
      <c r="F321" s="7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row>
    <row r="322" spans="1:35" s="33" customFormat="1" x14ac:dyDescent="0.3">
      <c r="A322" s="31"/>
      <c r="B322" s="88" t="s">
        <v>1928</v>
      </c>
      <c r="C322" s="89" t="s">
        <v>784</v>
      </c>
      <c r="D322" s="34"/>
      <c r="E322" s="34"/>
      <c r="F322" s="7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row>
    <row r="323" spans="1:35" s="33" customFormat="1" x14ac:dyDescent="0.3">
      <c r="A323" s="31"/>
      <c r="B323" s="88" t="s">
        <v>1927</v>
      </c>
      <c r="C323" s="89" t="s">
        <v>782</v>
      </c>
      <c r="D323" s="34"/>
      <c r="E323" s="34"/>
      <c r="F323" s="7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row>
    <row r="324" spans="1:35" s="33" customFormat="1" x14ac:dyDescent="0.3">
      <c r="A324" s="31"/>
      <c r="B324" s="88" t="s">
        <v>1926</v>
      </c>
      <c r="C324" s="89" t="s">
        <v>781</v>
      </c>
      <c r="D324" s="34"/>
      <c r="E324" s="34"/>
      <c r="F324" s="7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row>
    <row r="325" spans="1:35" s="33" customFormat="1" x14ac:dyDescent="0.3">
      <c r="A325" s="31"/>
      <c r="B325" s="88" t="s">
        <v>1925</v>
      </c>
      <c r="C325" s="89" t="s">
        <v>9</v>
      </c>
      <c r="D325" s="34">
        <v>70</v>
      </c>
      <c r="E325" s="34">
        <v>35</v>
      </c>
      <c r="F325" s="71">
        <v>35</v>
      </c>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row>
    <row r="326" spans="1:35" s="33" customFormat="1" x14ac:dyDescent="0.3">
      <c r="A326" s="31"/>
      <c r="B326" s="88" t="s">
        <v>1924</v>
      </c>
      <c r="C326" s="89" t="s">
        <v>780</v>
      </c>
      <c r="D326" s="34"/>
      <c r="E326" s="34"/>
      <c r="F326" s="7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row>
    <row r="327" spans="1:35" s="33" customFormat="1" x14ac:dyDescent="0.3">
      <c r="A327" s="31"/>
      <c r="B327" s="88" t="s">
        <v>1923</v>
      </c>
      <c r="C327" s="89" t="s">
        <v>779</v>
      </c>
      <c r="D327" s="34">
        <v>3</v>
      </c>
      <c r="E327" s="34">
        <v>2</v>
      </c>
      <c r="F327" s="71">
        <v>1</v>
      </c>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row>
    <row r="328" spans="1:35" s="33" customFormat="1" x14ac:dyDescent="0.3">
      <c r="A328" s="31"/>
      <c r="B328" s="88" t="s">
        <v>1922</v>
      </c>
      <c r="C328" s="89" t="s">
        <v>778</v>
      </c>
      <c r="D328" s="34">
        <v>4</v>
      </c>
      <c r="E328" s="34">
        <v>1</v>
      </c>
      <c r="F328" s="71">
        <v>3</v>
      </c>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row>
    <row r="329" spans="1:35" s="33" customFormat="1" x14ac:dyDescent="0.3">
      <c r="A329" s="31"/>
      <c r="B329" s="88" t="s">
        <v>1921</v>
      </c>
      <c r="C329" s="89" t="s">
        <v>776</v>
      </c>
      <c r="D329" s="34"/>
      <c r="E329" s="34"/>
      <c r="F329" s="7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row>
    <row r="330" spans="1:35" s="33" customFormat="1" x14ac:dyDescent="0.3">
      <c r="A330" s="31"/>
      <c r="B330" s="88" t="s">
        <v>1920</v>
      </c>
      <c r="C330" s="89" t="s">
        <v>775</v>
      </c>
      <c r="D330" s="34">
        <v>1</v>
      </c>
      <c r="E330" s="34">
        <v>1</v>
      </c>
      <c r="F330" s="71">
        <v>0</v>
      </c>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row>
    <row r="331" spans="1:35" s="33" customFormat="1" x14ac:dyDescent="0.3">
      <c r="A331" s="31"/>
      <c r="B331" s="90" t="s">
        <v>1919</v>
      </c>
      <c r="C331" s="91" t="s">
        <v>10</v>
      </c>
      <c r="D331" s="32">
        <v>250</v>
      </c>
      <c r="E331" s="32">
        <v>133</v>
      </c>
      <c r="F331" s="72">
        <v>117</v>
      </c>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row>
    <row r="332" spans="1:35" s="33" customFormat="1" x14ac:dyDescent="0.3">
      <c r="A332" s="31"/>
      <c r="B332" s="88" t="s">
        <v>1918</v>
      </c>
      <c r="C332" s="89" t="s">
        <v>11</v>
      </c>
      <c r="D332" s="34">
        <v>45</v>
      </c>
      <c r="E332" s="34">
        <v>26</v>
      </c>
      <c r="F332" s="71">
        <v>19</v>
      </c>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row>
    <row r="333" spans="1:35" s="33" customFormat="1" x14ac:dyDescent="0.3">
      <c r="A333" s="31"/>
      <c r="B333" s="88" t="s">
        <v>1917</v>
      </c>
      <c r="C333" s="89" t="s">
        <v>774</v>
      </c>
      <c r="D333" s="34"/>
      <c r="E333" s="34"/>
      <c r="F333" s="7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row>
    <row r="334" spans="1:35" s="33" customFormat="1" x14ac:dyDescent="0.3">
      <c r="A334" s="31"/>
      <c r="B334" s="88" t="s">
        <v>1916</v>
      </c>
      <c r="C334" s="89" t="s">
        <v>773</v>
      </c>
      <c r="D334" s="34"/>
      <c r="E334" s="34"/>
      <c r="F334" s="7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row>
    <row r="335" spans="1:35" s="33" customFormat="1" x14ac:dyDescent="0.3">
      <c r="A335" s="31"/>
      <c r="B335" s="88" t="s">
        <v>1915</v>
      </c>
      <c r="C335" s="89" t="s">
        <v>772</v>
      </c>
      <c r="D335" s="34"/>
      <c r="E335" s="34"/>
      <c r="F335" s="7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row>
    <row r="336" spans="1:35" s="33" customFormat="1" x14ac:dyDescent="0.3">
      <c r="A336" s="31"/>
      <c r="B336" s="88" t="s">
        <v>1914</v>
      </c>
      <c r="C336" s="89" t="s">
        <v>771</v>
      </c>
      <c r="D336" s="34">
        <v>11</v>
      </c>
      <c r="E336" s="34">
        <v>11</v>
      </c>
      <c r="F336" s="71">
        <v>0</v>
      </c>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row>
    <row r="337" spans="1:35" s="33" customFormat="1" x14ac:dyDescent="0.3">
      <c r="A337" s="31"/>
      <c r="B337" s="88" t="s">
        <v>1913</v>
      </c>
      <c r="C337" s="89" t="s">
        <v>770</v>
      </c>
      <c r="D337" s="34">
        <v>24</v>
      </c>
      <c r="E337" s="34">
        <v>10</v>
      </c>
      <c r="F337" s="71">
        <v>14</v>
      </c>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row>
    <row r="338" spans="1:35" s="33" customFormat="1" x14ac:dyDescent="0.3">
      <c r="A338" s="31"/>
      <c r="B338" s="88" t="s">
        <v>1912</v>
      </c>
      <c r="C338" s="89" t="s">
        <v>769</v>
      </c>
      <c r="D338" s="34"/>
      <c r="E338" s="34"/>
      <c r="F338" s="7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row>
    <row r="339" spans="1:35" s="33" customFormat="1" x14ac:dyDescent="0.3">
      <c r="A339" s="31"/>
      <c r="B339" s="88" t="s">
        <v>1911</v>
      </c>
      <c r="C339" s="89" t="s">
        <v>768</v>
      </c>
      <c r="D339" s="34">
        <v>28</v>
      </c>
      <c r="E339" s="34">
        <v>13</v>
      </c>
      <c r="F339" s="71">
        <v>15</v>
      </c>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row>
    <row r="340" spans="1:35" s="33" customFormat="1" x14ac:dyDescent="0.3">
      <c r="A340" s="31"/>
      <c r="B340" s="88" t="s">
        <v>1910</v>
      </c>
      <c r="C340" s="89" t="s">
        <v>767</v>
      </c>
      <c r="D340" s="34">
        <v>1</v>
      </c>
      <c r="E340" s="34">
        <v>0</v>
      </c>
      <c r="F340" s="71">
        <v>1</v>
      </c>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row>
    <row r="341" spans="1:35" s="33" customFormat="1" x14ac:dyDescent="0.3">
      <c r="A341" s="31"/>
      <c r="B341" s="88" t="s">
        <v>1909</v>
      </c>
      <c r="C341" s="89" t="s">
        <v>766</v>
      </c>
      <c r="D341" s="34"/>
      <c r="E341" s="34"/>
      <c r="F341" s="7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row>
    <row r="342" spans="1:35" s="33" customFormat="1" x14ac:dyDescent="0.3">
      <c r="A342" s="31"/>
      <c r="B342" s="88" t="s">
        <v>1908</v>
      </c>
      <c r="C342" s="89" t="s">
        <v>765</v>
      </c>
      <c r="D342" s="34"/>
      <c r="E342" s="34"/>
      <c r="F342" s="7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row>
    <row r="343" spans="1:35" s="33" customFormat="1" x14ac:dyDescent="0.3">
      <c r="A343" s="31"/>
      <c r="B343" s="88" t="s">
        <v>1907</v>
      </c>
      <c r="C343" s="89" t="s">
        <v>12</v>
      </c>
      <c r="D343" s="34">
        <v>83</v>
      </c>
      <c r="E343" s="34">
        <v>47</v>
      </c>
      <c r="F343" s="71">
        <v>36</v>
      </c>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row>
    <row r="344" spans="1:35" s="33" customFormat="1" x14ac:dyDescent="0.3">
      <c r="A344" s="31"/>
      <c r="B344" s="88" t="s">
        <v>1906</v>
      </c>
      <c r="C344" s="89" t="s">
        <v>764</v>
      </c>
      <c r="D344" s="34"/>
      <c r="E344" s="34"/>
      <c r="F344" s="7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row>
    <row r="345" spans="1:35" s="33" customFormat="1" x14ac:dyDescent="0.3">
      <c r="A345" s="31"/>
      <c r="B345" s="88" t="s">
        <v>1905</v>
      </c>
      <c r="C345" s="89" t="s">
        <v>13</v>
      </c>
      <c r="D345" s="34">
        <v>2</v>
      </c>
      <c r="E345" s="34">
        <v>0</v>
      </c>
      <c r="F345" s="71">
        <v>2</v>
      </c>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row>
    <row r="346" spans="1:35" s="33" customFormat="1" x14ac:dyDescent="0.3">
      <c r="A346" s="31"/>
      <c r="B346" s="88" t="s">
        <v>1904</v>
      </c>
      <c r="C346" s="89" t="s">
        <v>763</v>
      </c>
      <c r="D346" s="34"/>
      <c r="E346" s="34"/>
      <c r="F346" s="7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row>
    <row r="347" spans="1:35" s="33" customFormat="1" x14ac:dyDescent="0.3">
      <c r="A347" s="31"/>
      <c r="B347" s="88" t="s">
        <v>1903</v>
      </c>
      <c r="C347" s="89" t="s">
        <v>762</v>
      </c>
      <c r="D347" s="34"/>
      <c r="E347" s="34"/>
      <c r="F347" s="7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row>
    <row r="348" spans="1:35" s="33" customFormat="1" x14ac:dyDescent="0.3">
      <c r="A348" s="31"/>
      <c r="B348" s="88" t="s">
        <v>1902</v>
      </c>
      <c r="C348" s="89" t="s">
        <v>470</v>
      </c>
      <c r="D348" s="34"/>
      <c r="E348" s="34"/>
      <c r="F348" s="7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row>
    <row r="349" spans="1:35" s="33" customFormat="1" x14ac:dyDescent="0.3">
      <c r="A349" s="31"/>
      <c r="B349" s="88" t="s">
        <v>1901</v>
      </c>
      <c r="C349" s="89" t="s">
        <v>14</v>
      </c>
      <c r="D349" s="34"/>
      <c r="E349" s="34"/>
      <c r="F349" s="7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row>
    <row r="350" spans="1:35" s="33" customFormat="1" x14ac:dyDescent="0.3">
      <c r="A350" s="31"/>
      <c r="B350" s="88" t="s">
        <v>1900</v>
      </c>
      <c r="C350" s="89" t="s">
        <v>636</v>
      </c>
      <c r="D350" s="34"/>
      <c r="E350" s="34"/>
      <c r="F350" s="7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row>
    <row r="351" spans="1:35" s="33" customFormat="1" x14ac:dyDescent="0.3">
      <c r="A351" s="31"/>
      <c r="B351" s="88" t="s">
        <v>1899</v>
      </c>
      <c r="C351" s="89" t="s">
        <v>15</v>
      </c>
      <c r="D351" s="34">
        <v>8</v>
      </c>
      <c r="E351" s="34">
        <v>5</v>
      </c>
      <c r="F351" s="71">
        <v>3</v>
      </c>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row>
    <row r="352" spans="1:35" s="33" customFormat="1" x14ac:dyDescent="0.3">
      <c r="A352" s="31"/>
      <c r="B352" s="88" t="s">
        <v>1898</v>
      </c>
      <c r="C352" s="89" t="s">
        <v>423</v>
      </c>
      <c r="D352" s="34">
        <v>18</v>
      </c>
      <c r="E352" s="34">
        <v>5</v>
      </c>
      <c r="F352" s="71">
        <v>13</v>
      </c>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row>
    <row r="353" spans="1:35" s="33" customFormat="1" x14ac:dyDescent="0.3">
      <c r="A353" s="31"/>
      <c r="B353" s="88" t="s">
        <v>1897</v>
      </c>
      <c r="C353" s="89" t="s">
        <v>761</v>
      </c>
      <c r="D353" s="34"/>
      <c r="E353" s="34"/>
      <c r="F353" s="7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row>
    <row r="354" spans="1:35" s="33" customFormat="1" x14ac:dyDescent="0.3">
      <c r="A354" s="31"/>
      <c r="B354" s="88" t="s">
        <v>1896</v>
      </c>
      <c r="C354" s="89" t="s">
        <v>760</v>
      </c>
      <c r="D354" s="34">
        <v>6</v>
      </c>
      <c r="E354" s="34">
        <v>6</v>
      </c>
      <c r="F354" s="71">
        <v>0</v>
      </c>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row>
    <row r="355" spans="1:35" s="33" customFormat="1" x14ac:dyDescent="0.3">
      <c r="A355" s="31"/>
      <c r="B355" s="88" t="s">
        <v>1895</v>
      </c>
      <c r="C355" s="89" t="s">
        <v>759</v>
      </c>
      <c r="D355" s="34"/>
      <c r="E355" s="34"/>
      <c r="F355" s="7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row>
    <row r="356" spans="1:35" s="33" customFormat="1" x14ac:dyDescent="0.3">
      <c r="A356" s="31"/>
      <c r="B356" s="88" t="s">
        <v>1894</v>
      </c>
      <c r="C356" s="89" t="s">
        <v>758</v>
      </c>
      <c r="D356" s="34">
        <v>1</v>
      </c>
      <c r="E356" s="34">
        <v>0</v>
      </c>
      <c r="F356" s="71">
        <v>1</v>
      </c>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row>
    <row r="357" spans="1:35" s="33" customFormat="1" x14ac:dyDescent="0.3">
      <c r="A357" s="31"/>
      <c r="B357" s="88" t="s">
        <v>1893</v>
      </c>
      <c r="C357" s="89" t="s">
        <v>757</v>
      </c>
      <c r="D357" s="34">
        <v>23</v>
      </c>
      <c r="E357" s="34">
        <v>10</v>
      </c>
      <c r="F357" s="71">
        <v>13</v>
      </c>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row>
    <row r="358" spans="1:35" s="33" customFormat="1" x14ac:dyDescent="0.3">
      <c r="A358" s="31"/>
      <c r="B358" s="88" t="s">
        <v>1892</v>
      </c>
      <c r="C358" s="89" t="s">
        <v>756</v>
      </c>
      <c r="D358" s="34"/>
      <c r="E358" s="34"/>
      <c r="F358" s="7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row>
    <row r="359" spans="1:35" s="33" customFormat="1" x14ac:dyDescent="0.3">
      <c r="A359" s="31"/>
      <c r="B359" s="90" t="s">
        <v>1891</v>
      </c>
      <c r="C359" s="91" t="s">
        <v>755</v>
      </c>
      <c r="D359" s="32">
        <v>3896</v>
      </c>
      <c r="E359" s="32">
        <v>1964</v>
      </c>
      <c r="F359" s="72">
        <v>1932</v>
      </c>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row>
    <row r="360" spans="1:35" s="33" customFormat="1" x14ac:dyDescent="0.3">
      <c r="A360" s="31"/>
      <c r="B360" s="88" t="s">
        <v>1890</v>
      </c>
      <c r="C360" s="89" t="s">
        <v>715</v>
      </c>
      <c r="D360" s="34">
        <v>2059</v>
      </c>
      <c r="E360" s="34">
        <v>1081</v>
      </c>
      <c r="F360" s="71">
        <v>978</v>
      </c>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row>
    <row r="361" spans="1:35" s="33" customFormat="1" x14ac:dyDescent="0.3">
      <c r="A361" s="31"/>
      <c r="B361" s="88" t="s">
        <v>1889</v>
      </c>
      <c r="C361" s="89" t="s">
        <v>245</v>
      </c>
      <c r="D361" s="34"/>
      <c r="E361" s="34"/>
      <c r="F361" s="7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row>
    <row r="362" spans="1:35" s="33" customFormat="1" x14ac:dyDescent="0.3">
      <c r="A362" s="31"/>
      <c r="B362" s="88" t="s">
        <v>1888</v>
      </c>
      <c r="C362" s="89" t="s">
        <v>754</v>
      </c>
      <c r="D362" s="34"/>
      <c r="E362" s="34"/>
      <c r="F362" s="7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row>
    <row r="363" spans="1:35" s="33" customFormat="1" x14ac:dyDescent="0.3">
      <c r="A363" s="31"/>
      <c r="B363" s="88" t="s">
        <v>1887</v>
      </c>
      <c r="C363" s="89" t="s">
        <v>753</v>
      </c>
      <c r="D363" s="34">
        <v>21</v>
      </c>
      <c r="E363" s="34">
        <v>12</v>
      </c>
      <c r="F363" s="71">
        <v>9</v>
      </c>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row>
    <row r="364" spans="1:35" s="33" customFormat="1" x14ac:dyDescent="0.3">
      <c r="A364" s="31"/>
      <c r="B364" s="88" t="s">
        <v>1886</v>
      </c>
      <c r="C364" s="89" t="s">
        <v>752</v>
      </c>
      <c r="D364" s="34"/>
      <c r="E364" s="34"/>
      <c r="F364" s="7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row>
    <row r="365" spans="1:35" s="33" customFormat="1" x14ac:dyDescent="0.3">
      <c r="A365" s="31"/>
      <c r="B365" s="88" t="s">
        <v>1885</v>
      </c>
      <c r="C365" s="89" t="s">
        <v>751</v>
      </c>
      <c r="D365" s="34">
        <v>558</v>
      </c>
      <c r="E365" s="34">
        <v>270</v>
      </c>
      <c r="F365" s="71">
        <v>288</v>
      </c>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row>
    <row r="366" spans="1:35" s="33" customFormat="1" x14ac:dyDescent="0.3">
      <c r="A366" s="31"/>
      <c r="B366" s="88" t="s">
        <v>1884</v>
      </c>
      <c r="C366" s="89" t="s">
        <v>750</v>
      </c>
      <c r="D366" s="34">
        <v>327</v>
      </c>
      <c r="E366" s="34">
        <v>182</v>
      </c>
      <c r="F366" s="71">
        <v>145</v>
      </c>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row>
    <row r="367" spans="1:35" s="33" customFormat="1" x14ac:dyDescent="0.3">
      <c r="A367" s="31"/>
      <c r="B367" s="88" t="s">
        <v>1883</v>
      </c>
      <c r="C367" s="89" t="s">
        <v>749</v>
      </c>
      <c r="D367" s="34">
        <v>224</v>
      </c>
      <c r="E367" s="34">
        <v>110</v>
      </c>
      <c r="F367" s="71">
        <v>114</v>
      </c>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row>
    <row r="368" spans="1:35" s="33" customFormat="1" x14ac:dyDescent="0.3">
      <c r="A368" s="31"/>
      <c r="B368" s="88" t="s">
        <v>1882</v>
      </c>
      <c r="C368" s="89" t="s">
        <v>748</v>
      </c>
      <c r="D368" s="34"/>
      <c r="E368" s="34"/>
      <c r="F368" s="7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row>
    <row r="369" spans="1:35" s="33" customFormat="1" x14ac:dyDescent="0.3">
      <c r="A369" s="31"/>
      <c r="B369" s="88" t="s">
        <v>1881</v>
      </c>
      <c r="C369" s="89" t="s">
        <v>747</v>
      </c>
      <c r="D369" s="34"/>
      <c r="E369" s="34"/>
      <c r="F369" s="7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row>
    <row r="370" spans="1:35" s="33" customFormat="1" x14ac:dyDescent="0.3">
      <c r="A370" s="31"/>
      <c r="B370" s="88" t="s">
        <v>1880</v>
      </c>
      <c r="C370" s="89" t="s">
        <v>392</v>
      </c>
      <c r="D370" s="34">
        <v>194</v>
      </c>
      <c r="E370" s="34">
        <v>105</v>
      </c>
      <c r="F370" s="71">
        <v>89</v>
      </c>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row>
    <row r="371" spans="1:35" s="33" customFormat="1" x14ac:dyDescent="0.3">
      <c r="A371" s="31"/>
      <c r="B371" s="88" t="s">
        <v>1879</v>
      </c>
      <c r="C371" s="89" t="s">
        <v>746</v>
      </c>
      <c r="D371" s="34">
        <v>332</v>
      </c>
      <c r="E371" s="34">
        <v>104</v>
      </c>
      <c r="F371" s="71">
        <v>228</v>
      </c>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row>
    <row r="372" spans="1:35" s="33" customFormat="1" x14ac:dyDescent="0.3">
      <c r="A372" s="31"/>
      <c r="B372" s="88" t="s">
        <v>1878</v>
      </c>
      <c r="C372" s="89" t="s">
        <v>745</v>
      </c>
      <c r="D372" s="34">
        <v>181</v>
      </c>
      <c r="E372" s="34">
        <v>100</v>
      </c>
      <c r="F372" s="71">
        <v>81</v>
      </c>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row>
    <row r="373" spans="1:35" s="33" customFormat="1" x14ac:dyDescent="0.3">
      <c r="A373" s="31"/>
      <c r="B373" s="88" t="s">
        <v>1877</v>
      </c>
      <c r="C373" s="89" t="s">
        <v>744</v>
      </c>
      <c r="D373" s="34"/>
      <c r="E373" s="34"/>
      <c r="F373" s="7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row>
    <row r="374" spans="1:35" s="33" customFormat="1" x14ac:dyDescent="0.3">
      <c r="A374" s="31"/>
      <c r="B374" s="88" t="s">
        <v>1876</v>
      </c>
      <c r="C374" s="89" t="s">
        <v>743</v>
      </c>
      <c r="D374" s="34"/>
      <c r="E374" s="34"/>
      <c r="F374" s="7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row>
    <row r="375" spans="1:35" s="33" customFormat="1" x14ac:dyDescent="0.3">
      <c r="A375" s="31"/>
      <c r="B375" s="88" t="s">
        <v>1875</v>
      </c>
      <c r="C375" s="89" t="s">
        <v>742</v>
      </c>
      <c r="D375" s="34"/>
      <c r="E375" s="34"/>
      <c r="F375" s="7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row>
    <row r="376" spans="1:35" s="33" customFormat="1" x14ac:dyDescent="0.3">
      <c r="A376" s="31"/>
      <c r="B376" s="90" t="s">
        <v>1874</v>
      </c>
      <c r="C376" s="91" t="s">
        <v>722</v>
      </c>
      <c r="D376" s="32">
        <v>4722</v>
      </c>
      <c r="E376" s="32">
        <v>2874</v>
      </c>
      <c r="F376" s="72">
        <v>1848</v>
      </c>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row>
    <row r="377" spans="1:35" s="33" customFormat="1" x14ac:dyDescent="0.3">
      <c r="A377" s="31"/>
      <c r="B377" s="88" t="s">
        <v>1873</v>
      </c>
      <c r="C377" s="89" t="s">
        <v>700</v>
      </c>
      <c r="D377" s="34">
        <v>83</v>
      </c>
      <c r="E377" s="34">
        <v>48</v>
      </c>
      <c r="F377" s="71">
        <v>35</v>
      </c>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row>
    <row r="378" spans="1:35" s="33" customFormat="1" x14ac:dyDescent="0.3">
      <c r="A378" s="31"/>
      <c r="B378" s="88" t="s">
        <v>1872</v>
      </c>
      <c r="C378" s="89" t="s">
        <v>721</v>
      </c>
      <c r="D378" s="34"/>
      <c r="E378" s="34"/>
      <c r="F378" s="7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row>
    <row r="379" spans="1:35" s="33" customFormat="1" x14ac:dyDescent="0.3">
      <c r="A379" s="31"/>
      <c r="B379" s="88" t="s">
        <v>1871</v>
      </c>
      <c r="C379" s="89" t="s">
        <v>94</v>
      </c>
      <c r="D379" s="34">
        <v>70</v>
      </c>
      <c r="E379" s="34">
        <v>40</v>
      </c>
      <c r="F379" s="71">
        <v>30</v>
      </c>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row>
    <row r="380" spans="1:35" s="33" customFormat="1" x14ac:dyDescent="0.3">
      <c r="A380" s="31"/>
      <c r="B380" s="88" t="s">
        <v>1870</v>
      </c>
      <c r="C380" s="89" t="s">
        <v>261</v>
      </c>
      <c r="D380" s="34"/>
      <c r="E380" s="34"/>
      <c r="F380" s="7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row>
    <row r="381" spans="1:35" s="33" customFormat="1" x14ac:dyDescent="0.3">
      <c r="A381" s="31"/>
      <c r="B381" s="88" t="s">
        <v>1869</v>
      </c>
      <c r="C381" s="89" t="s">
        <v>93</v>
      </c>
      <c r="D381" s="34">
        <v>1</v>
      </c>
      <c r="E381" s="34">
        <v>1</v>
      </c>
      <c r="F381" s="71">
        <v>0</v>
      </c>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row>
    <row r="382" spans="1:35" s="33" customFormat="1" x14ac:dyDescent="0.3">
      <c r="A382" s="31"/>
      <c r="B382" s="88" t="s">
        <v>1868</v>
      </c>
      <c r="C382" s="89" t="s">
        <v>720</v>
      </c>
      <c r="D382" s="34">
        <v>3</v>
      </c>
      <c r="E382" s="34">
        <v>2</v>
      </c>
      <c r="F382" s="71">
        <v>1</v>
      </c>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row>
    <row r="383" spans="1:35" s="33" customFormat="1" x14ac:dyDescent="0.3">
      <c r="A383" s="31"/>
      <c r="B383" s="88" t="s">
        <v>1867</v>
      </c>
      <c r="C383" s="89" t="s">
        <v>719</v>
      </c>
      <c r="D383" s="34">
        <v>44</v>
      </c>
      <c r="E383" s="34">
        <v>24</v>
      </c>
      <c r="F383" s="71">
        <v>20</v>
      </c>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row>
    <row r="384" spans="1:35" s="33" customFormat="1" x14ac:dyDescent="0.3">
      <c r="A384" s="31"/>
      <c r="B384" s="88" t="s">
        <v>1866</v>
      </c>
      <c r="C384" s="89" t="s">
        <v>718</v>
      </c>
      <c r="D384" s="34">
        <v>61</v>
      </c>
      <c r="E384" s="34">
        <v>32</v>
      </c>
      <c r="F384" s="71">
        <v>29</v>
      </c>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row>
    <row r="385" spans="1:35" s="33" customFormat="1" x14ac:dyDescent="0.3">
      <c r="A385" s="31"/>
      <c r="B385" s="88" t="s">
        <v>1865</v>
      </c>
      <c r="C385" s="89" t="s">
        <v>717</v>
      </c>
      <c r="D385" s="34">
        <v>102</v>
      </c>
      <c r="E385" s="34">
        <v>52</v>
      </c>
      <c r="F385" s="71">
        <v>50</v>
      </c>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row>
    <row r="386" spans="1:35" s="33" customFormat="1" x14ac:dyDescent="0.3">
      <c r="A386" s="31"/>
      <c r="B386" s="88" t="s">
        <v>1864</v>
      </c>
      <c r="C386" s="89" t="s">
        <v>716</v>
      </c>
      <c r="D386" s="34">
        <v>6</v>
      </c>
      <c r="E386" s="34">
        <v>2</v>
      </c>
      <c r="F386" s="71">
        <v>4</v>
      </c>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row>
    <row r="387" spans="1:35" s="33" customFormat="1" x14ac:dyDescent="0.3">
      <c r="A387" s="31"/>
      <c r="B387" s="88" t="s">
        <v>1863</v>
      </c>
      <c r="C387" s="89" t="s">
        <v>367</v>
      </c>
      <c r="D387" s="34">
        <v>13</v>
      </c>
      <c r="E387" s="34">
        <v>10</v>
      </c>
      <c r="F387" s="71">
        <v>3</v>
      </c>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row>
    <row r="388" spans="1:35" s="33" customFormat="1" x14ac:dyDescent="0.3">
      <c r="A388" s="31"/>
      <c r="B388" s="88" t="s">
        <v>1862</v>
      </c>
      <c r="C388" s="89" t="s">
        <v>715</v>
      </c>
      <c r="D388" s="34"/>
      <c r="E388" s="34"/>
      <c r="F388" s="7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row>
    <row r="389" spans="1:35" s="33" customFormat="1" x14ac:dyDescent="0.3">
      <c r="A389" s="31"/>
      <c r="B389" s="88" t="s">
        <v>1861</v>
      </c>
      <c r="C389" s="89" t="s">
        <v>714</v>
      </c>
      <c r="D389" s="34">
        <v>40</v>
      </c>
      <c r="E389" s="34">
        <v>24</v>
      </c>
      <c r="F389" s="71">
        <v>16</v>
      </c>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row>
    <row r="390" spans="1:35" s="33" customFormat="1" x14ac:dyDescent="0.3">
      <c r="A390" s="31"/>
      <c r="B390" s="88" t="s">
        <v>1860</v>
      </c>
      <c r="C390" s="89" t="s">
        <v>713</v>
      </c>
      <c r="D390" s="34">
        <v>12</v>
      </c>
      <c r="E390" s="34">
        <v>10</v>
      </c>
      <c r="F390" s="71">
        <v>2</v>
      </c>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row>
    <row r="391" spans="1:35" s="33" customFormat="1" x14ac:dyDescent="0.3">
      <c r="A391" s="31"/>
      <c r="B391" s="88" t="s">
        <v>1859</v>
      </c>
      <c r="C391" s="89" t="s">
        <v>712</v>
      </c>
      <c r="D391" s="34"/>
      <c r="E391" s="34"/>
      <c r="F391" s="7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row>
    <row r="392" spans="1:35" s="33" customFormat="1" x14ac:dyDescent="0.3">
      <c r="A392" s="31"/>
      <c r="B392" s="88" t="s">
        <v>1858</v>
      </c>
      <c r="C392" s="89" t="s">
        <v>711</v>
      </c>
      <c r="D392" s="34">
        <v>7</v>
      </c>
      <c r="E392" s="34">
        <v>3</v>
      </c>
      <c r="F392" s="71">
        <v>4</v>
      </c>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row>
    <row r="393" spans="1:35" s="33" customFormat="1" x14ac:dyDescent="0.3">
      <c r="A393" s="31"/>
      <c r="B393" s="88" t="s">
        <v>1857</v>
      </c>
      <c r="C393" s="89" t="s">
        <v>710</v>
      </c>
      <c r="D393" s="34"/>
      <c r="E393" s="34"/>
      <c r="F393" s="7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row>
    <row r="394" spans="1:35" s="33" customFormat="1" x14ac:dyDescent="0.3">
      <c r="A394" s="31"/>
      <c r="B394" s="88" t="s">
        <v>1856</v>
      </c>
      <c r="C394" s="89" t="s">
        <v>556</v>
      </c>
      <c r="D394" s="34">
        <v>3</v>
      </c>
      <c r="E394" s="34">
        <v>1</v>
      </c>
      <c r="F394" s="71">
        <v>2</v>
      </c>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row>
    <row r="395" spans="1:35" s="33" customFormat="1" x14ac:dyDescent="0.3">
      <c r="A395" s="31"/>
      <c r="B395" s="88" t="s">
        <v>1855</v>
      </c>
      <c r="C395" s="89" t="s">
        <v>709</v>
      </c>
      <c r="D395" s="34"/>
      <c r="E395" s="34"/>
      <c r="F395" s="7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row>
    <row r="396" spans="1:35" s="33" customFormat="1" x14ac:dyDescent="0.3">
      <c r="A396" s="31"/>
      <c r="B396" s="88" t="s">
        <v>1854</v>
      </c>
      <c r="C396" s="89" t="s">
        <v>708</v>
      </c>
      <c r="D396" s="34">
        <v>21</v>
      </c>
      <c r="E396" s="34">
        <v>17</v>
      </c>
      <c r="F396" s="71">
        <v>4</v>
      </c>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row>
    <row r="397" spans="1:35" s="33" customFormat="1" x14ac:dyDescent="0.3">
      <c r="A397" s="31"/>
      <c r="B397" s="88" t="s">
        <v>1853</v>
      </c>
      <c r="C397" s="89" t="s">
        <v>707</v>
      </c>
      <c r="D397" s="34">
        <v>1244</v>
      </c>
      <c r="E397" s="34">
        <v>831</v>
      </c>
      <c r="F397" s="71">
        <v>413</v>
      </c>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row>
    <row r="398" spans="1:35" s="33" customFormat="1" x14ac:dyDescent="0.3">
      <c r="A398" s="31"/>
      <c r="B398" s="88" t="s">
        <v>1852</v>
      </c>
      <c r="C398" s="89" t="s">
        <v>706</v>
      </c>
      <c r="D398" s="34">
        <v>78</v>
      </c>
      <c r="E398" s="34">
        <v>54</v>
      </c>
      <c r="F398" s="71">
        <v>24</v>
      </c>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row>
    <row r="399" spans="1:35" s="33" customFormat="1" x14ac:dyDescent="0.3">
      <c r="A399" s="31"/>
      <c r="B399" s="88" t="s">
        <v>1851</v>
      </c>
      <c r="C399" s="89" t="s">
        <v>705</v>
      </c>
      <c r="D399" s="34">
        <v>33</v>
      </c>
      <c r="E399" s="34">
        <v>12</v>
      </c>
      <c r="F399" s="71">
        <v>21</v>
      </c>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row>
    <row r="400" spans="1:35" s="33" customFormat="1" x14ac:dyDescent="0.3">
      <c r="A400" s="31"/>
      <c r="B400" s="88" t="s">
        <v>1850</v>
      </c>
      <c r="C400" s="89" t="s">
        <v>704</v>
      </c>
      <c r="D400" s="34"/>
      <c r="E400" s="34"/>
      <c r="F400" s="7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row>
    <row r="401" spans="1:35" s="33" customFormat="1" x14ac:dyDescent="0.3">
      <c r="A401" s="31"/>
      <c r="B401" s="88" t="s">
        <v>1849</v>
      </c>
      <c r="C401" s="89" t="s">
        <v>703</v>
      </c>
      <c r="D401" s="34">
        <v>9</v>
      </c>
      <c r="E401" s="34">
        <v>7</v>
      </c>
      <c r="F401" s="71">
        <v>2</v>
      </c>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row>
    <row r="402" spans="1:35" s="33" customFormat="1" x14ac:dyDescent="0.3">
      <c r="A402" s="31"/>
      <c r="B402" s="88" t="s">
        <v>1848</v>
      </c>
      <c r="C402" s="89" t="s">
        <v>702</v>
      </c>
      <c r="D402" s="34"/>
      <c r="E402" s="34"/>
      <c r="F402" s="7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row>
    <row r="403" spans="1:35" s="33" customFormat="1" x14ac:dyDescent="0.3">
      <c r="A403" s="31"/>
      <c r="B403" s="88" t="s">
        <v>1847</v>
      </c>
      <c r="C403" s="89" t="s">
        <v>701</v>
      </c>
      <c r="D403" s="34">
        <v>100</v>
      </c>
      <c r="E403" s="34">
        <v>66</v>
      </c>
      <c r="F403" s="71">
        <v>34</v>
      </c>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row>
    <row r="404" spans="1:35" s="33" customFormat="1" x14ac:dyDescent="0.3">
      <c r="A404" s="31"/>
      <c r="B404" s="88" t="s">
        <v>1846</v>
      </c>
      <c r="C404" s="89" t="s">
        <v>699</v>
      </c>
      <c r="D404" s="34">
        <v>65</v>
      </c>
      <c r="E404" s="34">
        <v>47</v>
      </c>
      <c r="F404" s="71">
        <v>18</v>
      </c>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row>
    <row r="405" spans="1:35" s="33" customFormat="1" x14ac:dyDescent="0.3">
      <c r="A405" s="31"/>
      <c r="B405" s="88" t="s">
        <v>1845</v>
      </c>
      <c r="C405" s="89" t="s">
        <v>698</v>
      </c>
      <c r="D405" s="34">
        <v>76</v>
      </c>
      <c r="E405" s="34">
        <v>45</v>
      </c>
      <c r="F405" s="71">
        <v>31</v>
      </c>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row>
    <row r="406" spans="1:35" s="33" customFormat="1" x14ac:dyDescent="0.3">
      <c r="A406" s="31"/>
      <c r="B406" s="88" t="s">
        <v>1844</v>
      </c>
      <c r="C406" s="89" t="s">
        <v>697</v>
      </c>
      <c r="D406" s="34">
        <v>23</v>
      </c>
      <c r="E406" s="34">
        <v>17</v>
      </c>
      <c r="F406" s="71">
        <v>6</v>
      </c>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row>
    <row r="407" spans="1:35" s="33" customFormat="1" x14ac:dyDescent="0.3">
      <c r="A407" s="31"/>
      <c r="B407" s="88" t="s">
        <v>1843</v>
      </c>
      <c r="C407" s="89" t="s">
        <v>696</v>
      </c>
      <c r="D407" s="34"/>
      <c r="E407" s="34"/>
      <c r="F407" s="7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row>
    <row r="408" spans="1:35" s="33" customFormat="1" x14ac:dyDescent="0.3">
      <c r="A408" s="31"/>
      <c r="B408" s="88" t="s">
        <v>1842</v>
      </c>
      <c r="C408" s="89" t="s">
        <v>694</v>
      </c>
      <c r="D408" s="34">
        <v>2292</v>
      </c>
      <c r="E408" s="34">
        <v>1352</v>
      </c>
      <c r="F408" s="71">
        <v>940</v>
      </c>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row>
    <row r="409" spans="1:35" s="33" customFormat="1" x14ac:dyDescent="0.3">
      <c r="A409" s="31"/>
      <c r="B409" s="88" t="s">
        <v>1841</v>
      </c>
      <c r="C409" s="89" t="s">
        <v>695</v>
      </c>
      <c r="D409" s="34"/>
      <c r="E409" s="34"/>
      <c r="F409" s="7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row>
    <row r="410" spans="1:35" s="33" customFormat="1" x14ac:dyDescent="0.3">
      <c r="A410" s="31"/>
      <c r="B410" s="88" t="s">
        <v>1840</v>
      </c>
      <c r="C410" s="89" t="s">
        <v>693</v>
      </c>
      <c r="D410" s="34">
        <v>194</v>
      </c>
      <c r="E410" s="34">
        <v>110</v>
      </c>
      <c r="F410" s="71">
        <v>84</v>
      </c>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row>
    <row r="411" spans="1:35" s="33" customFormat="1" x14ac:dyDescent="0.3">
      <c r="A411" s="31"/>
      <c r="B411" s="88" t="s">
        <v>1839</v>
      </c>
      <c r="C411" s="89" t="s">
        <v>692</v>
      </c>
      <c r="D411" s="34"/>
      <c r="E411" s="34"/>
      <c r="F411" s="7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row>
    <row r="412" spans="1:35" s="33" customFormat="1" x14ac:dyDescent="0.3">
      <c r="A412" s="31"/>
      <c r="B412" s="88" t="s">
        <v>1838</v>
      </c>
      <c r="C412" s="89" t="s">
        <v>101</v>
      </c>
      <c r="D412" s="34">
        <v>39</v>
      </c>
      <c r="E412" s="34">
        <v>26</v>
      </c>
      <c r="F412" s="71">
        <v>13</v>
      </c>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row>
    <row r="413" spans="1:35" s="33" customFormat="1" x14ac:dyDescent="0.3">
      <c r="A413" s="31"/>
      <c r="B413" s="88" t="s">
        <v>1837</v>
      </c>
      <c r="C413" s="89" t="s">
        <v>142</v>
      </c>
      <c r="D413" s="34"/>
      <c r="E413" s="34"/>
      <c r="F413" s="7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row>
    <row r="414" spans="1:35" s="33" customFormat="1" x14ac:dyDescent="0.3">
      <c r="A414" s="31"/>
      <c r="B414" s="88" t="s">
        <v>1836</v>
      </c>
      <c r="C414" s="89" t="s">
        <v>691</v>
      </c>
      <c r="D414" s="34">
        <v>2</v>
      </c>
      <c r="E414" s="34">
        <v>1</v>
      </c>
      <c r="F414" s="71">
        <v>1</v>
      </c>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row>
    <row r="415" spans="1:35" s="33" customFormat="1" x14ac:dyDescent="0.3">
      <c r="A415" s="31"/>
      <c r="B415" s="88" t="s">
        <v>1835</v>
      </c>
      <c r="C415" s="89" t="s">
        <v>690</v>
      </c>
      <c r="D415" s="34">
        <v>13</v>
      </c>
      <c r="E415" s="34">
        <v>9</v>
      </c>
      <c r="F415" s="71">
        <v>4</v>
      </c>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row>
    <row r="416" spans="1:35" s="33" customFormat="1" x14ac:dyDescent="0.3">
      <c r="A416" s="31"/>
      <c r="B416" s="88" t="s">
        <v>1834</v>
      </c>
      <c r="C416" s="89" t="s">
        <v>689</v>
      </c>
      <c r="D416" s="34">
        <v>4</v>
      </c>
      <c r="E416" s="34">
        <v>1</v>
      </c>
      <c r="F416" s="71">
        <v>3</v>
      </c>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row>
    <row r="417" spans="1:35" s="33" customFormat="1" x14ac:dyDescent="0.3">
      <c r="A417" s="31"/>
      <c r="B417" s="88" t="s">
        <v>1833</v>
      </c>
      <c r="C417" s="89" t="s">
        <v>688</v>
      </c>
      <c r="D417" s="34">
        <v>83</v>
      </c>
      <c r="E417" s="34">
        <v>30</v>
      </c>
      <c r="F417" s="71">
        <v>53</v>
      </c>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row>
    <row r="418" spans="1:35" s="33" customFormat="1" x14ac:dyDescent="0.3">
      <c r="A418" s="31"/>
      <c r="B418" s="88" t="s">
        <v>1832</v>
      </c>
      <c r="C418" s="89" t="s">
        <v>687</v>
      </c>
      <c r="D418" s="34">
        <v>1</v>
      </c>
      <c r="E418" s="34">
        <v>0</v>
      </c>
      <c r="F418" s="71">
        <v>1</v>
      </c>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row>
    <row r="419" spans="1:35" s="33" customFormat="1" x14ac:dyDescent="0.3">
      <c r="A419" s="31"/>
      <c r="B419" s="90" t="s">
        <v>1831</v>
      </c>
      <c r="C419" s="91" t="s">
        <v>686</v>
      </c>
      <c r="D419" s="32">
        <v>496</v>
      </c>
      <c r="E419" s="32">
        <v>320</v>
      </c>
      <c r="F419" s="72">
        <v>176</v>
      </c>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row>
    <row r="420" spans="1:35" s="33" customFormat="1" x14ac:dyDescent="0.3">
      <c r="A420" s="31"/>
      <c r="B420" s="88" t="s">
        <v>1830</v>
      </c>
      <c r="C420" s="89" t="s">
        <v>663</v>
      </c>
      <c r="D420" s="34">
        <v>74</v>
      </c>
      <c r="E420" s="34">
        <v>46</v>
      </c>
      <c r="F420" s="71">
        <v>28</v>
      </c>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row>
    <row r="421" spans="1:35" s="33" customFormat="1" x14ac:dyDescent="0.3">
      <c r="A421" s="31"/>
      <c r="B421" s="88" t="s">
        <v>1829</v>
      </c>
      <c r="C421" s="89" t="s">
        <v>685</v>
      </c>
      <c r="D421" s="34">
        <v>12</v>
      </c>
      <c r="E421" s="34">
        <v>9</v>
      </c>
      <c r="F421" s="71">
        <v>3</v>
      </c>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row>
    <row r="422" spans="1:35" s="33" customFormat="1" x14ac:dyDescent="0.3">
      <c r="A422" s="31"/>
      <c r="B422" s="88" t="s">
        <v>1828</v>
      </c>
      <c r="C422" s="89" t="s">
        <v>684</v>
      </c>
      <c r="D422" s="34"/>
      <c r="E422" s="34"/>
      <c r="F422" s="7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row>
    <row r="423" spans="1:35" s="33" customFormat="1" x14ac:dyDescent="0.3">
      <c r="A423" s="31"/>
      <c r="B423" s="88" t="s">
        <v>1827</v>
      </c>
      <c r="C423" s="89" t="s">
        <v>683</v>
      </c>
      <c r="D423" s="34"/>
      <c r="E423" s="34"/>
      <c r="F423" s="7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row>
    <row r="424" spans="1:35" s="33" customFormat="1" x14ac:dyDescent="0.3">
      <c r="A424" s="31"/>
      <c r="B424" s="88" t="s">
        <v>1826</v>
      </c>
      <c r="C424" s="89" t="s">
        <v>682</v>
      </c>
      <c r="D424" s="34">
        <v>180</v>
      </c>
      <c r="E424" s="34">
        <v>130</v>
      </c>
      <c r="F424" s="71">
        <v>50</v>
      </c>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row>
    <row r="425" spans="1:35" s="33" customFormat="1" x14ac:dyDescent="0.3">
      <c r="A425" s="31"/>
      <c r="B425" s="88" t="s">
        <v>1825</v>
      </c>
      <c r="C425" s="89" t="s">
        <v>681</v>
      </c>
      <c r="D425" s="34"/>
      <c r="E425" s="34"/>
      <c r="F425" s="7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row>
    <row r="426" spans="1:35" s="33" customFormat="1" x14ac:dyDescent="0.3">
      <c r="A426" s="31"/>
      <c r="B426" s="88" t="s">
        <v>1824</v>
      </c>
      <c r="C426" s="89" t="s">
        <v>680</v>
      </c>
      <c r="D426" s="34"/>
      <c r="E426" s="34"/>
      <c r="F426" s="7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row>
    <row r="427" spans="1:35" s="33" customFormat="1" x14ac:dyDescent="0.3">
      <c r="A427" s="31"/>
      <c r="B427" s="88" t="s">
        <v>1823</v>
      </c>
      <c r="C427" s="89" t="s">
        <v>679</v>
      </c>
      <c r="D427" s="34"/>
      <c r="E427" s="34"/>
      <c r="F427" s="7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row>
    <row r="428" spans="1:35" s="33" customFormat="1" x14ac:dyDescent="0.3">
      <c r="A428" s="31"/>
      <c r="B428" s="88" t="s">
        <v>1822</v>
      </c>
      <c r="C428" s="89" t="s">
        <v>678</v>
      </c>
      <c r="D428" s="34">
        <v>75</v>
      </c>
      <c r="E428" s="34">
        <v>33</v>
      </c>
      <c r="F428" s="71">
        <v>42</v>
      </c>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row>
    <row r="429" spans="1:35" s="33" customFormat="1" x14ac:dyDescent="0.3">
      <c r="A429" s="31"/>
      <c r="B429" s="88" t="s">
        <v>1821</v>
      </c>
      <c r="C429" s="89" t="s">
        <v>677</v>
      </c>
      <c r="D429" s="34">
        <v>28</v>
      </c>
      <c r="E429" s="34">
        <v>12</v>
      </c>
      <c r="F429" s="71">
        <v>16</v>
      </c>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row>
    <row r="430" spans="1:35" s="33" customFormat="1" x14ac:dyDescent="0.3">
      <c r="A430" s="31"/>
      <c r="B430" s="88" t="s">
        <v>1820</v>
      </c>
      <c r="C430" s="89" t="s">
        <v>676</v>
      </c>
      <c r="D430" s="34"/>
      <c r="E430" s="34"/>
      <c r="F430" s="7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row>
    <row r="431" spans="1:35" s="33" customFormat="1" x14ac:dyDescent="0.3">
      <c r="A431" s="31"/>
      <c r="B431" s="88" t="s">
        <v>1819</v>
      </c>
      <c r="C431" s="89" t="s">
        <v>675</v>
      </c>
      <c r="D431" s="34"/>
      <c r="E431" s="34"/>
      <c r="F431" s="7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row>
    <row r="432" spans="1:35" s="33" customFormat="1" x14ac:dyDescent="0.3">
      <c r="A432" s="31"/>
      <c r="B432" s="88" t="s">
        <v>1818</v>
      </c>
      <c r="C432" s="89" t="s">
        <v>674</v>
      </c>
      <c r="D432" s="34">
        <v>2</v>
      </c>
      <c r="E432" s="34">
        <v>1</v>
      </c>
      <c r="F432" s="71">
        <v>1</v>
      </c>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row>
    <row r="433" spans="1:35" s="33" customFormat="1" x14ac:dyDescent="0.3">
      <c r="A433" s="31"/>
      <c r="B433" s="88" t="s">
        <v>1817</v>
      </c>
      <c r="C433" s="89" t="s">
        <v>673</v>
      </c>
      <c r="D433" s="34"/>
      <c r="E433" s="34"/>
      <c r="F433" s="7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row>
    <row r="434" spans="1:35" s="33" customFormat="1" x14ac:dyDescent="0.3">
      <c r="A434" s="31"/>
      <c r="B434" s="88" t="s">
        <v>1816</v>
      </c>
      <c r="C434" s="89" t="s">
        <v>672</v>
      </c>
      <c r="D434" s="34">
        <v>32</v>
      </c>
      <c r="E434" s="34">
        <v>14</v>
      </c>
      <c r="F434" s="71">
        <v>18</v>
      </c>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row>
    <row r="435" spans="1:35" s="33" customFormat="1" x14ac:dyDescent="0.3">
      <c r="A435" s="31"/>
      <c r="B435" s="88" t="s">
        <v>1815</v>
      </c>
      <c r="C435" s="89" t="s">
        <v>671</v>
      </c>
      <c r="D435" s="34"/>
      <c r="E435" s="34"/>
      <c r="F435" s="7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row>
    <row r="436" spans="1:35" s="33" customFormat="1" x14ac:dyDescent="0.3">
      <c r="A436" s="31"/>
      <c r="B436" s="88" t="s">
        <v>1814</v>
      </c>
      <c r="C436" s="89" t="s">
        <v>670</v>
      </c>
      <c r="D436" s="34"/>
      <c r="E436" s="34"/>
      <c r="F436" s="7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row>
    <row r="437" spans="1:35" s="33" customFormat="1" x14ac:dyDescent="0.3">
      <c r="A437" s="31"/>
      <c r="B437" s="88" t="s">
        <v>1813</v>
      </c>
      <c r="C437" s="89" t="s">
        <v>669</v>
      </c>
      <c r="D437" s="34"/>
      <c r="E437" s="34"/>
      <c r="F437" s="7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row>
    <row r="438" spans="1:35" s="33" customFormat="1" x14ac:dyDescent="0.3">
      <c r="A438" s="31"/>
      <c r="B438" s="88" t="s">
        <v>1812</v>
      </c>
      <c r="C438" s="89" t="s">
        <v>668</v>
      </c>
      <c r="D438" s="34"/>
      <c r="E438" s="34"/>
      <c r="F438" s="7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row>
    <row r="439" spans="1:35" s="33" customFormat="1" x14ac:dyDescent="0.3">
      <c r="A439" s="31"/>
      <c r="B439" s="88" t="s">
        <v>1811</v>
      </c>
      <c r="C439" s="89" t="s">
        <v>667</v>
      </c>
      <c r="D439" s="34">
        <v>7</v>
      </c>
      <c r="E439" s="34">
        <v>5</v>
      </c>
      <c r="F439" s="71">
        <v>2</v>
      </c>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row>
    <row r="440" spans="1:35" s="33" customFormat="1" x14ac:dyDescent="0.3">
      <c r="A440" s="31"/>
      <c r="B440" s="88" t="s">
        <v>1810</v>
      </c>
      <c r="C440" s="89" t="s">
        <v>203</v>
      </c>
      <c r="D440" s="34">
        <v>3</v>
      </c>
      <c r="E440" s="34">
        <v>2</v>
      </c>
      <c r="F440" s="71">
        <v>1</v>
      </c>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row>
    <row r="441" spans="1:35" s="33" customFormat="1" x14ac:dyDescent="0.3">
      <c r="A441" s="31"/>
      <c r="B441" s="88" t="s">
        <v>1809</v>
      </c>
      <c r="C441" s="89" t="s">
        <v>666</v>
      </c>
      <c r="D441" s="34">
        <v>6</v>
      </c>
      <c r="E441" s="34">
        <v>5</v>
      </c>
      <c r="F441" s="71">
        <v>1</v>
      </c>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row>
    <row r="442" spans="1:35" s="33" customFormat="1" x14ac:dyDescent="0.3">
      <c r="A442" s="31"/>
      <c r="B442" s="88" t="s">
        <v>1808</v>
      </c>
      <c r="C442" s="89" t="s">
        <v>665</v>
      </c>
      <c r="D442" s="34"/>
      <c r="E442" s="34"/>
      <c r="F442" s="7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row>
    <row r="443" spans="1:35" s="33" customFormat="1" x14ac:dyDescent="0.3">
      <c r="A443" s="31"/>
      <c r="B443" s="88" t="s">
        <v>1807</v>
      </c>
      <c r="C443" s="89" t="s">
        <v>388</v>
      </c>
      <c r="D443" s="34">
        <v>77</v>
      </c>
      <c r="E443" s="34">
        <v>63</v>
      </c>
      <c r="F443" s="71">
        <v>14</v>
      </c>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row>
    <row r="444" spans="1:35" s="33" customFormat="1" x14ac:dyDescent="0.3">
      <c r="A444" s="31"/>
      <c r="B444" s="88" t="s">
        <v>1806</v>
      </c>
      <c r="C444" s="89" t="s">
        <v>664</v>
      </c>
      <c r="D444" s="34"/>
      <c r="E444" s="34"/>
      <c r="F444" s="7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row>
    <row r="445" spans="1:35" s="33" customFormat="1" x14ac:dyDescent="0.3">
      <c r="A445" s="31"/>
      <c r="B445" s="90" t="s">
        <v>1805</v>
      </c>
      <c r="C445" s="91" t="s">
        <v>16</v>
      </c>
      <c r="D445" s="32">
        <v>103</v>
      </c>
      <c r="E445" s="32">
        <v>69</v>
      </c>
      <c r="F445" s="72">
        <v>34</v>
      </c>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row>
    <row r="446" spans="1:35" s="33" customFormat="1" x14ac:dyDescent="0.3">
      <c r="A446" s="31"/>
      <c r="B446" s="88" t="s">
        <v>1804</v>
      </c>
      <c r="C446" s="89" t="s">
        <v>620</v>
      </c>
      <c r="D446" s="34">
        <v>1</v>
      </c>
      <c r="E446" s="34">
        <v>1</v>
      </c>
      <c r="F446" s="71">
        <v>0</v>
      </c>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row>
    <row r="447" spans="1:35" s="33" customFormat="1" x14ac:dyDescent="0.3">
      <c r="A447" s="31"/>
      <c r="B447" s="88" t="s">
        <v>1803</v>
      </c>
      <c r="C447" s="89" t="s">
        <v>631</v>
      </c>
      <c r="D447" s="34"/>
      <c r="E447" s="34"/>
      <c r="F447" s="7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row>
    <row r="448" spans="1:35" s="33" customFormat="1" x14ac:dyDescent="0.3">
      <c r="A448" s="31"/>
      <c r="B448" s="88" t="s">
        <v>1802</v>
      </c>
      <c r="C448" s="89" t="s">
        <v>165</v>
      </c>
      <c r="D448" s="34"/>
      <c r="E448" s="34"/>
      <c r="F448" s="7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row>
    <row r="449" spans="1:35" s="33" customFormat="1" x14ac:dyDescent="0.3">
      <c r="A449" s="31"/>
      <c r="B449" s="88" t="s">
        <v>1801</v>
      </c>
      <c r="C449" s="89" t="s">
        <v>17</v>
      </c>
      <c r="D449" s="34"/>
      <c r="E449" s="34"/>
      <c r="F449" s="7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row>
    <row r="450" spans="1:35" s="33" customFormat="1" x14ac:dyDescent="0.3">
      <c r="A450" s="31"/>
      <c r="B450" s="88" t="s">
        <v>1800</v>
      </c>
      <c r="C450" s="89" t="s">
        <v>630</v>
      </c>
      <c r="D450" s="34">
        <v>1</v>
      </c>
      <c r="E450" s="34">
        <v>1</v>
      </c>
      <c r="F450" s="71">
        <v>0</v>
      </c>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row>
    <row r="451" spans="1:35" s="33" customFormat="1" x14ac:dyDescent="0.3">
      <c r="A451" s="31"/>
      <c r="B451" s="88" t="s">
        <v>1799</v>
      </c>
      <c r="C451" s="89" t="s">
        <v>629</v>
      </c>
      <c r="D451" s="34"/>
      <c r="E451" s="34"/>
      <c r="F451" s="7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row>
    <row r="452" spans="1:35" s="33" customFormat="1" x14ac:dyDescent="0.3">
      <c r="A452" s="31"/>
      <c r="B452" s="88" t="s">
        <v>1798</v>
      </c>
      <c r="C452" s="89" t="s">
        <v>628</v>
      </c>
      <c r="D452" s="34"/>
      <c r="E452" s="34"/>
      <c r="F452" s="7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row>
    <row r="453" spans="1:35" s="33" customFormat="1" x14ac:dyDescent="0.3">
      <c r="A453" s="31"/>
      <c r="B453" s="88" t="s">
        <v>1797</v>
      </c>
      <c r="C453" s="89" t="s">
        <v>627</v>
      </c>
      <c r="D453" s="34"/>
      <c r="E453" s="34"/>
      <c r="F453" s="7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row>
    <row r="454" spans="1:35" s="33" customFormat="1" x14ac:dyDescent="0.3">
      <c r="A454" s="31"/>
      <c r="B454" s="88" t="s">
        <v>1796</v>
      </c>
      <c r="C454" s="89" t="s">
        <v>626</v>
      </c>
      <c r="D454" s="34">
        <v>1</v>
      </c>
      <c r="E454" s="34">
        <v>0</v>
      </c>
      <c r="F454" s="71">
        <v>1</v>
      </c>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row>
    <row r="455" spans="1:35" s="33" customFormat="1" x14ac:dyDescent="0.3">
      <c r="A455" s="31"/>
      <c r="B455" s="88" t="s">
        <v>1795</v>
      </c>
      <c r="C455" s="89" t="s">
        <v>625</v>
      </c>
      <c r="D455" s="34"/>
      <c r="E455" s="34"/>
      <c r="F455" s="7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row>
    <row r="456" spans="1:35" s="33" customFormat="1" x14ac:dyDescent="0.3">
      <c r="A456" s="31"/>
      <c r="B456" s="88" t="s">
        <v>1794</v>
      </c>
      <c r="C456" s="89" t="s">
        <v>624</v>
      </c>
      <c r="D456" s="34">
        <v>1</v>
      </c>
      <c r="E456" s="34">
        <v>1</v>
      </c>
      <c r="F456" s="71">
        <v>0</v>
      </c>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row>
    <row r="457" spans="1:35" s="33" customFormat="1" x14ac:dyDescent="0.3">
      <c r="A457" s="31"/>
      <c r="B457" s="88" t="s">
        <v>1793</v>
      </c>
      <c r="C457" s="89" t="s">
        <v>623</v>
      </c>
      <c r="D457" s="34"/>
      <c r="E457" s="34"/>
      <c r="F457" s="7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row>
    <row r="458" spans="1:35" s="33" customFormat="1" x14ac:dyDescent="0.3">
      <c r="A458" s="31"/>
      <c r="B458" s="88" t="s">
        <v>1792</v>
      </c>
      <c r="C458" s="89" t="s">
        <v>622</v>
      </c>
      <c r="D458" s="34"/>
      <c r="E458" s="34"/>
      <c r="F458" s="7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row>
    <row r="459" spans="1:35" s="33" customFormat="1" x14ac:dyDescent="0.3">
      <c r="A459" s="31"/>
      <c r="B459" s="88" t="s">
        <v>1791</v>
      </c>
      <c r="C459" s="89" t="s">
        <v>621</v>
      </c>
      <c r="D459" s="34">
        <v>1</v>
      </c>
      <c r="E459" s="34">
        <v>1</v>
      </c>
      <c r="F459" s="71">
        <v>0</v>
      </c>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row>
    <row r="460" spans="1:35" s="33" customFormat="1" x14ac:dyDescent="0.3">
      <c r="A460" s="31"/>
      <c r="B460" s="88" t="s">
        <v>1790</v>
      </c>
      <c r="C460" s="89" t="s">
        <v>619</v>
      </c>
      <c r="D460" s="34"/>
      <c r="E460" s="34"/>
      <c r="F460" s="7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row>
    <row r="461" spans="1:35" s="33" customFormat="1" x14ac:dyDescent="0.3">
      <c r="A461" s="31"/>
      <c r="B461" s="88" t="s">
        <v>1789</v>
      </c>
      <c r="C461" s="89" t="s">
        <v>618</v>
      </c>
      <c r="D461" s="34"/>
      <c r="E461" s="34"/>
      <c r="F461" s="7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row>
    <row r="462" spans="1:35" s="33" customFormat="1" x14ac:dyDescent="0.3">
      <c r="A462" s="31"/>
      <c r="B462" s="88" t="s">
        <v>1788</v>
      </c>
      <c r="C462" s="89" t="s">
        <v>617</v>
      </c>
      <c r="D462" s="34"/>
      <c r="E462" s="34"/>
      <c r="F462" s="7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row>
    <row r="463" spans="1:35" s="33" customFormat="1" x14ac:dyDescent="0.3">
      <c r="A463" s="31"/>
      <c r="B463" s="88" t="s">
        <v>1787</v>
      </c>
      <c r="C463" s="89" t="s">
        <v>616</v>
      </c>
      <c r="D463" s="34"/>
      <c r="E463" s="34"/>
      <c r="F463" s="7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row>
    <row r="464" spans="1:35" s="33" customFormat="1" x14ac:dyDescent="0.3">
      <c r="A464" s="31"/>
      <c r="B464" s="88" t="s">
        <v>1786</v>
      </c>
      <c r="C464" s="89" t="s">
        <v>615</v>
      </c>
      <c r="D464" s="34"/>
      <c r="E464" s="34"/>
      <c r="F464" s="7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row>
    <row r="465" spans="1:35" s="33" customFormat="1" x14ac:dyDescent="0.3">
      <c r="A465" s="31"/>
      <c r="B465" s="88" t="s">
        <v>1785</v>
      </c>
      <c r="C465" s="89" t="s">
        <v>614</v>
      </c>
      <c r="D465" s="34"/>
      <c r="E465" s="34"/>
      <c r="F465" s="7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row>
    <row r="466" spans="1:35" s="33" customFormat="1" x14ac:dyDescent="0.3">
      <c r="A466" s="31"/>
      <c r="B466" s="88" t="s">
        <v>1784</v>
      </c>
      <c r="C466" s="89" t="s">
        <v>613</v>
      </c>
      <c r="D466" s="34"/>
      <c r="E466" s="34"/>
      <c r="F466" s="7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row>
    <row r="467" spans="1:35" s="33" customFormat="1" x14ac:dyDescent="0.3">
      <c r="A467" s="31"/>
      <c r="B467" s="88" t="s">
        <v>1783</v>
      </c>
      <c r="C467" s="89" t="s">
        <v>612</v>
      </c>
      <c r="D467" s="34"/>
      <c r="E467" s="34"/>
      <c r="F467" s="7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row>
    <row r="468" spans="1:35" s="33" customFormat="1" x14ac:dyDescent="0.3">
      <c r="A468" s="31"/>
      <c r="B468" s="88" t="s">
        <v>1782</v>
      </c>
      <c r="C468" s="89" t="s">
        <v>611</v>
      </c>
      <c r="D468" s="34"/>
      <c r="E468" s="34"/>
      <c r="F468" s="7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row>
    <row r="469" spans="1:35" s="33" customFormat="1" x14ac:dyDescent="0.3">
      <c r="A469" s="31"/>
      <c r="B469" s="88" t="s">
        <v>1781</v>
      </c>
      <c r="C469" s="89" t="s">
        <v>610</v>
      </c>
      <c r="D469" s="34"/>
      <c r="E469" s="34"/>
      <c r="F469" s="7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row>
    <row r="470" spans="1:35" s="33" customFormat="1" x14ac:dyDescent="0.3">
      <c r="A470" s="31"/>
      <c r="B470" s="88" t="s">
        <v>1780</v>
      </c>
      <c r="C470" s="89" t="s">
        <v>609</v>
      </c>
      <c r="D470" s="34"/>
      <c r="E470" s="34"/>
      <c r="F470" s="7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row>
    <row r="471" spans="1:35" s="33" customFormat="1" x14ac:dyDescent="0.3">
      <c r="A471" s="31"/>
      <c r="B471" s="88" t="s">
        <v>1779</v>
      </c>
      <c r="C471" s="89" t="s">
        <v>608</v>
      </c>
      <c r="D471" s="34"/>
      <c r="E471" s="34"/>
      <c r="F471" s="7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row>
    <row r="472" spans="1:35" s="33" customFormat="1" x14ac:dyDescent="0.3">
      <c r="A472" s="31"/>
      <c r="B472" s="88" t="s">
        <v>1778</v>
      </c>
      <c r="C472" s="89" t="s">
        <v>607</v>
      </c>
      <c r="D472" s="34"/>
      <c r="E472" s="34"/>
      <c r="F472" s="7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row>
    <row r="473" spans="1:35" s="33" customFormat="1" x14ac:dyDescent="0.3">
      <c r="A473" s="31"/>
      <c r="B473" s="88" t="s">
        <v>1777</v>
      </c>
      <c r="C473" s="89" t="s">
        <v>606</v>
      </c>
      <c r="D473" s="34">
        <v>52</v>
      </c>
      <c r="E473" s="34">
        <v>34</v>
      </c>
      <c r="F473" s="71">
        <v>18</v>
      </c>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row>
    <row r="474" spans="1:35" s="33" customFormat="1" x14ac:dyDescent="0.3">
      <c r="A474" s="31"/>
      <c r="B474" s="88" t="s">
        <v>1776</v>
      </c>
      <c r="C474" s="89" t="s">
        <v>605</v>
      </c>
      <c r="D474" s="34"/>
      <c r="E474" s="34"/>
      <c r="F474" s="7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row>
    <row r="475" spans="1:35" s="33" customFormat="1" x14ac:dyDescent="0.3">
      <c r="A475" s="31"/>
      <c r="B475" s="88" t="s">
        <v>1775</v>
      </c>
      <c r="C475" s="89" t="s">
        <v>604</v>
      </c>
      <c r="D475" s="34">
        <v>46</v>
      </c>
      <c r="E475" s="34">
        <v>31</v>
      </c>
      <c r="F475" s="71">
        <v>15</v>
      </c>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row>
    <row r="476" spans="1:35" s="33" customFormat="1" x14ac:dyDescent="0.3">
      <c r="A476" s="31"/>
      <c r="B476" s="90" t="s">
        <v>1774</v>
      </c>
      <c r="C476" s="91" t="s">
        <v>18</v>
      </c>
      <c r="D476" s="32">
        <v>401</v>
      </c>
      <c r="E476" s="32">
        <v>315</v>
      </c>
      <c r="F476" s="72">
        <v>86</v>
      </c>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row>
    <row r="477" spans="1:35" s="33" customFormat="1" x14ac:dyDescent="0.3">
      <c r="A477" s="31"/>
      <c r="B477" s="88" t="s">
        <v>1773</v>
      </c>
      <c r="C477" s="89" t="s">
        <v>603</v>
      </c>
      <c r="D477" s="34"/>
      <c r="E477" s="34"/>
      <c r="F477" s="7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row>
    <row r="478" spans="1:35" s="33" customFormat="1" x14ac:dyDescent="0.3">
      <c r="A478" s="31"/>
      <c r="B478" s="88" t="s">
        <v>1772</v>
      </c>
      <c r="C478" s="89" t="s">
        <v>384</v>
      </c>
      <c r="D478" s="34"/>
      <c r="E478" s="34"/>
      <c r="F478" s="7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row>
    <row r="479" spans="1:35" s="33" customFormat="1" x14ac:dyDescent="0.3">
      <c r="A479" s="31"/>
      <c r="B479" s="88" t="s">
        <v>1771</v>
      </c>
      <c r="C479" s="89" t="s">
        <v>602</v>
      </c>
      <c r="D479" s="34"/>
      <c r="E479" s="34"/>
      <c r="F479" s="7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row>
    <row r="480" spans="1:35" s="33" customFormat="1" x14ac:dyDescent="0.3">
      <c r="A480" s="31"/>
      <c r="B480" s="88" t="s">
        <v>1770</v>
      </c>
      <c r="C480" s="89" t="s">
        <v>601</v>
      </c>
      <c r="D480" s="34"/>
      <c r="E480" s="34"/>
      <c r="F480" s="7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row>
    <row r="481" spans="1:35" s="33" customFormat="1" x14ac:dyDescent="0.3">
      <c r="A481" s="31"/>
      <c r="B481" s="88" t="s">
        <v>1769</v>
      </c>
      <c r="C481" s="89" t="s">
        <v>599</v>
      </c>
      <c r="D481" s="34"/>
      <c r="E481" s="34"/>
      <c r="F481" s="7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row>
    <row r="482" spans="1:35" s="33" customFormat="1" x14ac:dyDescent="0.3">
      <c r="A482" s="31"/>
      <c r="B482" s="88" t="s">
        <v>1768</v>
      </c>
      <c r="C482" s="89" t="s">
        <v>598</v>
      </c>
      <c r="D482" s="34"/>
      <c r="E482" s="34"/>
      <c r="F482" s="7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row>
    <row r="483" spans="1:35" s="33" customFormat="1" x14ac:dyDescent="0.3">
      <c r="A483" s="31"/>
      <c r="B483" s="88" t="s">
        <v>1767</v>
      </c>
      <c r="C483" s="89" t="s">
        <v>597</v>
      </c>
      <c r="D483" s="34"/>
      <c r="E483" s="34"/>
      <c r="F483" s="7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row>
    <row r="484" spans="1:35" s="33" customFormat="1" x14ac:dyDescent="0.3">
      <c r="A484" s="31"/>
      <c r="B484" s="88" t="s">
        <v>1766</v>
      </c>
      <c r="C484" s="89" t="s">
        <v>596</v>
      </c>
      <c r="D484" s="34"/>
      <c r="E484" s="34"/>
      <c r="F484" s="7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row>
    <row r="485" spans="1:35" s="33" customFormat="1" x14ac:dyDescent="0.3">
      <c r="A485" s="31"/>
      <c r="B485" s="88" t="s">
        <v>1765</v>
      </c>
      <c r="C485" s="89" t="s">
        <v>239</v>
      </c>
      <c r="D485" s="34"/>
      <c r="E485" s="34"/>
      <c r="F485" s="7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row>
    <row r="486" spans="1:35" s="33" customFormat="1" x14ac:dyDescent="0.3">
      <c r="A486" s="31"/>
      <c r="B486" s="88" t="s">
        <v>1764</v>
      </c>
      <c r="C486" s="89" t="s">
        <v>595</v>
      </c>
      <c r="D486" s="34"/>
      <c r="E486" s="34"/>
      <c r="F486" s="7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row>
    <row r="487" spans="1:35" s="33" customFormat="1" x14ac:dyDescent="0.3">
      <c r="A487" s="31"/>
      <c r="B487" s="88" t="s">
        <v>1763</v>
      </c>
      <c r="C487" s="89" t="s">
        <v>594</v>
      </c>
      <c r="D487" s="34"/>
      <c r="E487" s="34"/>
      <c r="F487" s="7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row>
    <row r="488" spans="1:35" s="33" customFormat="1" x14ac:dyDescent="0.3">
      <c r="A488" s="31"/>
      <c r="B488" s="88" t="s">
        <v>1762</v>
      </c>
      <c r="C488" s="89" t="s">
        <v>19</v>
      </c>
      <c r="D488" s="34"/>
      <c r="E488" s="34"/>
      <c r="F488" s="7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row>
    <row r="489" spans="1:35" s="33" customFormat="1" x14ac:dyDescent="0.3">
      <c r="A489" s="31"/>
      <c r="B489" s="88" t="s">
        <v>1761</v>
      </c>
      <c r="C489" s="89" t="s">
        <v>593</v>
      </c>
      <c r="D489" s="34"/>
      <c r="E489" s="34"/>
      <c r="F489" s="7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row>
    <row r="490" spans="1:35" s="33" customFormat="1" x14ac:dyDescent="0.3">
      <c r="A490" s="31"/>
      <c r="B490" s="88" t="s">
        <v>1760</v>
      </c>
      <c r="C490" s="89" t="s">
        <v>592</v>
      </c>
      <c r="D490" s="34"/>
      <c r="E490" s="34"/>
      <c r="F490" s="7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row>
    <row r="491" spans="1:35" s="33" customFormat="1" x14ac:dyDescent="0.3">
      <c r="A491" s="31"/>
      <c r="B491" s="88" t="s">
        <v>1759</v>
      </c>
      <c r="C491" s="89" t="s">
        <v>591</v>
      </c>
      <c r="D491" s="34"/>
      <c r="E491" s="34"/>
      <c r="F491" s="7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row>
    <row r="492" spans="1:35" s="33" customFormat="1" x14ac:dyDescent="0.3">
      <c r="A492" s="31"/>
      <c r="B492" s="88" t="s">
        <v>1758</v>
      </c>
      <c r="C492" s="89" t="s">
        <v>590</v>
      </c>
      <c r="D492" s="34"/>
      <c r="E492" s="34"/>
      <c r="F492" s="7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row>
    <row r="493" spans="1:35" s="33" customFormat="1" x14ac:dyDescent="0.3">
      <c r="A493" s="31"/>
      <c r="B493" s="88" t="s">
        <v>1757</v>
      </c>
      <c r="C493" s="89" t="s">
        <v>589</v>
      </c>
      <c r="D493" s="34"/>
      <c r="E493" s="34"/>
      <c r="F493" s="7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row>
    <row r="494" spans="1:35" s="33" customFormat="1" x14ac:dyDescent="0.3">
      <c r="A494" s="31"/>
      <c r="B494" s="88" t="s">
        <v>1756</v>
      </c>
      <c r="C494" s="89" t="s">
        <v>588</v>
      </c>
      <c r="D494" s="34"/>
      <c r="E494" s="34"/>
      <c r="F494" s="7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row>
    <row r="495" spans="1:35" s="33" customFormat="1" x14ac:dyDescent="0.3">
      <c r="A495" s="31"/>
      <c r="B495" s="88" t="s">
        <v>1755</v>
      </c>
      <c r="C495" s="89" t="s">
        <v>587</v>
      </c>
      <c r="D495" s="34">
        <v>3</v>
      </c>
      <c r="E495" s="34">
        <v>1</v>
      </c>
      <c r="F495" s="71">
        <v>2</v>
      </c>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row>
    <row r="496" spans="1:35" s="33" customFormat="1" x14ac:dyDescent="0.3">
      <c r="A496" s="31"/>
      <c r="B496" s="88" t="s">
        <v>1754</v>
      </c>
      <c r="C496" s="89" t="s">
        <v>586</v>
      </c>
      <c r="D496" s="34">
        <v>1</v>
      </c>
      <c r="E496" s="34">
        <v>0</v>
      </c>
      <c r="F496" s="71">
        <v>1</v>
      </c>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row>
    <row r="497" spans="1:35" s="33" customFormat="1" x14ac:dyDescent="0.3">
      <c r="A497" s="31"/>
      <c r="B497" s="88" t="s">
        <v>1753</v>
      </c>
      <c r="C497" s="89" t="s">
        <v>585</v>
      </c>
      <c r="D497" s="34"/>
      <c r="E497" s="34"/>
      <c r="F497" s="7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row>
    <row r="498" spans="1:35" s="33" customFormat="1" x14ac:dyDescent="0.3">
      <c r="A498" s="31"/>
      <c r="B498" s="88" t="s">
        <v>1752</v>
      </c>
      <c r="C498" s="89" t="s">
        <v>584</v>
      </c>
      <c r="D498" s="34"/>
      <c r="E498" s="34"/>
      <c r="F498" s="7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row>
    <row r="499" spans="1:35" s="33" customFormat="1" x14ac:dyDescent="0.3">
      <c r="A499" s="31"/>
      <c r="B499" s="88" t="s">
        <v>1751</v>
      </c>
      <c r="C499" s="89" t="s">
        <v>583</v>
      </c>
      <c r="D499" s="34"/>
      <c r="E499" s="34"/>
      <c r="F499" s="7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row>
    <row r="500" spans="1:35" s="33" customFormat="1" x14ac:dyDescent="0.3">
      <c r="A500" s="31"/>
      <c r="B500" s="88" t="s">
        <v>1750</v>
      </c>
      <c r="C500" s="89" t="s">
        <v>221</v>
      </c>
      <c r="D500" s="34"/>
      <c r="E500" s="34"/>
      <c r="F500" s="7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row>
    <row r="501" spans="1:35" s="33" customFormat="1" x14ac:dyDescent="0.3">
      <c r="A501" s="31"/>
      <c r="B501" s="88" t="s">
        <v>1749</v>
      </c>
      <c r="C501" s="89" t="s">
        <v>582</v>
      </c>
      <c r="D501" s="34"/>
      <c r="E501" s="34"/>
      <c r="F501" s="7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row>
    <row r="502" spans="1:35" s="33" customFormat="1" x14ac:dyDescent="0.3">
      <c r="A502" s="31"/>
      <c r="B502" s="88" t="s">
        <v>1748</v>
      </c>
      <c r="C502" s="89" t="s">
        <v>581</v>
      </c>
      <c r="D502" s="34"/>
      <c r="E502" s="34"/>
      <c r="F502" s="7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row>
    <row r="503" spans="1:35" s="33" customFormat="1" x14ac:dyDescent="0.3">
      <c r="A503" s="31"/>
      <c r="B503" s="88" t="s">
        <v>1747</v>
      </c>
      <c r="C503" s="89" t="s">
        <v>580</v>
      </c>
      <c r="D503" s="34"/>
      <c r="E503" s="34"/>
      <c r="F503" s="7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row>
    <row r="504" spans="1:35" s="33" customFormat="1" x14ac:dyDescent="0.3">
      <c r="A504" s="31"/>
      <c r="B504" s="88" t="s">
        <v>1746</v>
      </c>
      <c r="C504" s="89" t="s">
        <v>579</v>
      </c>
      <c r="D504" s="34"/>
      <c r="E504" s="34"/>
      <c r="F504" s="7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row>
    <row r="505" spans="1:35" s="33" customFormat="1" x14ac:dyDescent="0.3">
      <c r="A505" s="31"/>
      <c r="B505" s="88" t="s">
        <v>1745</v>
      </c>
      <c r="C505" s="89" t="s">
        <v>578</v>
      </c>
      <c r="D505" s="34"/>
      <c r="E505" s="34"/>
      <c r="F505" s="7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row>
    <row r="506" spans="1:35" s="33" customFormat="1" x14ac:dyDescent="0.3">
      <c r="A506" s="31"/>
      <c r="B506" s="88" t="s">
        <v>1744</v>
      </c>
      <c r="C506" s="89" t="s">
        <v>577</v>
      </c>
      <c r="D506" s="34"/>
      <c r="E506" s="34"/>
      <c r="F506" s="7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row>
    <row r="507" spans="1:35" s="33" customFormat="1" x14ac:dyDescent="0.3">
      <c r="A507" s="31"/>
      <c r="B507" s="88" t="s">
        <v>1743</v>
      </c>
      <c r="C507" s="89" t="s">
        <v>576</v>
      </c>
      <c r="D507" s="34"/>
      <c r="E507" s="34"/>
      <c r="F507" s="7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row>
    <row r="508" spans="1:35" s="33" customFormat="1" x14ac:dyDescent="0.3">
      <c r="A508" s="31"/>
      <c r="B508" s="88" t="s">
        <v>1742</v>
      </c>
      <c r="C508" s="89" t="s">
        <v>575</v>
      </c>
      <c r="D508" s="34"/>
      <c r="E508" s="34"/>
      <c r="F508" s="7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row>
    <row r="509" spans="1:35" s="33" customFormat="1" x14ac:dyDescent="0.3">
      <c r="A509" s="31"/>
      <c r="B509" s="88" t="s">
        <v>1741</v>
      </c>
      <c r="C509" s="89" t="s">
        <v>574</v>
      </c>
      <c r="D509" s="34"/>
      <c r="E509" s="34"/>
      <c r="F509" s="7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row>
    <row r="510" spans="1:35" s="33" customFormat="1" x14ac:dyDescent="0.3">
      <c r="A510" s="31"/>
      <c r="B510" s="88" t="s">
        <v>1740</v>
      </c>
      <c r="C510" s="89" t="s">
        <v>573</v>
      </c>
      <c r="D510" s="34"/>
      <c r="E510" s="34"/>
      <c r="F510" s="7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row>
    <row r="511" spans="1:35" s="33" customFormat="1" x14ac:dyDescent="0.3">
      <c r="A511" s="31"/>
      <c r="B511" s="88" t="s">
        <v>1739</v>
      </c>
      <c r="C511" s="89" t="s">
        <v>572</v>
      </c>
      <c r="D511" s="34"/>
      <c r="E511" s="34"/>
      <c r="F511" s="7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row>
    <row r="512" spans="1:35" s="33" customFormat="1" x14ac:dyDescent="0.3">
      <c r="A512" s="31"/>
      <c r="B512" s="88" t="s">
        <v>1738</v>
      </c>
      <c r="C512" s="89" t="s">
        <v>571</v>
      </c>
      <c r="D512" s="34"/>
      <c r="E512" s="34"/>
      <c r="F512" s="7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row>
    <row r="513" spans="1:35" s="33" customFormat="1" x14ac:dyDescent="0.3">
      <c r="A513" s="31"/>
      <c r="B513" s="88" t="s">
        <v>1737</v>
      </c>
      <c r="C513" s="89" t="s">
        <v>402</v>
      </c>
      <c r="D513" s="34"/>
      <c r="E513" s="34"/>
      <c r="F513" s="7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row>
    <row r="514" spans="1:35" s="33" customFormat="1" x14ac:dyDescent="0.3">
      <c r="A514" s="31"/>
      <c r="B514" s="88" t="s">
        <v>1736</v>
      </c>
      <c r="C514" s="89" t="s">
        <v>570</v>
      </c>
      <c r="D514" s="34"/>
      <c r="E514" s="34"/>
      <c r="F514" s="7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row>
    <row r="515" spans="1:35" s="33" customFormat="1" x14ac:dyDescent="0.3">
      <c r="A515" s="31"/>
      <c r="B515" s="88" t="s">
        <v>1735</v>
      </c>
      <c r="C515" s="89" t="s">
        <v>569</v>
      </c>
      <c r="D515" s="34">
        <v>1</v>
      </c>
      <c r="E515" s="34">
        <v>0</v>
      </c>
      <c r="F515" s="71">
        <v>1</v>
      </c>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row>
    <row r="516" spans="1:35" s="33" customFormat="1" x14ac:dyDescent="0.3">
      <c r="A516" s="31"/>
      <c r="B516" s="88" t="s">
        <v>1734</v>
      </c>
      <c r="C516" s="89" t="s">
        <v>568</v>
      </c>
      <c r="D516" s="34"/>
      <c r="E516" s="34"/>
      <c r="F516" s="7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row>
    <row r="517" spans="1:35" s="33" customFormat="1" x14ac:dyDescent="0.3">
      <c r="A517" s="31"/>
      <c r="B517" s="88" t="s">
        <v>1733</v>
      </c>
      <c r="C517" s="89" t="s">
        <v>567</v>
      </c>
      <c r="D517" s="34"/>
      <c r="E517" s="34"/>
      <c r="F517" s="7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row>
    <row r="518" spans="1:35" s="33" customFormat="1" x14ac:dyDescent="0.3">
      <c r="A518" s="31"/>
      <c r="B518" s="88" t="s">
        <v>1732</v>
      </c>
      <c r="C518" s="89" t="s">
        <v>566</v>
      </c>
      <c r="D518" s="34"/>
      <c r="E518" s="34"/>
      <c r="F518" s="7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row>
    <row r="519" spans="1:35" s="33" customFormat="1" x14ac:dyDescent="0.3">
      <c r="A519" s="31"/>
      <c r="B519" s="88" t="s">
        <v>1731</v>
      </c>
      <c r="C519" s="89" t="s">
        <v>565</v>
      </c>
      <c r="D519" s="34"/>
      <c r="E519" s="34"/>
      <c r="F519" s="7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row>
    <row r="520" spans="1:35" s="33" customFormat="1" x14ac:dyDescent="0.3">
      <c r="A520" s="31"/>
      <c r="B520" s="88" t="s">
        <v>1730</v>
      </c>
      <c r="C520" s="89" t="s">
        <v>564</v>
      </c>
      <c r="D520" s="34"/>
      <c r="E520" s="34"/>
      <c r="F520" s="7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row>
    <row r="521" spans="1:35" s="33" customFormat="1" x14ac:dyDescent="0.3">
      <c r="A521" s="31"/>
      <c r="B521" s="88" t="s">
        <v>1729</v>
      </c>
      <c r="C521" s="89" t="s">
        <v>563</v>
      </c>
      <c r="D521" s="34"/>
      <c r="E521" s="34"/>
      <c r="F521" s="7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row>
    <row r="522" spans="1:35" s="33" customFormat="1" x14ac:dyDescent="0.3">
      <c r="A522" s="31"/>
      <c r="B522" s="88" t="s">
        <v>1728</v>
      </c>
      <c r="C522" s="89" t="s">
        <v>562</v>
      </c>
      <c r="D522" s="34"/>
      <c r="E522" s="34"/>
      <c r="F522" s="7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row>
    <row r="523" spans="1:35" s="33" customFormat="1" x14ac:dyDescent="0.3">
      <c r="A523" s="31"/>
      <c r="B523" s="88" t="s">
        <v>1727</v>
      </c>
      <c r="C523" s="89" t="s">
        <v>561</v>
      </c>
      <c r="D523" s="34"/>
      <c r="E523" s="34"/>
      <c r="F523" s="7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row>
    <row r="524" spans="1:35" s="33" customFormat="1" x14ac:dyDescent="0.3">
      <c r="A524" s="31"/>
      <c r="B524" s="88" t="s">
        <v>1726</v>
      </c>
      <c r="C524" s="89" t="s">
        <v>560</v>
      </c>
      <c r="D524" s="34"/>
      <c r="E524" s="34"/>
      <c r="F524" s="7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row>
    <row r="525" spans="1:35" s="33" customFormat="1" x14ac:dyDescent="0.3">
      <c r="A525" s="31"/>
      <c r="B525" s="88" t="s">
        <v>1725</v>
      </c>
      <c r="C525" s="89" t="s">
        <v>559</v>
      </c>
      <c r="D525" s="34"/>
      <c r="E525" s="34"/>
      <c r="F525" s="7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row>
    <row r="526" spans="1:35" s="33" customFormat="1" x14ac:dyDescent="0.3">
      <c r="A526" s="31"/>
      <c r="B526" s="88" t="s">
        <v>1724</v>
      </c>
      <c r="C526" s="89" t="s">
        <v>558</v>
      </c>
      <c r="D526" s="34"/>
      <c r="E526" s="34"/>
      <c r="F526" s="7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row>
    <row r="527" spans="1:35" s="33" customFormat="1" x14ac:dyDescent="0.3">
      <c r="A527" s="31"/>
      <c r="B527" s="88" t="s">
        <v>1723</v>
      </c>
      <c r="C527" s="89" t="s">
        <v>557</v>
      </c>
      <c r="D527" s="34"/>
      <c r="E527" s="34"/>
      <c r="F527" s="7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row>
    <row r="528" spans="1:35" s="33" customFormat="1" x14ac:dyDescent="0.3">
      <c r="A528" s="31"/>
      <c r="B528" s="88" t="s">
        <v>1722</v>
      </c>
      <c r="C528" s="89" t="s">
        <v>556</v>
      </c>
      <c r="D528" s="34"/>
      <c r="E528" s="34"/>
      <c r="F528" s="7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row>
    <row r="529" spans="1:35" s="33" customFormat="1" x14ac:dyDescent="0.3">
      <c r="A529" s="31"/>
      <c r="B529" s="88" t="s">
        <v>1721</v>
      </c>
      <c r="C529" s="89" t="s">
        <v>555</v>
      </c>
      <c r="D529" s="34"/>
      <c r="E529" s="34"/>
      <c r="F529" s="7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row>
    <row r="530" spans="1:35" s="33" customFormat="1" x14ac:dyDescent="0.3">
      <c r="A530" s="31"/>
      <c r="B530" s="88" t="s">
        <v>1720</v>
      </c>
      <c r="C530" s="89" t="s">
        <v>554</v>
      </c>
      <c r="D530" s="34"/>
      <c r="E530" s="34"/>
      <c r="F530" s="7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row>
    <row r="531" spans="1:35" s="33" customFormat="1" x14ac:dyDescent="0.3">
      <c r="A531" s="31"/>
      <c r="B531" s="88" t="s">
        <v>1719</v>
      </c>
      <c r="C531" s="89" t="s">
        <v>553</v>
      </c>
      <c r="D531" s="34">
        <v>1</v>
      </c>
      <c r="E531" s="34">
        <v>0</v>
      </c>
      <c r="F531" s="71">
        <v>1</v>
      </c>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row>
    <row r="532" spans="1:35" s="33" customFormat="1" x14ac:dyDescent="0.3">
      <c r="A532" s="31"/>
      <c r="B532" s="88" t="s">
        <v>1718</v>
      </c>
      <c r="C532" s="89" t="s">
        <v>552</v>
      </c>
      <c r="D532" s="34"/>
      <c r="E532" s="34"/>
      <c r="F532" s="7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row>
    <row r="533" spans="1:35" s="33" customFormat="1" x14ac:dyDescent="0.3">
      <c r="A533" s="31"/>
      <c r="B533" s="88" t="s">
        <v>1717</v>
      </c>
      <c r="C533" s="89" t="s">
        <v>551</v>
      </c>
      <c r="D533" s="34"/>
      <c r="E533" s="34"/>
      <c r="F533" s="7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row>
    <row r="534" spans="1:35" s="33" customFormat="1" x14ac:dyDescent="0.3">
      <c r="A534" s="31"/>
      <c r="B534" s="88" t="s">
        <v>1716</v>
      </c>
      <c r="C534" s="89" t="s">
        <v>349</v>
      </c>
      <c r="D534" s="34"/>
      <c r="E534" s="34"/>
      <c r="F534" s="7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row>
    <row r="535" spans="1:35" s="33" customFormat="1" x14ac:dyDescent="0.3">
      <c r="A535" s="31"/>
      <c r="B535" s="88" t="s">
        <v>1715</v>
      </c>
      <c r="C535" s="89" t="s">
        <v>348</v>
      </c>
      <c r="D535" s="34"/>
      <c r="E535" s="34"/>
      <c r="F535" s="7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row>
    <row r="536" spans="1:35" s="33" customFormat="1" x14ac:dyDescent="0.3">
      <c r="A536" s="31"/>
      <c r="B536" s="88" t="s">
        <v>1714</v>
      </c>
      <c r="C536" s="89" t="s">
        <v>550</v>
      </c>
      <c r="D536" s="34"/>
      <c r="E536" s="34"/>
      <c r="F536" s="7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row>
    <row r="537" spans="1:35" s="33" customFormat="1" x14ac:dyDescent="0.3">
      <c r="A537" s="31"/>
      <c r="B537" s="88" t="s">
        <v>1713</v>
      </c>
      <c r="C537" s="89" t="s">
        <v>549</v>
      </c>
      <c r="D537" s="34"/>
      <c r="E537" s="34"/>
      <c r="F537" s="7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row>
    <row r="538" spans="1:35" s="33" customFormat="1" x14ac:dyDescent="0.3">
      <c r="A538" s="31"/>
      <c r="B538" s="88" t="s">
        <v>1712</v>
      </c>
      <c r="C538" s="89" t="s">
        <v>548</v>
      </c>
      <c r="D538" s="34"/>
      <c r="E538" s="34"/>
      <c r="F538" s="7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row>
    <row r="539" spans="1:35" s="33" customFormat="1" x14ac:dyDescent="0.3">
      <c r="A539" s="31"/>
      <c r="B539" s="88" t="s">
        <v>1711</v>
      </c>
      <c r="C539" s="89" t="s">
        <v>547</v>
      </c>
      <c r="D539" s="34"/>
      <c r="E539" s="34"/>
      <c r="F539" s="7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row>
    <row r="540" spans="1:35" s="33" customFormat="1" x14ac:dyDescent="0.3">
      <c r="A540" s="31"/>
      <c r="B540" s="88" t="s">
        <v>1710</v>
      </c>
      <c r="C540" s="89" t="s">
        <v>509</v>
      </c>
      <c r="D540" s="34"/>
      <c r="E540" s="34"/>
      <c r="F540" s="7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row>
    <row r="541" spans="1:35" s="33" customFormat="1" x14ac:dyDescent="0.3">
      <c r="A541" s="31"/>
      <c r="B541" s="88" t="s">
        <v>1709</v>
      </c>
      <c r="C541" s="89" t="s">
        <v>546</v>
      </c>
      <c r="D541" s="34"/>
      <c r="E541" s="34"/>
      <c r="F541" s="7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row>
    <row r="542" spans="1:35" s="33" customFormat="1" x14ac:dyDescent="0.3">
      <c r="A542" s="31"/>
      <c r="B542" s="88" t="s">
        <v>1708</v>
      </c>
      <c r="C542" s="89" t="s">
        <v>545</v>
      </c>
      <c r="D542" s="34"/>
      <c r="E542" s="34"/>
      <c r="F542" s="7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row>
    <row r="543" spans="1:35" s="33" customFormat="1" x14ac:dyDescent="0.3">
      <c r="A543" s="31"/>
      <c r="B543" s="88" t="s">
        <v>1707</v>
      </c>
      <c r="C543" s="89" t="s">
        <v>544</v>
      </c>
      <c r="D543" s="34"/>
      <c r="E543" s="34"/>
      <c r="F543" s="7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row>
    <row r="544" spans="1:35" s="33" customFormat="1" x14ac:dyDescent="0.3">
      <c r="A544" s="31"/>
      <c r="B544" s="88" t="s">
        <v>1706</v>
      </c>
      <c r="C544" s="89" t="s">
        <v>543</v>
      </c>
      <c r="D544" s="34"/>
      <c r="E544" s="34"/>
      <c r="F544" s="7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row>
    <row r="545" spans="1:35" s="33" customFormat="1" x14ac:dyDescent="0.3">
      <c r="A545" s="31"/>
      <c r="B545" s="88" t="s">
        <v>1705</v>
      </c>
      <c r="C545" s="89" t="s">
        <v>542</v>
      </c>
      <c r="D545" s="34"/>
      <c r="E545" s="34"/>
      <c r="F545" s="7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row>
    <row r="546" spans="1:35" s="33" customFormat="1" x14ac:dyDescent="0.3">
      <c r="A546" s="31"/>
      <c r="B546" s="88" t="s">
        <v>1704</v>
      </c>
      <c r="C546" s="89" t="s">
        <v>541</v>
      </c>
      <c r="D546" s="34">
        <v>379</v>
      </c>
      <c r="E546" s="34">
        <v>301</v>
      </c>
      <c r="F546" s="71">
        <v>78</v>
      </c>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row>
    <row r="547" spans="1:35" s="33" customFormat="1" x14ac:dyDescent="0.3">
      <c r="A547" s="31"/>
      <c r="B547" s="88" t="s">
        <v>1703</v>
      </c>
      <c r="C547" s="89" t="s">
        <v>540</v>
      </c>
      <c r="D547" s="34"/>
      <c r="E547" s="34"/>
      <c r="F547" s="7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row>
    <row r="548" spans="1:35" s="33" customFormat="1" x14ac:dyDescent="0.3">
      <c r="A548" s="31"/>
      <c r="B548" s="88" t="s">
        <v>1702</v>
      </c>
      <c r="C548" s="89" t="s">
        <v>539</v>
      </c>
      <c r="D548" s="34"/>
      <c r="E548" s="34"/>
      <c r="F548" s="7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row>
    <row r="549" spans="1:35" s="33" customFormat="1" x14ac:dyDescent="0.3">
      <c r="A549" s="31"/>
      <c r="B549" s="88" t="s">
        <v>1701</v>
      </c>
      <c r="C549" s="89" t="s">
        <v>538</v>
      </c>
      <c r="D549" s="34"/>
      <c r="E549" s="34"/>
      <c r="F549" s="7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row>
    <row r="550" spans="1:35" s="33" customFormat="1" x14ac:dyDescent="0.3">
      <c r="A550" s="31"/>
      <c r="B550" s="88" t="s">
        <v>1700</v>
      </c>
      <c r="C550" s="89" t="s">
        <v>537</v>
      </c>
      <c r="D550" s="34"/>
      <c r="E550" s="34"/>
      <c r="F550" s="7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row>
    <row r="551" spans="1:35" s="33" customFormat="1" x14ac:dyDescent="0.3">
      <c r="A551" s="31"/>
      <c r="B551" s="88" t="s">
        <v>1699</v>
      </c>
      <c r="C551" s="89" t="s">
        <v>600</v>
      </c>
      <c r="D551" s="34"/>
      <c r="E551" s="34"/>
      <c r="F551" s="7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row>
    <row r="552" spans="1:35" s="33" customFormat="1" x14ac:dyDescent="0.3">
      <c r="A552" s="31"/>
      <c r="B552" s="88" t="s">
        <v>1698</v>
      </c>
      <c r="C552" s="89" t="s">
        <v>340</v>
      </c>
      <c r="D552" s="34"/>
      <c r="E552" s="34"/>
      <c r="F552" s="7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row>
    <row r="553" spans="1:35" s="33" customFormat="1" ht="25" x14ac:dyDescent="0.3">
      <c r="A553" s="31"/>
      <c r="B553" s="88" t="s">
        <v>1697</v>
      </c>
      <c r="C553" s="89" t="s">
        <v>536</v>
      </c>
      <c r="D553" s="34"/>
      <c r="E553" s="34"/>
      <c r="F553" s="7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row>
    <row r="554" spans="1:35" s="33" customFormat="1" x14ac:dyDescent="0.3">
      <c r="A554" s="31"/>
      <c r="B554" s="88" t="s">
        <v>1696</v>
      </c>
      <c r="C554" s="89" t="s">
        <v>336</v>
      </c>
      <c r="D554" s="34"/>
      <c r="E554" s="34"/>
      <c r="F554" s="7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row>
    <row r="555" spans="1:35" s="33" customFormat="1" x14ac:dyDescent="0.3">
      <c r="A555" s="31"/>
      <c r="B555" s="88" t="s">
        <v>1695</v>
      </c>
      <c r="C555" s="89" t="s">
        <v>294</v>
      </c>
      <c r="D555" s="34"/>
      <c r="E555" s="34"/>
      <c r="F555" s="7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row>
    <row r="556" spans="1:35" s="33" customFormat="1" x14ac:dyDescent="0.3">
      <c r="A556" s="31"/>
      <c r="B556" s="88" t="s">
        <v>1694</v>
      </c>
      <c r="C556" s="89" t="s">
        <v>277</v>
      </c>
      <c r="D556" s="34"/>
      <c r="E556" s="34"/>
      <c r="F556" s="7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row>
    <row r="557" spans="1:35" s="33" customFormat="1" x14ac:dyDescent="0.3">
      <c r="A557" s="31"/>
      <c r="B557" s="88" t="s">
        <v>1693</v>
      </c>
      <c r="C557" s="89" t="s">
        <v>535</v>
      </c>
      <c r="D557" s="34"/>
      <c r="E557" s="34"/>
      <c r="F557" s="7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row>
    <row r="558" spans="1:35" s="33" customFormat="1" x14ac:dyDescent="0.3">
      <c r="A558" s="31"/>
      <c r="B558" s="88" t="s">
        <v>1692</v>
      </c>
      <c r="C558" s="89" t="s">
        <v>534</v>
      </c>
      <c r="D558" s="34"/>
      <c r="E558" s="34"/>
      <c r="F558" s="7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row>
    <row r="559" spans="1:35" s="33" customFormat="1" x14ac:dyDescent="0.3">
      <c r="A559" s="31"/>
      <c r="B559" s="88" t="s">
        <v>1691</v>
      </c>
      <c r="C559" s="89" t="s">
        <v>533</v>
      </c>
      <c r="D559" s="34"/>
      <c r="E559" s="34"/>
      <c r="F559" s="7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row>
    <row r="560" spans="1:35" s="33" customFormat="1" x14ac:dyDescent="0.3">
      <c r="A560" s="31"/>
      <c r="B560" s="88" t="s">
        <v>1690</v>
      </c>
      <c r="C560" s="89" t="s">
        <v>532</v>
      </c>
      <c r="D560" s="34"/>
      <c r="E560" s="34"/>
      <c r="F560" s="7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row>
    <row r="561" spans="1:35" s="33" customFormat="1" x14ac:dyDescent="0.3">
      <c r="A561" s="31"/>
      <c r="B561" s="88" t="s">
        <v>1689</v>
      </c>
      <c r="C561" s="89" t="s">
        <v>531</v>
      </c>
      <c r="D561" s="34"/>
      <c r="E561" s="34"/>
      <c r="F561" s="7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row>
    <row r="562" spans="1:35" s="33" customFormat="1" x14ac:dyDescent="0.3">
      <c r="A562" s="31"/>
      <c r="B562" s="88" t="s">
        <v>1688</v>
      </c>
      <c r="C562" s="89" t="s">
        <v>530</v>
      </c>
      <c r="D562" s="34">
        <v>1</v>
      </c>
      <c r="E562" s="34">
        <v>1</v>
      </c>
      <c r="F562" s="71">
        <v>0</v>
      </c>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row>
    <row r="563" spans="1:35" s="33" customFormat="1" x14ac:dyDescent="0.3">
      <c r="A563" s="31"/>
      <c r="B563" s="88" t="s">
        <v>1687</v>
      </c>
      <c r="C563" s="89" t="s">
        <v>529</v>
      </c>
      <c r="D563" s="34"/>
      <c r="E563" s="34"/>
      <c r="F563" s="7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row>
    <row r="564" spans="1:35" s="33" customFormat="1" x14ac:dyDescent="0.3">
      <c r="A564" s="31"/>
      <c r="B564" s="88" t="s">
        <v>1686</v>
      </c>
      <c r="C564" s="89" t="s">
        <v>528</v>
      </c>
      <c r="D564" s="34"/>
      <c r="E564" s="34"/>
      <c r="F564" s="7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row>
    <row r="565" spans="1:35" s="33" customFormat="1" x14ac:dyDescent="0.3">
      <c r="A565" s="31"/>
      <c r="B565" s="88" t="s">
        <v>1685</v>
      </c>
      <c r="C565" s="89" t="s">
        <v>527</v>
      </c>
      <c r="D565" s="34"/>
      <c r="E565" s="34"/>
      <c r="F565" s="7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row>
    <row r="566" spans="1:35" s="33" customFormat="1" x14ac:dyDescent="0.3">
      <c r="A566" s="31"/>
      <c r="B566" s="88" t="s">
        <v>1684</v>
      </c>
      <c r="C566" s="89" t="s">
        <v>526</v>
      </c>
      <c r="D566" s="34">
        <v>1</v>
      </c>
      <c r="E566" s="34">
        <v>1</v>
      </c>
      <c r="F566" s="71">
        <v>0</v>
      </c>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row>
    <row r="567" spans="1:35" s="33" customFormat="1" x14ac:dyDescent="0.3">
      <c r="A567" s="31"/>
      <c r="B567" s="88" t="s">
        <v>1683</v>
      </c>
      <c r="C567" s="89" t="s">
        <v>525</v>
      </c>
      <c r="D567" s="34"/>
      <c r="E567" s="34"/>
      <c r="F567" s="7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row>
    <row r="568" spans="1:35" s="33" customFormat="1" x14ac:dyDescent="0.3">
      <c r="A568" s="31"/>
      <c r="B568" s="88" t="s">
        <v>1682</v>
      </c>
      <c r="C568" s="89" t="s">
        <v>524</v>
      </c>
      <c r="D568" s="34"/>
      <c r="E568" s="34"/>
      <c r="F568" s="7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row>
    <row r="569" spans="1:35" s="33" customFormat="1" x14ac:dyDescent="0.3">
      <c r="A569" s="31"/>
      <c r="B569" s="88" t="s">
        <v>1681</v>
      </c>
      <c r="C569" s="89" t="s">
        <v>523</v>
      </c>
      <c r="D569" s="34"/>
      <c r="E569" s="34"/>
      <c r="F569" s="7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row>
    <row r="570" spans="1:35" s="33" customFormat="1" x14ac:dyDescent="0.3">
      <c r="A570" s="31"/>
      <c r="B570" s="88" t="s">
        <v>1680</v>
      </c>
      <c r="C570" s="89" t="s">
        <v>522</v>
      </c>
      <c r="D570" s="34"/>
      <c r="E570" s="34"/>
      <c r="F570" s="7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row>
    <row r="571" spans="1:35" s="33" customFormat="1" x14ac:dyDescent="0.3">
      <c r="A571" s="31"/>
      <c r="B571" s="88" t="s">
        <v>1679</v>
      </c>
      <c r="C571" s="89" t="s">
        <v>521</v>
      </c>
      <c r="D571" s="34"/>
      <c r="E571" s="34"/>
      <c r="F571" s="7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row>
    <row r="572" spans="1:35" s="33" customFormat="1" x14ac:dyDescent="0.3">
      <c r="A572" s="31"/>
      <c r="B572" s="88" t="s">
        <v>1678</v>
      </c>
      <c r="C572" s="89" t="s">
        <v>520</v>
      </c>
      <c r="D572" s="34"/>
      <c r="E572" s="34"/>
      <c r="F572" s="7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row>
    <row r="573" spans="1:35" s="33" customFormat="1" x14ac:dyDescent="0.3">
      <c r="A573" s="31"/>
      <c r="B573" s="88" t="s">
        <v>1677</v>
      </c>
      <c r="C573" s="89" t="s">
        <v>519</v>
      </c>
      <c r="D573" s="34"/>
      <c r="E573" s="34"/>
      <c r="F573" s="7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row>
    <row r="574" spans="1:35" s="33" customFormat="1" x14ac:dyDescent="0.3">
      <c r="A574" s="31"/>
      <c r="B574" s="88" t="s">
        <v>1676</v>
      </c>
      <c r="C574" s="89" t="s">
        <v>518</v>
      </c>
      <c r="D574" s="34"/>
      <c r="E574" s="34"/>
      <c r="F574" s="7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row>
    <row r="575" spans="1:35" s="33" customFormat="1" x14ac:dyDescent="0.3">
      <c r="A575" s="31"/>
      <c r="B575" s="88" t="s">
        <v>1675</v>
      </c>
      <c r="C575" s="89" t="s">
        <v>517</v>
      </c>
      <c r="D575" s="34"/>
      <c r="E575" s="34"/>
      <c r="F575" s="7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row>
    <row r="576" spans="1:35" s="33" customFormat="1" x14ac:dyDescent="0.3">
      <c r="A576" s="31"/>
      <c r="B576" s="88" t="s">
        <v>1674</v>
      </c>
      <c r="C576" s="89" t="s">
        <v>516</v>
      </c>
      <c r="D576" s="34"/>
      <c r="E576" s="34"/>
      <c r="F576" s="7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row>
    <row r="577" spans="1:35" s="33" customFormat="1" x14ac:dyDescent="0.3">
      <c r="A577" s="31"/>
      <c r="B577" s="88" t="s">
        <v>1673</v>
      </c>
      <c r="C577" s="89" t="s">
        <v>515</v>
      </c>
      <c r="D577" s="34"/>
      <c r="E577" s="34"/>
      <c r="F577" s="7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row>
    <row r="578" spans="1:35" s="33" customFormat="1" x14ac:dyDescent="0.3">
      <c r="A578" s="31"/>
      <c r="B578" s="88" t="s">
        <v>1672</v>
      </c>
      <c r="C578" s="89" t="s">
        <v>514</v>
      </c>
      <c r="D578" s="34"/>
      <c r="E578" s="34"/>
      <c r="F578" s="7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row>
    <row r="579" spans="1:35" s="33" customFormat="1" x14ac:dyDescent="0.3">
      <c r="A579" s="31"/>
      <c r="B579" s="88" t="s">
        <v>1671</v>
      </c>
      <c r="C579" s="89" t="s">
        <v>513</v>
      </c>
      <c r="D579" s="34"/>
      <c r="E579" s="34"/>
      <c r="F579" s="7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row>
    <row r="580" spans="1:35" s="33" customFormat="1" x14ac:dyDescent="0.3">
      <c r="A580" s="31"/>
      <c r="B580" s="88" t="s">
        <v>1670</v>
      </c>
      <c r="C580" s="89" t="s">
        <v>512</v>
      </c>
      <c r="D580" s="34"/>
      <c r="E580" s="34"/>
      <c r="F580" s="7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row>
    <row r="581" spans="1:35" s="33" customFormat="1" x14ac:dyDescent="0.3">
      <c r="A581" s="31"/>
      <c r="B581" s="88" t="s">
        <v>1669</v>
      </c>
      <c r="C581" s="89" t="s">
        <v>506</v>
      </c>
      <c r="D581" s="34"/>
      <c r="E581" s="34"/>
      <c r="F581" s="7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row>
    <row r="582" spans="1:35" s="33" customFormat="1" x14ac:dyDescent="0.3">
      <c r="A582" s="31"/>
      <c r="B582" s="88" t="s">
        <v>1668</v>
      </c>
      <c r="C582" s="89" t="s">
        <v>511</v>
      </c>
      <c r="D582" s="34"/>
      <c r="E582" s="34"/>
      <c r="F582" s="7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row>
    <row r="583" spans="1:35" s="33" customFormat="1" x14ac:dyDescent="0.3">
      <c r="A583" s="31"/>
      <c r="B583" s="88" t="s">
        <v>1667</v>
      </c>
      <c r="C583" s="89" t="s">
        <v>510</v>
      </c>
      <c r="D583" s="34"/>
      <c r="E583" s="34"/>
      <c r="F583" s="7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row>
    <row r="584" spans="1:35" s="33" customFormat="1" x14ac:dyDescent="0.3">
      <c r="A584" s="31"/>
      <c r="B584" s="88" t="s">
        <v>1666</v>
      </c>
      <c r="C584" s="89" t="s">
        <v>508</v>
      </c>
      <c r="D584" s="34"/>
      <c r="E584" s="34"/>
      <c r="F584" s="7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row>
    <row r="585" spans="1:35" s="33" customFormat="1" x14ac:dyDescent="0.3">
      <c r="A585" s="31"/>
      <c r="B585" s="88" t="s">
        <v>1665</v>
      </c>
      <c r="C585" s="89" t="s">
        <v>507</v>
      </c>
      <c r="D585" s="34"/>
      <c r="E585" s="34"/>
      <c r="F585" s="7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row>
    <row r="586" spans="1:35" s="33" customFormat="1" x14ac:dyDescent="0.3">
      <c r="A586" s="31"/>
      <c r="B586" s="88" t="s">
        <v>1664</v>
      </c>
      <c r="C586" s="89" t="s">
        <v>505</v>
      </c>
      <c r="D586" s="34"/>
      <c r="E586" s="34"/>
      <c r="F586" s="7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row>
    <row r="587" spans="1:35" s="33" customFormat="1" x14ac:dyDescent="0.3">
      <c r="A587" s="31"/>
      <c r="B587" s="88" t="s">
        <v>1663</v>
      </c>
      <c r="C587" s="89" t="s">
        <v>504</v>
      </c>
      <c r="D587" s="34">
        <v>11</v>
      </c>
      <c r="E587" s="34">
        <v>9</v>
      </c>
      <c r="F587" s="71">
        <v>2</v>
      </c>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row>
    <row r="588" spans="1:35" s="33" customFormat="1" x14ac:dyDescent="0.3">
      <c r="A588" s="31"/>
      <c r="B588" s="88" t="s">
        <v>1662</v>
      </c>
      <c r="C588" s="89" t="s">
        <v>503</v>
      </c>
      <c r="D588" s="34"/>
      <c r="E588" s="34"/>
      <c r="F588" s="7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row>
    <row r="589" spans="1:35" s="33" customFormat="1" x14ac:dyDescent="0.3">
      <c r="A589" s="31"/>
      <c r="B589" s="88" t="s">
        <v>1661</v>
      </c>
      <c r="C589" s="89" t="s">
        <v>502</v>
      </c>
      <c r="D589" s="34"/>
      <c r="E589" s="34"/>
      <c r="F589" s="7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row>
    <row r="590" spans="1:35" s="33" customFormat="1" x14ac:dyDescent="0.3">
      <c r="A590" s="31"/>
      <c r="B590" s="88" t="s">
        <v>1660</v>
      </c>
      <c r="C590" s="89" t="s">
        <v>501</v>
      </c>
      <c r="D590" s="34">
        <v>2</v>
      </c>
      <c r="E590" s="34">
        <v>1</v>
      </c>
      <c r="F590" s="71">
        <v>1</v>
      </c>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row>
    <row r="591" spans="1:35" s="33" customFormat="1" x14ac:dyDescent="0.3">
      <c r="A591" s="31"/>
      <c r="B591" s="88" t="s">
        <v>1659</v>
      </c>
      <c r="C591" s="89" t="s">
        <v>500</v>
      </c>
      <c r="D591" s="34">
        <v>1</v>
      </c>
      <c r="E591" s="34">
        <v>1</v>
      </c>
      <c r="F591" s="71">
        <v>0</v>
      </c>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row>
    <row r="592" spans="1:35" s="33" customFormat="1" x14ac:dyDescent="0.3">
      <c r="A592" s="31"/>
      <c r="B592" s="88" t="s">
        <v>1658</v>
      </c>
      <c r="C592" s="89" t="s">
        <v>499</v>
      </c>
      <c r="D592" s="34"/>
      <c r="E592" s="34"/>
      <c r="F592" s="7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row>
    <row r="593" spans="1:35" s="33" customFormat="1" x14ac:dyDescent="0.3">
      <c r="A593" s="31"/>
      <c r="B593" s="90" t="s">
        <v>1657</v>
      </c>
      <c r="C593" s="91" t="s">
        <v>662</v>
      </c>
      <c r="D593" s="32">
        <v>200</v>
      </c>
      <c r="E593" s="32">
        <v>110</v>
      </c>
      <c r="F593" s="72">
        <v>90</v>
      </c>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row>
    <row r="594" spans="1:35" s="33" customFormat="1" x14ac:dyDescent="0.3">
      <c r="A594" s="31"/>
      <c r="B594" s="88" t="s">
        <v>1656</v>
      </c>
      <c r="C594" s="89" t="s">
        <v>639</v>
      </c>
      <c r="D594" s="34">
        <v>64</v>
      </c>
      <c r="E594" s="34">
        <v>34</v>
      </c>
      <c r="F594" s="71">
        <v>30</v>
      </c>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row>
    <row r="595" spans="1:35" s="33" customFormat="1" x14ac:dyDescent="0.3">
      <c r="A595" s="31"/>
      <c r="B595" s="88" t="s">
        <v>1655</v>
      </c>
      <c r="C595" s="89" t="s">
        <v>661</v>
      </c>
      <c r="D595" s="34">
        <v>42</v>
      </c>
      <c r="E595" s="34">
        <v>22</v>
      </c>
      <c r="F595" s="71">
        <v>20</v>
      </c>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row>
    <row r="596" spans="1:35" s="33" customFormat="1" x14ac:dyDescent="0.3">
      <c r="A596" s="31"/>
      <c r="B596" s="88" t="s">
        <v>1654</v>
      </c>
      <c r="C596" s="89" t="s">
        <v>660</v>
      </c>
      <c r="D596" s="34"/>
      <c r="E596" s="34"/>
      <c r="F596" s="7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row>
    <row r="597" spans="1:35" s="33" customFormat="1" x14ac:dyDescent="0.3">
      <c r="A597" s="31"/>
      <c r="B597" s="88" t="s">
        <v>1653</v>
      </c>
      <c r="C597" s="89" t="s">
        <v>659</v>
      </c>
      <c r="D597" s="34"/>
      <c r="E597" s="34"/>
      <c r="F597" s="7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row>
    <row r="598" spans="1:35" s="33" customFormat="1" x14ac:dyDescent="0.3">
      <c r="A598" s="31"/>
      <c r="B598" s="88" t="s">
        <v>1652</v>
      </c>
      <c r="C598" s="89" t="s">
        <v>658</v>
      </c>
      <c r="D598" s="34"/>
      <c r="E598" s="34"/>
      <c r="F598" s="7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row>
    <row r="599" spans="1:35" s="33" customFormat="1" x14ac:dyDescent="0.3">
      <c r="A599" s="31"/>
      <c r="B599" s="88" t="s">
        <v>1651</v>
      </c>
      <c r="C599" s="89" t="s">
        <v>657</v>
      </c>
      <c r="D599" s="34"/>
      <c r="E599" s="34"/>
      <c r="F599" s="7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AH599" s="31"/>
      <c r="AI599" s="31"/>
    </row>
    <row r="600" spans="1:35" s="33" customFormat="1" x14ac:dyDescent="0.3">
      <c r="A600" s="31"/>
      <c r="B600" s="88" t="s">
        <v>1650</v>
      </c>
      <c r="C600" s="89" t="s">
        <v>656</v>
      </c>
      <c r="D600" s="34"/>
      <c r="E600" s="34"/>
      <c r="F600" s="7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c r="AE600" s="31"/>
      <c r="AF600" s="31"/>
      <c r="AG600" s="31"/>
      <c r="AH600" s="31"/>
      <c r="AI600" s="31"/>
    </row>
    <row r="601" spans="1:35" s="33" customFormat="1" x14ac:dyDescent="0.3">
      <c r="A601" s="31"/>
      <c r="B601" s="88" t="s">
        <v>1649</v>
      </c>
      <c r="C601" s="89" t="s">
        <v>655</v>
      </c>
      <c r="D601" s="34"/>
      <c r="E601" s="34"/>
      <c r="F601" s="7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31"/>
      <c r="AG601" s="31"/>
      <c r="AH601" s="31"/>
      <c r="AI601" s="31"/>
    </row>
    <row r="602" spans="1:35" s="33" customFormat="1" x14ac:dyDescent="0.3">
      <c r="A602" s="31"/>
      <c r="B602" s="88" t="s">
        <v>1648</v>
      </c>
      <c r="C602" s="89" t="s">
        <v>651</v>
      </c>
      <c r="D602" s="34"/>
      <c r="E602" s="34"/>
      <c r="F602" s="7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c r="AE602" s="31"/>
      <c r="AF602" s="31"/>
      <c r="AG602" s="31"/>
      <c r="AH602" s="31"/>
      <c r="AI602" s="31"/>
    </row>
    <row r="603" spans="1:35" s="33" customFormat="1" x14ac:dyDescent="0.3">
      <c r="A603" s="31"/>
      <c r="B603" s="88" t="s">
        <v>1647</v>
      </c>
      <c r="C603" s="89" t="s">
        <v>654</v>
      </c>
      <c r="D603" s="34">
        <v>24</v>
      </c>
      <c r="E603" s="34">
        <v>18</v>
      </c>
      <c r="F603" s="71">
        <v>6</v>
      </c>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c r="AE603" s="31"/>
      <c r="AF603" s="31"/>
      <c r="AG603" s="31"/>
      <c r="AH603" s="31"/>
      <c r="AI603" s="31"/>
    </row>
    <row r="604" spans="1:35" s="33" customFormat="1" x14ac:dyDescent="0.3">
      <c r="A604" s="31"/>
      <c r="B604" s="88" t="s">
        <v>1646</v>
      </c>
      <c r="C604" s="89" t="s">
        <v>653</v>
      </c>
      <c r="D604" s="34"/>
      <c r="E604" s="34"/>
      <c r="F604" s="7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c r="AE604" s="31"/>
      <c r="AF604" s="31"/>
      <c r="AG604" s="31"/>
      <c r="AH604" s="31"/>
      <c r="AI604" s="31"/>
    </row>
    <row r="605" spans="1:35" s="33" customFormat="1" x14ac:dyDescent="0.3">
      <c r="A605" s="31"/>
      <c r="B605" s="88" t="s">
        <v>1645</v>
      </c>
      <c r="C605" s="89" t="s">
        <v>652</v>
      </c>
      <c r="D605" s="34"/>
      <c r="E605" s="34"/>
      <c r="F605" s="7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c r="AE605" s="31"/>
      <c r="AF605" s="31"/>
      <c r="AG605" s="31"/>
      <c r="AH605" s="31"/>
      <c r="AI605" s="31"/>
    </row>
    <row r="606" spans="1:35" s="33" customFormat="1" x14ac:dyDescent="0.3">
      <c r="A606" s="31"/>
      <c r="B606" s="88" t="s">
        <v>1644</v>
      </c>
      <c r="C606" s="89" t="s">
        <v>650</v>
      </c>
      <c r="D606" s="34">
        <v>1</v>
      </c>
      <c r="E606" s="34">
        <v>1</v>
      </c>
      <c r="F606" s="71">
        <v>0</v>
      </c>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c r="AE606" s="31"/>
      <c r="AF606" s="31"/>
      <c r="AG606" s="31"/>
      <c r="AH606" s="31"/>
      <c r="AI606" s="31"/>
    </row>
    <row r="607" spans="1:35" s="33" customFormat="1" x14ac:dyDescent="0.3">
      <c r="A607" s="31"/>
      <c r="B607" s="88" t="s">
        <v>1643</v>
      </c>
      <c r="C607" s="89" t="s">
        <v>649</v>
      </c>
      <c r="D607" s="34"/>
      <c r="E607" s="34"/>
      <c r="F607" s="7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c r="AE607" s="31"/>
      <c r="AF607" s="31"/>
      <c r="AG607" s="31"/>
      <c r="AH607" s="31"/>
      <c r="AI607" s="31"/>
    </row>
    <row r="608" spans="1:35" s="33" customFormat="1" x14ac:dyDescent="0.3">
      <c r="A608" s="31"/>
      <c r="B608" s="88" t="s">
        <v>1642</v>
      </c>
      <c r="C608" s="89" t="s">
        <v>648</v>
      </c>
      <c r="D608" s="34"/>
      <c r="E608" s="34"/>
      <c r="F608" s="7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c r="AE608" s="31"/>
      <c r="AF608" s="31"/>
      <c r="AG608" s="31"/>
      <c r="AH608" s="31"/>
      <c r="AI608" s="31"/>
    </row>
    <row r="609" spans="1:35" s="33" customFormat="1" x14ac:dyDescent="0.3">
      <c r="A609" s="31"/>
      <c r="B609" s="88" t="s">
        <v>1641</v>
      </c>
      <c r="C609" s="89" t="s">
        <v>647</v>
      </c>
      <c r="D609" s="34"/>
      <c r="E609" s="34"/>
      <c r="F609" s="7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c r="AE609" s="31"/>
      <c r="AF609" s="31"/>
      <c r="AG609" s="31"/>
      <c r="AH609" s="31"/>
      <c r="AI609" s="31"/>
    </row>
    <row r="610" spans="1:35" s="33" customFormat="1" x14ac:dyDescent="0.3">
      <c r="A610" s="31"/>
      <c r="B610" s="88" t="s">
        <v>1640</v>
      </c>
      <c r="C610" s="89" t="s">
        <v>646</v>
      </c>
      <c r="D610" s="34"/>
      <c r="E610" s="34"/>
      <c r="F610" s="7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31"/>
      <c r="AG610" s="31"/>
      <c r="AH610" s="31"/>
      <c r="AI610" s="31"/>
    </row>
    <row r="611" spans="1:35" s="33" customFormat="1" x14ac:dyDescent="0.3">
      <c r="A611" s="31"/>
      <c r="B611" s="88" t="s">
        <v>1639</v>
      </c>
      <c r="C611" s="89" t="s">
        <v>645</v>
      </c>
      <c r="D611" s="34"/>
      <c r="E611" s="34"/>
      <c r="F611" s="7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c r="AE611" s="31"/>
      <c r="AF611" s="31"/>
      <c r="AG611" s="31"/>
      <c r="AH611" s="31"/>
      <c r="AI611" s="31"/>
    </row>
    <row r="612" spans="1:35" s="33" customFormat="1" x14ac:dyDescent="0.3">
      <c r="A612" s="31"/>
      <c r="B612" s="88" t="s">
        <v>1638</v>
      </c>
      <c r="C612" s="89" t="s">
        <v>644</v>
      </c>
      <c r="D612" s="34"/>
      <c r="E612" s="34"/>
      <c r="F612" s="7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H612" s="31"/>
      <c r="AI612" s="31"/>
    </row>
    <row r="613" spans="1:35" s="33" customFormat="1" x14ac:dyDescent="0.3">
      <c r="A613" s="31"/>
      <c r="B613" s="88" t="s">
        <v>1637</v>
      </c>
      <c r="C613" s="89" t="s">
        <v>643</v>
      </c>
      <c r="D613" s="34"/>
      <c r="E613" s="34"/>
      <c r="F613" s="7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row>
    <row r="614" spans="1:35" s="33" customFormat="1" x14ac:dyDescent="0.3">
      <c r="A614" s="31"/>
      <c r="B614" s="88" t="s">
        <v>1636</v>
      </c>
      <c r="C614" s="89" t="s">
        <v>642</v>
      </c>
      <c r="D614" s="34"/>
      <c r="E614" s="34"/>
      <c r="F614" s="7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c r="AE614" s="31"/>
      <c r="AF614" s="31"/>
      <c r="AG614" s="31"/>
      <c r="AH614" s="31"/>
      <c r="AI614" s="31"/>
    </row>
    <row r="615" spans="1:35" s="33" customFormat="1" x14ac:dyDescent="0.3">
      <c r="A615" s="31"/>
      <c r="B615" s="88">
        <v>27493</v>
      </c>
      <c r="C615" s="89" t="s">
        <v>641</v>
      </c>
      <c r="D615" s="34">
        <v>34</v>
      </c>
      <c r="E615" s="34">
        <v>21</v>
      </c>
      <c r="F615" s="71">
        <v>13</v>
      </c>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c r="AE615" s="31"/>
      <c r="AF615" s="31"/>
      <c r="AG615" s="31"/>
      <c r="AH615" s="31"/>
      <c r="AI615" s="31"/>
    </row>
    <row r="616" spans="1:35" s="33" customFormat="1" x14ac:dyDescent="0.3">
      <c r="A616" s="31"/>
      <c r="B616" s="88" t="s">
        <v>1635</v>
      </c>
      <c r="C616" s="89" t="s">
        <v>640</v>
      </c>
      <c r="D616" s="34">
        <v>35</v>
      </c>
      <c r="E616" s="34">
        <v>14</v>
      </c>
      <c r="F616" s="71">
        <v>21</v>
      </c>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c r="AH616" s="31"/>
      <c r="AI616" s="31"/>
    </row>
    <row r="617" spans="1:35" s="33" customFormat="1" x14ac:dyDescent="0.3">
      <c r="A617" s="31"/>
      <c r="B617" s="88" t="s">
        <v>1634</v>
      </c>
      <c r="C617" s="89" t="s">
        <v>638</v>
      </c>
      <c r="D617" s="34"/>
      <c r="E617" s="34"/>
      <c r="F617" s="7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row>
    <row r="618" spans="1:35" s="33" customFormat="1" x14ac:dyDescent="0.3">
      <c r="A618" s="31"/>
      <c r="B618" s="88" t="s">
        <v>1633</v>
      </c>
      <c r="C618" s="89" t="s">
        <v>637</v>
      </c>
      <c r="D618" s="34"/>
      <c r="E618" s="34"/>
      <c r="F618" s="7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row>
    <row r="619" spans="1:35" s="33" customFormat="1" x14ac:dyDescent="0.3">
      <c r="A619" s="31"/>
      <c r="B619" s="88" t="s">
        <v>1632</v>
      </c>
      <c r="C619" s="89" t="s">
        <v>636</v>
      </c>
      <c r="D619" s="34"/>
      <c r="E619" s="34"/>
      <c r="F619" s="7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row>
    <row r="620" spans="1:35" s="33" customFormat="1" x14ac:dyDescent="0.3">
      <c r="A620" s="31"/>
      <c r="B620" s="88" t="s">
        <v>1631</v>
      </c>
      <c r="C620" s="89" t="s">
        <v>635</v>
      </c>
      <c r="D620" s="34"/>
      <c r="E620" s="34"/>
      <c r="F620" s="7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row>
    <row r="621" spans="1:35" s="33" customFormat="1" x14ac:dyDescent="0.3">
      <c r="A621" s="31"/>
      <c r="B621" s="88" t="s">
        <v>1630</v>
      </c>
      <c r="C621" s="89" t="s">
        <v>1629</v>
      </c>
      <c r="D621" s="34"/>
      <c r="E621" s="34"/>
      <c r="F621" s="7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row>
    <row r="622" spans="1:35" s="33" customFormat="1" x14ac:dyDescent="0.3">
      <c r="A622" s="31"/>
      <c r="B622" s="88" t="s">
        <v>1628</v>
      </c>
      <c r="C622" s="89" t="s">
        <v>634</v>
      </c>
      <c r="D622" s="34"/>
      <c r="E622" s="34"/>
      <c r="F622" s="7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row>
    <row r="623" spans="1:35" s="33" customFormat="1" x14ac:dyDescent="0.3">
      <c r="A623" s="31"/>
      <c r="B623" s="88" t="s">
        <v>1627</v>
      </c>
      <c r="C623" s="89" t="s">
        <v>633</v>
      </c>
      <c r="D623" s="34"/>
      <c r="E623" s="34"/>
      <c r="F623" s="7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row>
    <row r="624" spans="1:35" s="33" customFormat="1" x14ac:dyDescent="0.3">
      <c r="A624" s="31"/>
      <c r="B624" s="88" t="s">
        <v>1626</v>
      </c>
      <c r="C624" s="89" t="s">
        <v>632</v>
      </c>
      <c r="D624" s="34"/>
      <c r="E624" s="34"/>
      <c r="F624" s="7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row>
    <row r="625" spans="1:35" s="33" customFormat="1" x14ac:dyDescent="0.3">
      <c r="A625" s="31"/>
      <c r="B625" s="90" t="s">
        <v>1625</v>
      </c>
      <c r="C625" s="91" t="s">
        <v>20</v>
      </c>
      <c r="D625" s="32">
        <v>2128</v>
      </c>
      <c r="E625" s="32">
        <v>1162</v>
      </c>
      <c r="F625" s="72">
        <v>966</v>
      </c>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row>
    <row r="626" spans="1:35" s="33" customFormat="1" x14ac:dyDescent="0.3">
      <c r="A626" s="31"/>
      <c r="B626" s="88" t="s">
        <v>1624</v>
      </c>
      <c r="C626" s="89" t="s">
        <v>473</v>
      </c>
      <c r="D626" s="34">
        <v>346</v>
      </c>
      <c r="E626" s="34">
        <v>180</v>
      </c>
      <c r="F626" s="71">
        <v>166</v>
      </c>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row>
    <row r="627" spans="1:35" s="33" customFormat="1" x14ac:dyDescent="0.3">
      <c r="A627" s="31"/>
      <c r="B627" s="88" t="s">
        <v>1623</v>
      </c>
      <c r="C627" s="89" t="s">
        <v>490</v>
      </c>
      <c r="D627" s="34">
        <v>50</v>
      </c>
      <c r="E627" s="34">
        <v>25</v>
      </c>
      <c r="F627" s="71">
        <v>25</v>
      </c>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row>
    <row r="628" spans="1:35" s="33" customFormat="1" x14ac:dyDescent="0.3">
      <c r="A628" s="31"/>
      <c r="B628" s="88" t="s">
        <v>1622</v>
      </c>
      <c r="C628" s="89" t="s">
        <v>489</v>
      </c>
      <c r="D628" s="34">
        <v>36</v>
      </c>
      <c r="E628" s="34">
        <v>22</v>
      </c>
      <c r="F628" s="71">
        <v>14</v>
      </c>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c r="AE628" s="31"/>
      <c r="AF628" s="31"/>
      <c r="AG628" s="31"/>
      <c r="AH628" s="31"/>
      <c r="AI628" s="31"/>
    </row>
    <row r="629" spans="1:35" s="33" customFormat="1" x14ac:dyDescent="0.3">
      <c r="A629" s="31"/>
      <c r="B629" s="88" t="s">
        <v>1621</v>
      </c>
      <c r="C629" s="89" t="s">
        <v>488</v>
      </c>
      <c r="D629" s="34"/>
      <c r="E629" s="34"/>
      <c r="F629" s="7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c r="AH629" s="31"/>
      <c r="AI629" s="31"/>
    </row>
    <row r="630" spans="1:35" s="33" customFormat="1" x14ac:dyDescent="0.3">
      <c r="A630" s="31"/>
      <c r="B630" s="88" t="s">
        <v>1620</v>
      </c>
      <c r="C630" s="89" t="s">
        <v>487</v>
      </c>
      <c r="D630" s="34"/>
      <c r="E630" s="34"/>
      <c r="F630" s="7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row>
    <row r="631" spans="1:35" s="33" customFormat="1" x14ac:dyDescent="0.3">
      <c r="A631" s="31"/>
      <c r="B631" s="88" t="s">
        <v>1619</v>
      </c>
      <c r="C631" s="89" t="s">
        <v>486</v>
      </c>
      <c r="D631" s="34">
        <v>1</v>
      </c>
      <c r="E631" s="34">
        <v>1</v>
      </c>
      <c r="F631" s="71">
        <v>0</v>
      </c>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row>
    <row r="632" spans="1:35" s="33" customFormat="1" x14ac:dyDescent="0.3">
      <c r="A632" s="31"/>
      <c r="B632" s="88" t="s">
        <v>1618</v>
      </c>
      <c r="C632" s="89" t="s">
        <v>485</v>
      </c>
      <c r="D632" s="34">
        <v>201</v>
      </c>
      <c r="E632" s="34">
        <v>101</v>
      </c>
      <c r="F632" s="71">
        <v>100</v>
      </c>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row>
    <row r="633" spans="1:35" s="33" customFormat="1" x14ac:dyDescent="0.3">
      <c r="A633" s="31"/>
      <c r="B633" s="88" t="s">
        <v>1617</v>
      </c>
      <c r="C633" s="89" t="s">
        <v>484</v>
      </c>
      <c r="D633" s="34">
        <v>111</v>
      </c>
      <c r="E633" s="34">
        <v>58</v>
      </c>
      <c r="F633" s="71">
        <v>53</v>
      </c>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row>
    <row r="634" spans="1:35" s="33" customFormat="1" x14ac:dyDescent="0.3">
      <c r="A634" s="31"/>
      <c r="B634" s="88" t="s">
        <v>1616</v>
      </c>
      <c r="C634" s="89" t="s">
        <v>483</v>
      </c>
      <c r="D634" s="34"/>
      <c r="E634" s="34"/>
      <c r="F634" s="7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31"/>
      <c r="AG634" s="31"/>
      <c r="AH634" s="31"/>
      <c r="AI634" s="31"/>
    </row>
    <row r="635" spans="1:35" s="33" customFormat="1" x14ac:dyDescent="0.3">
      <c r="A635" s="31"/>
      <c r="B635" s="88" t="s">
        <v>1615</v>
      </c>
      <c r="C635" s="89" t="s">
        <v>482</v>
      </c>
      <c r="D635" s="34"/>
      <c r="E635" s="34"/>
      <c r="F635" s="7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31"/>
      <c r="AG635" s="31"/>
      <c r="AH635" s="31"/>
      <c r="AI635" s="31"/>
    </row>
    <row r="636" spans="1:35" s="33" customFormat="1" x14ac:dyDescent="0.3">
      <c r="A636" s="31"/>
      <c r="B636" s="88" t="s">
        <v>1614</v>
      </c>
      <c r="C636" s="89" t="s">
        <v>481</v>
      </c>
      <c r="D636" s="34">
        <v>460</v>
      </c>
      <c r="E636" s="34">
        <v>269</v>
      </c>
      <c r="F636" s="71">
        <v>191</v>
      </c>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c r="AE636" s="31"/>
      <c r="AF636" s="31"/>
      <c r="AG636" s="31"/>
      <c r="AH636" s="31"/>
      <c r="AI636" s="31"/>
    </row>
    <row r="637" spans="1:35" s="33" customFormat="1" x14ac:dyDescent="0.3">
      <c r="A637" s="31"/>
      <c r="B637" s="88" t="s">
        <v>1613</v>
      </c>
      <c r="C637" s="89" t="s">
        <v>480</v>
      </c>
      <c r="D637" s="34">
        <v>31</v>
      </c>
      <c r="E637" s="34">
        <v>15</v>
      </c>
      <c r="F637" s="71">
        <v>16</v>
      </c>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row>
    <row r="638" spans="1:35" s="33" customFormat="1" x14ac:dyDescent="0.3">
      <c r="A638" s="31"/>
      <c r="B638" s="88" t="s">
        <v>1612</v>
      </c>
      <c r="C638" s="89" t="s">
        <v>211</v>
      </c>
      <c r="D638" s="34"/>
      <c r="E638" s="34"/>
      <c r="F638" s="7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c r="AE638" s="31"/>
      <c r="AF638" s="31"/>
      <c r="AG638" s="31"/>
      <c r="AH638" s="31"/>
      <c r="AI638" s="31"/>
    </row>
    <row r="639" spans="1:35" s="33" customFormat="1" x14ac:dyDescent="0.3">
      <c r="A639" s="31"/>
      <c r="B639" s="88" t="s">
        <v>1611</v>
      </c>
      <c r="C639" s="89" t="s">
        <v>479</v>
      </c>
      <c r="D639" s="34"/>
      <c r="E639" s="34"/>
      <c r="F639" s="7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c r="AE639" s="31"/>
      <c r="AF639" s="31"/>
      <c r="AG639" s="31"/>
      <c r="AH639" s="31"/>
      <c r="AI639" s="31"/>
    </row>
    <row r="640" spans="1:35" s="33" customFormat="1" x14ac:dyDescent="0.3">
      <c r="A640" s="31"/>
      <c r="B640" s="88" t="s">
        <v>1610</v>
      </c>
      <c r="C640" s="89" t="s">
        <v>478</v>
      </c>
      <c r="D640" s="34">
        <v>230</v>
      </c>
      <c r="E640" s="34">
        <v>120</v>
      </c>
      <c r="F640" s="71">
        <v>110</v>
      </c>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31"/>
      <c r="AF640" s="31"/>
      <c r="AG640" s="31"/>
      <c r="AH640" s="31"/>
      <c r="AI640" s="31"/>
    </row>
    <row r="641" spans="1:35" s="33" customFormat="1" x14ac:dyDescent="0.3">
      <c r="A641" s="31"/>
      <c r="B641" s="88" t="s">
        <v>1609</v>
      </c>
      <c r="C641" s="89" t="s">
        <v>477</v>
      </c>
      <c r="D641" s="34"/>
      <c r="E641" s="34"/>
      <c r="F641" s="7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H641" s="31"/>
      <c r="AI641" s="31"/>
    </row>
    <row r="642" spans="1:35" s="33" customFormat="1" x14ac:dyDescent="0.3">
      <c r="A642" s="31"/>
      <c r="B642" s="88" t="s">
        <v>1608</v>
      </c>
      <c r="C642" s="89" t="s">
        <v>476</v>
      </c>
      <c r="D642" s="34"/>
      <c r="E642" s="34"/>
      <c r="F642" s="7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1"/>
      <c r="AH642" s="31"/>
      <c r="AI642" s="31"/>
    </row>
    <row r="643" spans="1:35" s="33" customFormat="1" x14ac:dyDescent="0.3">
      <c r="A643" s="31"/>
      <c r="B643" s="88" t="s">
        <v>1607</v>
      </c>
      <c r="C643" s="89" t="s">
        <v>475</v>
      </c>
      <c r="D643" s="34">
        <v>80</v>
      </c>
      <c r="E643" s="34">
        <v>40</v>
      </c>
      <c r="F643" s="71">
        <v>40</v>
      </c>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31"/>
      <c r="AG643" s="31"/>
      <c r="AH643" s="31"/>
      <c r="AI643" s="31"/>
    </row>
    <row r="644" spans="1:35" s="33" customFormat="1" x14ac:dyDescent="0.3">
      <c r="A644" s="31"/>
      <c r="B644" s="88" t="s">
        <v>1606</v>
      </c>
      <c r="C644" s="89" t="s">
        <v>474</v>
      </c>
      <c r="D644" s="34"/>
      <c r="E644" s="34"/>
      <c r="F644" s="7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AH644" s="31"/>
      <c r="AI644" s="31"/>
    </row>
    <row r="645" spans="1:35" s="33" customFormat="1" x14ac:dyDescent="0.3">
      <c r="A645" s="31"/>
      <c r="B645" s="88" t="s">
        <v>1605</v>
      </c>
      <c r="C645" s="89" t="s">
        <v>472</v>
      </c>
      <c r="D645" s="34"/>
      <c r="E645" s="34"/>
      <c r="F645" s="7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31"/>
      <c r="AG645" s="31"/>
      <c r="AH645" s="31"/>
      <c r="AI645" s="31"/>
    </row>
    <row r="646" spans="1:35" s="33" customFormat="1" x14ac:dyDescent="0.3">
      <c r="A646" s="31"/>
      <c r="B646" s="88" t="s">
        <v>1604</v>
      </c>
      <c r="C646" s="89" t="s">
        <v>471</v>
      </c>
      <c r="D646" s="34"/>
      <c r="E646" s="34"/>
      <c r="F646" s="7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row>
    <row r="647" spans="1:35" s="33" customFormat="1" x14ac:dyDescent="0.3">
      <c r="A647" s="31"/>
      <c r="B647" s="88" t="s">
        <v>1603</v>
      </c>
      <c r="C647" s="89" t="s">
        <v>21</v>
      </c>
      <c r="D647" s="34"/>
      <c r="E647" s="34"/>
      <c r="F647" s="7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row>
    <row r="648" spans="1:35" s="33" customFormat="1" x14ac:dyDescent="0.3">
      <c r="A648" s="31"/>
      <c r="B648" s="88" t="s">
        <v>1602</v>
      </c>
      <c r="C648" s="89" t="s">
        <v>470</v>
      </c>
      <c r="D648" s="34"/>
      <c r="E648" s="34"/>
      <c r="F648" s="7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31"/>
      <c r="AG648" s="31"/>
      <c r="AH648" s="31"/>
      <c r="AI648" s="31"/>
    </row>
    <row r="649" spans="1:35" s="33" customFormat="1" x14ac:dyDescent="0.3">
      <c r="A649" s="31"/>
      <c r="B649" s="88" t="s">
        <v>1601</v>
      </c>
      <c r="C649" s="89" t="s">
        <v>469</v>
      </c>
      <c r="D649" s="34">
        <v>180</v>
      </c>
      <c r="E649" s="34">
        <v>91</v>
      </c>
      <c r="F649" s="71">
        <v>89</v>
      </c>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c r="AE649" s="31"/>
      <c r="AF649" s="31"/>
      <c r="AG649" s="31"/>
      <c r="AH649" s="31"/>
      <c r="AI649" s="31"/>
    </row>
    <row r="650" spans="1:35" s="33" customFormat="1" x14ac:dyDescent="0.3">
      <c r="A650" s="31"/>
      <c r="B650" s="88" t="s">
        <v>1600</v>
      </c>
      <c r="C650" s="89" t="s">
        <v>468</v>
      </c>
      <c r="D650" s="34">
        <v>227</v>
      </c>
      <c r="E650" s="34">
        <v>135</v>
      </c>
      <c r="F650" s="71">
        <v>92</v>
      </c>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c r="AE650" s="31"/>
      <c r="AF650" s="31"/>
      <c r="AG650" s="31"/>
      <c r="AH650" s="31"/>
      <c r="AI650" s="31"/>
    </row>
    <row r="651" spans="1:35" s="33" customFormat="1" x14ac:dyDescent="0.3">
      <c r="A651" s="31"/>
      <c r="B651" s="88" t="s">
        <v>1599</v>
      </c>
      <c r="C651" s="89" t="s">
        <v>467</v>
      </c>
      <c r="D651" s="34">
        <v>20</v>
      </c>
      <c r="E651" s="34">
        <v>10</v>
      </c>
      <c r="F651" s="71">
        <v>10</v>
      </c>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c r="AE651" s="31"/>
      <c r="AF651" s="31"/>
      <c r="AG651" s="31"/>
      <c r="AH651" s="31"/>
      <c r="AI651" s="31"/>
    </row>
    <row r="652" spans="1:35" s="33" customFormat="1" x14ac:dyDescent="0.3">
      <c r="A652" s="31"/>
      <c r="B652" s="88" t="s">
        <v>1598</v>
      </c>
      <c r="C652" s="89" t="s">
        <v>466</v>
      </c>
      <c r="D652" s="34"/>
      <c r="E652" s="34"/>
      <c r="F652" s="7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c r="AE652" s="31"/>
      <c r="AF652" s="31"/>
      <c r="AG652" s="31"/>
      <c r="AH652" s="31"/>
      <c r="AI652" s="31"/>
    </row>
    <row r="653" spans="1:35" s="33" customFormat="1" x14ac:dyDescent="0.3">
      <c r="A653" s="31"/>
      <c r="B653" s="88" t="s">
        <v>1597</v>
      </c>
      <c r="C653" s="89" t="s">
        <v>465</v>
      </c>
      <c r="D653" s="34">
        <v>20</v>
      </c>
      <c r="E653" s="34">
        <v>10</v>
      </c>
      <c r="F653" s="71">
        <v>10</v>
      </c>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AH653" s="31"/>
      <c r="AI653" s="31"/>
    </row>
    <row r="654" spans="1:35" s="33" customFormat="1" x14ac:dyDescent="0.3">
      <c r="A654" s="31"/>
      <c r="B654" s="88" t="s">
        <v>1596</v>
      </c>
      <c r="C654" s="89" t="s">
        <v>464</v>
      </c>
      <c r="D654" s="34"/>
      <c r="E654" s="34"/>
      <c r="F654" s="7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AH654" s="31"/>
      <c r="AI654" s="31"/>
    </row>
    <row r="655" spans="1:35" s="33" customFormat="1" x14ac:dyDescent="0.3">
      <c r="A655" s="31"/>
      <c r="B655" s="88" t="s">
        <v>1595</v>
      </c>
      <c r="C655" s="89" t="s">
        <v>463</v>
      </c>
      <c r="D655" s="34">
        <v>111</v>
      </c>
      <c r="E655" s="34">
        <v>67</v>
      </c>
      <c r="F655" s="71">
        <v>44</v>
      </c>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c r="AE655" s="31"/>
      <c r="AF655" s="31"/>
      <c r="AG655" s="31"/>
      <c r="AH655" s="31"/>
      <c r="AI655" s="31"/>
    </row>
    <row r="656" spans="1:35" s="33" customFormat="1" x14ac:dyDescent="0.3">
      <c r="A656" s="31"/>
      <c r="B656" s="88" t="s">
        <v>1594</v>
      </c>
      <c r="C656" s="89" t="s">
        <v>462</v>
      </c>
      <c r="D656" s="34"/>
      <c r="E656" s="34"/>
      <c r="F656" s="7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AH656" s="31"/>
      <c r="AI656" s="31"/>
    </row>
    <row r="657" spans="1:35" s="33" customFormat="1" x14ac:dyDescent="0.3">
      <c r="A657" s="31"/>
      <c r="B657" s="88" t="s">
        <v>1593</v>
      </c>
      <c r="C657" s="89" t="s">
        <v>459</v>
      </c>
      <c r="D657" s="34"/>
      <c r="E657" s="34"/>
      <c r="F657" s="7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c r="AH657" s="31"/>
      <c r="AI657" s="31"/>
    </row>
    <row r="658" spans="1:35" s="33" customFormat="1" x14ac:dyDescent="0.3">
      <c r="A658" s="31"/>
      <c r="B658" s="88" t="s">
        <v>1592</v>
      </c>
      <c r="C658" s="89" t="s">
        <v>461</v>
      </c>
      <c r="D658" s="34"/>
      <c r="E658" s="34"/>
      <c r="F658" s="7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row>
    <row r="659" spans="1:35" s="33" customFormat="1" x14ac:dyDescent="0.3">
      <c r="A659" s="31"/>
      <c r="B659" s="88" t="s">
        <v>1591</v>
      </c>
      <c r="C659" s="89" t="s">
        <v>460</v>
      </c>
      <c r="D659" s="34"/>
      <c r="E659" s="34"/>
      <c r="F659" s="7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row>
    <row r="660" spans="1:35" s="33" customFormat="1" x14ac:dyDescent="0.3">
      <c r="A660" s="31"/>
      <c r="B660" s="88" t="s">
        <v>1590</v>
      </c>
      <c r="C660" s="89" t="s">
        <v>458</v>
      </c>
      <c r="D660" s="34">
        <v>24</v>
      </c>
      <c r="E660" s="34">
        <v>18</v>
      </c>
      <c r="F660" s="71">
        <v>6</v>
      </c>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row>
    <row r="661" spans="1:35" s="33" customFormat="1" x14ac:dyDescent="0.3">
      <c r="A661" s="31"/>
      <c r="B661" s="88" t="s">
        <v>1589</v>
      </c>
      <c r="C661" s="89" t="s">
        <v>457</v>
      </c>
      <c r="D661" s="34"/>
      <c r="E661" s="34"/>
      <c r="F661" s="7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row>
    <row r="662" spans="1:35" s="33" customFormat="1" x14ac:dyDescent="0.3">
      <c r="A662" s="31"/>
      <c r="B662" s="88" t="s">
        <v>1588</v>
      </c>
      <c r="C662" s="89" t="s">
        <v>456</v>
      </c>
      <c r="D662" s="34"/>
      <c r="E662" s="34"/>
      <c r="F662" s="7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row>
    <row r="663" spans="1:35" s="33" customFormat="1" x14ac:dyDescent="0.3">
      <c r="A663" s="31"/>
      <c r="B663" s="90" t="s">
        <v>1587</v>
      </c>
      <c r="C663" s="91" t="s">
        <v>455</v>
      </c>
      <c r="D663" s="32">
        <v>44</v>
      </c>
      <c r="E663" s="32">
        <v>21</v>
      </c>
      <c r="F663" s="72">
        <v>23</v>
      </c>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row>
    <row r="664" spans="1:35" s="33" customFormat="1" x14ac:dyDescent="0.3">
      <c r="A664" s="31"/>
      <c r="B664" s="88" t="s">
        <v>1586</v>
      </c>
      <c r="C664" s="89" t="s">
        <v>445</v>
      </c>
      <c r="D664" s="34">
        <v>1</v>
      </c>
      <c r="E664" s="34">
        <v>0</v>
      </c>
      <c r="F664" s="71">
        <v>1</v>
      </c>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row>
    <row r="665" spans="1:35" s="33" customFormat="1" x14ac:dyDescent="0.3">
      <c r="A665" s="31"/>
      <c r="B665" s="88" t="s">
        <v>1585</v>
      </c>
      <c r="C665" s="89" t="s">
        <v>245</v>
      </c>
      <c r="D665" s="34"/>
      <c r="E665" s="34"/>
      <c r="F665" s="7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row>
    <row r="666" spans="1:35" s="33" customFormat="1" x14ac:dyDescent="0.3">
      <c r="A666" s="31"/>
      <c r="B666" s="88" t="s">
        <v>1584</v>
      </c>
      <c r="C666" s="89" t="s">
        <v>454</v>
      </c>
      <c r="D666" s="34"/>
      <c r="E666" s="34"/>
      <c r="F666" s="7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row>
    <row r="667" spans="1:35" s="33" customFormat="1" x14ac:dyDescent="0.3">
      <c r="A667" s="31"/>
      <c r="B667" s="88" t="s">
        <v>1583</v>
      </c>
      <c r="C667" s="89" t="s">
        <v>453</v>
      </c>
      <c r="D667" s="34"/>
      <c r="E667" s="34"/>
      <c r="F667" s="7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row>
    <row r="668" spans="1:35" s="33" customFormat="1" x14ac:dyDescent="0.3">
      <c r="A668" s="31"/>
      <c r="B668" s="88" t="s">
        <v>1582</v>
      </c>
      <c r="C668" s="89" t="s">
        <v>452</v>
      </c>
      <c r="D668" s="34"/>
      <c r="E668" s="34"/>
      <c r="F668" s="7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row>
    <row r="669" spans="1:35" s="33" customFormat="1" x14ac:dyDescent="0.3">
      <c r="A669" s="31"/>
      <c r="B669" s="88" t="s">
        <v>1581</v>
      </c>
      <c r="C669" s="89" t="s">
        <v>451</v>
      </c>
      <c r="D669" s="34"/>
      <c r="E669" s="34"/>
      <c r="F669" s="7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row>
    <row r="670" spans="1:35" s="33" customFormat="1" x14ac:dyDescent="0.3">
      <c r="A670" s="31"/>
      <c r="B670" s="88" t="s">
        <v>1580</v>
      </c>
      <c r="C670" s="89" t="s">
        <v>450</v>
      </c>
      <c r="D670" s="34">
        <v>42</v>
      </c>
      <c r="E670" s="34">
        <v>20</v>
      </c>
      <c r="F670" s="71">
        <v>22</v>
      </c>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row>
    <row r="671" spans="1:35" s="33" customFormat="1" x14ac:dyDescent="0.3">
      <c r="A671" s="31"/>
      <c r="B671" s="88" t="s">
        <v>1579</v>
      </c>
      <c r="C671" s="89" t="s">
        <v>449</v>
      </c>
      <c r="D671" s="34"/>
      <c r="E671" s="34"/>
      <c r="F671" s="7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row>
    <row r="672" spans="1:35" s="33" customFormat="1" x14ac:dyDescent="0.3">
      <c r="A672" s="31"/>
      <c r="B672" s="88" t="s">
        <v>1578</v>
      </c>
      <c r="C672" s="89" t="s">
        <v>448</v>
      </c>
      <c r="D672" s="34"/>
      <c r="E672" s="34"/>
      <c r="F672" s="7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row>
    <row r="673" spans="1:35" s="33" customFormat="1" x14ac:dyDescent="0.3">
      <c r="A673" s="31"/>
      <c r="B673" s="88" t="s">
        <v>1577</v>
      </c>
      <c r="C673" s="89" t="s">
        <v>447</v>
      </c>
      <c r="D673" s="34">
        <v>1</v>
      </c>
      <c r="E673" s="34">
        <v>1</v>
      </c>
      <c r="F673" s="71">
        <v>0</v>
      </c>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row>
    <row r="674" spans="1:35" s="33" customFormat="1" x14ac:dyDescent="0.3">
      <c r="A674" s="31"/>
      <c r="B674" s="88" t="s">
        <v>1576</v>
      </c>
      <c r="C674" s="89" t="s">
        <v>446</v>
      </c>
      <c r="D674" s="34"/>
      <c r="E674" s="34"/>
      <c r="F674" s="7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row>
    <row r="675" spans="1:35" s="33" customFormat="1" x14ac:dyDescent="0.3">
      <c r="A675" s="31"/>
      <c r="B675" s="88" t="s">
        <v>1575</v>
      </c>
      <c r="C675" s="89" t="s">
        <v>444</v>
      </c>
      <c r="D675" s="34"/>
      <c r="E675" s="34"/>
      <c r="F675" s="7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row>
    <row r="676" spans="1:35" s="33" customFormat="1" x14ac:dyDescent="0.3">
      <c r="A676" s="31"/>
      <c r="B676" s="88" t="s">
        <v>1574</v>
      </c>
      <c r="C676" s="89" t="s">
        <v>443</v>
      </c>
      <c r="D676" s="34"/>
      <c r="E676" s="34"/>
      <c r="F676" s="7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row>
    <row r="677" spans="1:35" s="33" customFormat="1" x14ac:dyDescent="0.3">
      <c r="A677" s="31"/>
      <c r="B677" s="88" t="s">
        <v>1573</v>
      </c>
      <c r="C677" s="89" t="s">
        <v>442</v>
      </c>
      <c r="D677" s="34"/>
      <c r="E677" s="34"/>
      <c r="F677" s="7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row>
    <row r="678" spans="1:35" s="33" customFormat="1" x14ac:dyDescent="0.3">
      <c r="A678" s="31"/>
      <c r="B678" s="88" t="s">
        <v>1572</v>
      </c>
      <c r="C678" s="89" t="s">
        <v>167</v>
      </c>
      <c r="D678" s="34"/>
      <c r="E678" s="34"/>
      <c r="F678" s="7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row>
    <row r="679" spans="1:35" s="33" customFormat="1" x14ac:dyDescent="0.3">
      <c r="A679" s="31"/>
      <c r="B679" s="90" t="s">
        <v>1571</v>
      </c>
      <c r="C679" s="91" t="s">
        <v>22</v>
      </c>
      <c r="D679" s="32">
        <v>419</v>
      </c>
      <c r="E679" s="32">
        <v>247</v>
      </c>
      <c r="F679" s="72">
        <v>172</v>
      </c>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row>
    <row r="680" spans="1:35" s="33" customFormat="1" x14ac:dyDescent="0.3">
      <c r="A680" s="31"/>
      <c r="B680" s="88" t="s">
        <v>1570</v>
      </c>
      <c r="C680" s="89" t="s">
        <v>418</v>
      </c>
      <c r="D680" s="34">
        <v>168</v>
      </c>
      <c r="E680" s="34">
        <v>93</v>
      </c>
      <c r="F680" s="71">
        <v>75</v>
      </c>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row>
    <row r="681" spans="1:35" s="33" customFormat="1" x14ac:dyDescent="0.3">
      <c r="A681" s="31"/>
      <c r="B681" s="88" t="s">
        <v>1569</v>
      </c>
      <c r="C681" s="89" t="s">
        <v>441</v>
      </c>
      <c r="D681" s="34"/>
      <c r="E681" s="34"/>
      <c r="F681" s="7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row>
    <row r="682" spans="1:35" s="33" customFormat="1" x14ac:dyDescent="0.3">
      <c r="A682" s="31"/>
      <c r="B682" s="88" t="s">
        <v>1568</v>
      </c>
      <c r="C682" s="89" t="s">
        <v>440</v>
      </c>
      <c r="D682" s="34">
        <v>5</v>
      </c>
      <c r="E682" s="34">
        <v>2</v>
      </c>
      <c r="F682" s="71">
        <v>3</v>
      </c>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row>
    <row r="683" spans="1:35" s="33" customFormat="1" x14ac:dyDescent="0.3">
      <c r="A683" s="31"/>
      <c r="B683" s="88" t="s">
        <v>1567</v>
      </c>
      <c r="C683" s="89" t="s">
        <v>439</v>
      </c>
      <c r="D683" s="34"/>
      <c r="E683" s="34"/>
      <c r="F683" s="7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row>
    <row r="684" spans="1:35" s="33" customFormat="1" x14ac:dyDescent="0.3">
      <c r="A684" s="31"/>
      <c r="B684" s="88" t="s">
        <v>1566</v>
      </c>
      <c r="C684" s="89" t="s">
        <v>438</v>
      </c>
      <c r="D684" s="34"/>
      <c r="E684" s="34"/>
      <c r="F684" s="7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row>
    <row r="685" spans="1:35" s="33" customFormat="1" x14ac:dyDescent="0.3">
      <c r="A685" s="31"/>
      <c r="B685" s="88" t="s">
        <v>1565</v>
      </c>
      <c r="C685" s="89" t="s">
        <v>437</v>
      </c>
      <c r="D685" s="34"/>
      <c r="E685" s="34"/>
      <c r="F685" s="7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row>
    <row r="686" spans="1:35" s="33" customFormat="1" x14ac:dyDescent="0.3">
      <c r="A686" s="31"/>
      <c r="B686" s="88" t="s">
        <v>1564</v>
      </c>
      <c r="C686" s="89" t="s">
        <v>436</v>
      </c>
      <c r="D686" s="34"/>
      <c r="E686" s="34"/>
      <c r="F686" s="7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row>
    <row r="687" spans="1:35" s="33" customFormat="1" x14ac:dyDescent="0.3">
      <c r="A687" s="31"/>
      <c r="B687" s="88" t="s">
        <v>1563</v>
      </c>
      <c r="C687" s="89" t="s">
        <v>435</v>
      </c>
      <c r="D687" s="34"/>
      <c r="E687" s="34"/>
      <c r="F687" s="7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row>
    <row r="688" spans="1:35" s="33" customFormat="1" x14ac:dyDescent="0.3">
      <c r="A688" s="31"/>
      <c r="B688" s="88" t="s">
        <v>1562</v>
      </c>
      <c r="C688" s="89" t="s">
        <v>434</v>
      </c>
      <c r="D688" s="34">
        <v>5</v>
      </c>
      <c r="E688" s="34">
        <v>3</v>
      </c>
      <c r="F688" s="71">
        <v>2</v>
      </c>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row>
    <row r="689" spans="1:35" s="33" customFormat="1" x14ac:dyDescent="0.3">
      <c r="A689" s="31"/>
      <c r="B689" s="88" t="s">
        <v>1561</v>
      </c>
      <c r="C689" s="89" t="s">
        <v>433</v>
      </c>
      <c r="D689" s="34"/>
      <c r="E689" s="34"/>
      <c r="F689" s="7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row>
    <row r="690" spans="1:35" s="33" customFormat="1" x14ac:dyDescent="0.3">
      <c r="A690" s="31"/>
      <c r="B690" s="88" t="s">
        <v>1560</v>
      </c>
      <c r="C690" s="89" t="s">
        <v>432</v>
      </c>
      <c r="D690" s="34"/>
      <c r="E690" s="34"/>
      <c r="F690" s="7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row>
    <row r="691" spans="1:35" s="33" customFormat="1" x14ac:dyDescent="0.3">
      <c r="A691" s="31"/>
      <c r="B691" s="88" t="s">
        <v>1559</v>
      </c>
      <c r="C691" s="89" t="s">
        <v>431</v>
      </c>
      <c r="D691" s="34"/>
      <c r="E691" s="34"/>
      <c r="F691" s="7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row>
    <row r="692" spans="1:35" s="33" customFormat="1" x14ac:dyDescent="0.3">
      <c r="A692" s="31"/>
      <c r="B692" s="88" t="s">
        <v>1558</v>
      </c>
      <c r="C692" s="89" t="s">
        <v>401</v>
      </c>
      <c r="D692" s="34"/>
      <c r="E692" s="34"/>
      <c r="F692" s="7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row>
    <row r="693" spans="1:35" s="33" customFormat="1" x14ac:dyDescent="0.3">
      <c r="A693" s="31"/>
      <c r="B693" s="88" t="s">
        <v>1557</v>
      </c>
      <c r="C693" s="89" t="s">
        <v>430</v>
      </c>
      <c r="D693" s="34"/>
      <c r="E693" s="34"/>
      <c r="F693" s="7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row>
    <row r="694" spans="1:35" s="33" customFormat="1" x14ac:dyDescent="0.3">
      <c r="A694" s="31"/>
      <c r="B694" s="88" t="s">
        <v>1556</v>
      </c>
      <c r="C694" s="89" t="s">
        <v>429</v>
      </c>
      <c r="D694" s="34"/>
      <c r="E694" s="34"/>
      <c r="F694" s="7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row>
    <row r="695" spans="1:35" s="33" customFormat="1" x14ac:dyDescent="0.3">
      <c r="A695" s="31"/>
      <c r="B695" s="88" t="s">
        <v>1555</v>
      </c>
      <c r="C695" s="89" t="s">
        <v>428</v>
      </c>
      <c r="D695" s="34"/>
      <c r="E695" s="34"/>
      <c r="F695" s="7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row>
    <row r="696" spans="1:35" s="33" customFormat="1" x14ac:dyDescent="0.3">
      <c r="A696" s="31"/>
      <c r="B696" s="88" t="s">
        <v>1554</v>
      </c>
      <c r="C696" s="89" t="s">
        <v>23</v>
      </c>
      <c r="D696" s="34"/>
      <c r="E696" s="34"/>
      <c r="F696" s="7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row>
    <row r="697" spans="1:35" s="33" customFormat="1" x14ac:dyDescent="0.3">
      <c r="A697" s="31"/>
      <c r="B697" s="88" t="s">
        <v>1553</v>
      </c>
      <c r="C697" s="89" t="s">
        <v>427</v>
      </c>
      <c r="D697" s="34">
        <v>150</v>
      </c>
      <c r="E697" s="34">
        <v>90</v>
      </c>
      <c r="F697" s="71">
        <v>60</v>
      </c>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row>
    <row r="698" spans="1:35" s="33" customFormat="1" x14ac:dyDescent="0.3">
      <c r="A698" s="31"/>
      <c r="B698" s="88" t="s">
        <v>1552</v>
      </c>
      <c r="C698" s="89" t="s">
        <v>426</v>
      </c>
      <c r="D698" s="34"/>
      <c r="E698" s="34"/>
      <c r="F698" s="7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row>
    <row r="699" spans="1:35" s="33" customFormat="1" x14ac:dyDescent="0.3">
      <c r="A699" s="31"/>
      <c r="B699" s="88" t="s">
        <v>1551</v>
      </c>
      <c r="C699" s="89" t="s">
        <v>425</v>
      </c>
      <c r="D699" s="34"/>
      <c r="E699" s="34"/>
      <c r="F699" s="7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row>
    <row r="700" spans="1:35" s="33" customFormat="1" x14ac:dyDescent="0.3">
      <c r="A700" s="31"/>
      <c r="B700" s="88" t="s">
        <v>1550</v>
      </c>
      <c r="C700" s="89" t="s">
        <v>424</v>
      </c>
      <c r="D700" s="34"/>
      <c r="E700" s="34"/>
      <c r="F700" s="7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row>
    <row r="701" spans="1:35" s="33" customFormat="1" x14ac:dyDescent="0.3">
      <c r="A701" s="31"/>
      <c r="B701" s="88" t="s">
        <v>1549</v>
      </c>
      <c r="C701" s="89" t="s">
        <v>423</v>
      </c>
      <c r="D701" s="34"/>
      <c r="E701" s="34"/>
      <c r="F701" s="7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row>
    <row r="702" spans="1:35" s="33" customFormat="1" ht="25" x14ac:dyDescent="0.3">
      <c r="A702" s="31"/>
      <c r="B702" s="88" t="s">
        <v>1548</v>
      </c>
      <c r="C702" s="89" t="s">
        <v>422</v>
      </c>
      <c r="D702" s="34"/>
      <c r="E702" s="34"/>
      <c r="F702" s="7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row>
    <row r="703" spans="1:35" s="33" customFormat="1" x14ac:dyDescent="0.3">
      <c r="A703" s="31"/>
      <c r="B703" s="88" t="s">
        <v>1547</v>
      </c>
      <c r="C703" s="89" t="s">
        <v>421</v>
      </c>
      <c r="D703" s="34"/>
      <c r="E703" s="34"/>
      <c r="F703" s="7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row>
    <row r="704" spans="1:35" s="33" customFormat="1" x14ac:dyDescent="0.3">
      <c r="A704" s="31"/>
      <c r="B704" s="88" t="s">
        <v>1546</v>
      </c>
      <c r="C704" s="89" t="s">
        <v>420</v>
      </c>
      <c r="D704" s="34"/>
      <c r="E704" s="34"/>
      <c r="F704" s="7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row>
    <row r="705" spans="1:35" s="33" customFormat="1" x14ac:dyDescent="0.3">
      <c r="A705" s="31"/>
      <c r="B705" s="88" t="s">
        <v>1545</v>
      </c>
      <c r="C705" s="89" t="s">
        <v>419</v>
      </c>
      <c r="D705" s="34"/>
      <c r="E705" s="34"/>
      <c r="F705" s="7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row>
    <row r="706" spans="1:35" s="33" customFormat="1" x14ac:dyDescent="0.3">
      <c r="A706" s="31"/>
      <c r="B706" s="88" t="s">
        <v>1544</v>
      </c>
      <c r="C706" s="89" t="s">
        <v>417</v>
      </c>
      <c r="D706" s="34"/>
      <c r="E706" s="34"/>
      <c r="F706" s="7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row>
    <row r="707" spans="1:35" s="33" customFormat="1" x14ac:dyDescent="0.3">
      <c r="A707" s="31"/>
      <c r="B707" s="88" t="s">
        <v>1543</v>
      </c>
      <c r="C707" s="89" t="s">
        <v>416</v>
      </c>
      <c r="D707" s="34"/>
      <c r="E707" s="34"/>
      <c r="F707" s="7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row>
    <row r="708" spans="1:35" s="33" customFormat="1" x14ac:dyDescent="0.3">
      <c r="A708" s="31"/>
      <c r="B708" s="88" t="s">
        <v>1542</v>
      </c>
      <c r="C708" s="89" t="s">
        <v>415</v>
      </c>
      <c r="D708" s="34"/>
      <c r="E708" s="34"/>
      <c r="F708" s="7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row>
    <row r="709" spans="1:35" s="33" customFormat="1" x14ac:dyDescent="0.3">
      <c r="A709" s="31"/>
      <c r="B709" s="88" t="s">
        <v>1541</v>
      </c>
      <c r="C709" s="89" t="s">
        <v>414</v>
      </c>
      <c r="D709" s="34">
        <v>91</v>
      </c>
      <c r="E709" s="34">
        <v>59</v>
      </c>
      <c r="F709" s="71">
        <v>32</v>
      </c>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H709" s="31"/>
      <c r="AI709" s="31"/>
    </row>
    <row r="710" spans="1:35" s="33" customFormat="1" x14ac:dyDescent="0.3">
      <c r="A710" s="31"/>
      <c r="B710" s="90" t="s">
        <v>1540</v>
      </c>
      <c r="C710" s="91" t="s">
        <v>413</v>
      </c>
      <c r="D710" s="32">
        <v>3712</v>
      </c>
      <c r="E710" s="32">
        <v>1946</v>
      </c>
      <c r="F710" s="72">
        <v>1766</v>
      </c>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row>
    <row r="711" spans="1:35" s="33" customFormat="1" x14ac:dyDescent="0.3">
      <c r="A711" s="31"/>
      <c r="B711" s="88" t="s">
        <v>1539</v>
      </c>
      <c r="C711" s="89" t="s">
        <v>386</v>
      </c>
      <c r="D711" s="34">
        <v>2106</v>
      </c>
      <c r="E711" s="34">
        <v>1173</v>
      </c>
      <c r="F711" s="71">
        <v>933</v>
      </c>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row>
    <row r="712" spans="1:35" s="33" customFormat="1" x14ac:dyDescent="0.3">
      <c r="A712" s="31"/>
      <c r="B712" s="88" t="s">
        <v>1538</v>
      </c>
      <c r="C712" s="89" t="s">
        <v>412</v>
      </c>
      <c r="D712" s="34">
        <v>55</v>
      </c>
      <c r="E712" s="34">
        <v>28</v>
      </c>
      <c r="F712" s="71">
        <v>27</v>
      </c>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row>
    <row r="713" spans="1:35" s="33" customFormat="1" x14ac:dyDescent="0.3">
      <c r="A713" s="31"/>
      <c r="B713" s="88" t="s">
        <v>1537</v>
      </c>
      <c r="C713" s="89" t="s">
        <v>411</v>
      </c>
      <c r="D713" s="34">
        <v>12</v>
      </c>
      <c r="E713" s="34">
        <v>6</v>
      </c>
      <c r="F713" s="71">
        <v>6</v>
      </c>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row>
    <row r="714" spans="1:35" s="33" customFormat="1" x14ac:dyDescent="0.3">
      <c r="A714" s="31"/>
      <c r="B714" s="88" t="s">
        <v>1536</v>
      </c>
      <c r="C714" s="89" t="s">
        <v>410</v>
      </c>
      <c r="D714" s="34">
        <v>5</v>
      </c>
      <c r="E714" s="34">
        <v>3</v>
      </c>
      <c r="F714" s="71">
        <v>2</v>
      </c>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row>
    <row r="715" spans="1:35" s="33" customFormat="1" x14ac:dyDescent="0.3">
      <c r="A715" s="31"/>
      <c r="B715" s="88" t="s">
        <v>1535</v>
      </c>
      <c r="C715" s="89" t="s">
        <v>409</v>
      </c>
      <c r="D715" s="34">
        <v>51</v>
      </c>
      <c r="E715" s="34">
        <v>22</v>
      </c>
      <c r="F715" s="71">
        <v>29</v>
      </c>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row>
    <row r="716" spans="1:35" s="33" customFormat="1" x14ac:dyDescent="0.3">
      <c r="A716" s="31"/>
      <c r="B716" s="88" t="s">
        <v>1534</v>
      </c>
      <c r="C716" s="89" t="s">
        <v>408</v>
      </c>
      <c r="D716" s="34">
        <v>37</v>
      </c>
      <c r="E716" s="34">
        <v>14</v>
      </c>
      <c r="F716" s="71">
        <v>23</v>
      </c>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row>
    <row r="717" spans="1:35" s="33" customFormat="1" x14ac:dyDescent="0.3">
      <c r="A717" s="31"/>
      <c r="B717" s="88" t="s">
        <v>1533</v>
      </c>
      <c r="C717" s="89" t="s">
        <v>407</v>
      </c>
      <c r="D717" s="34">
        <v>37</v>
      </c>
      <c r="E717" s="34">
        <v>14</v>
      </c>
      <c r="F717" s="71">
        <v>23</v>
      </c>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row>
    <row r="718" spans="1:35" s="33" customFormat="1" x14ac:dyDescent="0.3">
      <c r="A718" s="31"/>
      <c r="B718" s="88" t="s">
        <v>1532</v>
      </c>
      <c r="C718" s="89" t="s">
        <v>406</v>
      </c>
      <c r="D718" s="34"/>
      <c r="E718" s="34"/>
      <c r="F718" s="7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row>
    <row r="719" spans="1:35" s="33" customFormat="1" x14ac:dyDescent="0.3">
      <c r="A719" s="31"/>
      <c r="B719" s="88" t="s">
        <v>1531</v>
      </c>
      <c r="C719" s="89" t="s">
        <v>405</v>
      </c>
      <c r="D719" s="34">
        <v>105</v>
      </c>
      <c r="E719" s="34">
        <v>28</v>
      </c>
      <c r="F719" s="71">
        <v>77</v>
      </c>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row>
    <row r="720" spans="1:35" s="33" customFormat="1" x14ac:dyDescent="0.3">
      <c r="A720" s="31"/>
      <c r="B720" s="88" t="s">
        <v>1530</v>
      </c>
      <c r="C720" s="89" t="s">
        <v>404</v>
      </c>
      <c r="D720" s="34">
        <v>4</v>
      </c>
      <c r="E720" s="34">
        <v>2</v>
      </c>
      <c r="F720" s="71">
        <v>2</v>
      </c>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row>
    <row r="721" spans="1:35" s="33" customFormat="1" x14ac:dyDescent="0.3">
      <c r="A721" s="31"/>
      <c r="B721" s="88" t="s">
        <v>1529</v>
      </c>
      <c r="C721" s="89" t="s">
        <v>403</v>
      </c>
      <c r="D721" s="34">
        <v>32</v>
      </c>
      <c r="E721" s="34">
        <v>15</v>
      </c>
      <c r="F721" s="71">
        <v>17</v>
      </c>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row>
    <row r="722" spans="1:35" s="33" customFormat="1" x14ac:dyDescent="0.3">
      <c r="A722" s="31"/>
      <c r="B722" s="88" t="s">
        <v>1528</v>
      </c>
      <c r="C722" s="89" t="s">
        <v>402</v>
      </c>
      <c r="D722" s="34">
        <v>371</v>
      </c>
      <c r="E722" s="34">
        <v>203</v>
      </c>
      <c r="F722" s="71">
        <v>168</v>
      </c>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row>
    <row r="723" spans="1:35" s="33" customFormat="1" x14ac:dyDescent="0.3">
      <c r="A723" s="31"/>
      <c r="B723" s="88" t="s">
        <v>1527</v>
      </c>
      <c r="C723" s="89" t="s">
        <v>401</v>
      </c>
      <c r="D723" s="34">
        <v>159</v>
      </c>
      <c r="E723" s="34">
        <v>82</v>
      </c>
      <c r="F723" s="71">
        <v>77</v>
      </c>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row>
    <row r="724" spans="1:35" s="33" customFormat="1" x14ac:dyDescent="0.3">
      <c r="A724" s="31"/>
      <c r="B724" s="88" t="s">
        <v>1526</v>
      </c>
      <c r="C724" s="89" t="s">
        <v>398</v>
      </c>
      <c r="D724" s="34">
        <v>7</v>
      </c>
      <c r="E724" s="34">
        <v>3</v>
      </c>
      <c r="F724" s="71">
        <v>4</v>
      </c>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row>
    <row r="725" spans="1:35" s="33" customFormat="1" x14ac:dyDescent="0.3">
      <c r="A725" s="31"/>
      <c r="B725" s="88" t="s">
        <v>1525</v>
      </c>
      <c r="C725" s="89" t="s">
        <v>397</v>
      </c>
      <c r="D725" s="34">
        <v>155</v>
      </c>
      <c r="E725" s="34">
        <v>74</v>
      </c>
      <c r="F725" s="71">
        <v>81</v>
      </c>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row>
    <row r="726" spans="1:35" s="33" customFormat="1" x14ac:dyDescent="0.3">
      <c r="A726" s="31"/>
      <c r="B726" s="88" t="s">
        <v>1524</v>
      </c>
      <c r="C726" s="89" t="s">
        <v>400</v>
      </c>
      <c r="D726" s="34">
        <v>4</v>
      </c>
      <c r="E726" s="34">
        <v>2</v>
      </c>
      <c r="F726" s="71">
        <v>2</v>
      </c>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AH726" s="31"/>
      <c r="AI726" s="31"/>
    </row>
    <row r="727" spans="1:35" s="33" customFormat="1" x14ac:dyDescent="0.3">
      <c r="A727" s="31"/>
      <c r="B727" s="88" t="s">
        <v>1523</v>
      </c>
      <c r="C727" s="89" t="s">
        <v>387</v>
      </c>
      <c r="D727" s="34"/>
      <c r="E727" s="34"/>
      <c r="F727" s="7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c r="AE727" s="31"/>
      <c r="AF727" s="31"/>
      <c r="AG727" s="31"/>
      <c r="AH727" s="31"/>
      <c r="AI727" s="31"/>
    </row>
    <row r="728" spans="1:35" s="33" customFormat="1" x14ac:dyDescent="0.3">
      <c r="A728" s="31"/>
      <c r="B728" s="88" t="s">
        <v>1522</v>
      </c>
      <c r="C728" s="89" t="s">
        <v>399</v>
      </c>
      <c r="D728" s="34">
        <v>30</v>
      </c>
      <c r="E728" s="34">
        <v>13</v>
      </c>
      <c r="F728" s="71">
        <v>17</v>
      </c>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AH728" s="31"/>
      <c r="AI728" s="31"/>
    </row>
    <row r="729" spans="1:35" s="33" customFormat="1" x14ac:dyDescent="0.3">
      <c r="A729" s="31"/>
      <c r="B729" s="88" t="s">
        <v>1521</v>
      </c>
      <c r="C729" s="89" t="s">
        <v>396</v>
      </c>
      <c r="D729" s="34">
        <v>30</v>
      </c>
      <c r="E729" s="34">
        <v>9</v>
      </c>
      <c r="F729" s="71">
        <v>21</v>
      </c>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AH729" s="31"/>
      <c r="AI729" s="31"/>
    </row>
    <row r="730" spans="1:35" s="33" customFormat="1" x14ac:dyDescent="0.3">
      <c r="A730" s="31"/>
      <c r="B730" s="88" t="s">
        <v>1520</v>
      </c>
      <c r="C730" s="89" t="s">
        <v>395</v>
      </c>
      <c r="D730" s="34">
        <v>40</v>
      </c>
      <c r="E730" s="34">
        <v>23</v>
      </c>
      <c r="F730" s="71">
        <v>17</v>
      </c>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row>
    <row r="731" spans="1:35" s="33" customFormat="1" x14ac:dyDescent="0.3">
      <c r="A731" s="31"/>
      <c r="B731" s="88" t="s">
        <v>1519</v>
      </c>
      <c r="C731" s="89" t="s">
        <v>393</v>
      </c>
      <c r="D731" s="34">
        <v>144</v>
      </c>
      <c r="E731" s="34">
        <v>72</v>
      </c>
      <c r="F731" s="71">
        <v>72</v>
      </c>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row>
    <row r="732" spans="1:35" s="33" customFormat="1" x14ac:dyDescent="0.3">
      <c r="A732" s="31"/>
      <c r="B732" s="88" t="s">
        <v>1518</v>
      </c>
      <c r="C732" s="89" t="s">
        <v>394</v>
      </c>
      <c r="D732" s="34">
        <v>57</v>
      </c>
      <c r="E732" s="34">
        <v>26</v>
      </c>
      <c r="F732" s="71">
        <v>31</v>
      </c>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row>
    <row r="733" spans="1:35" s="33" customFormat="1" x14ac:dyDescent="0.3">
      <c r="A733" s="31"/>
      <c r="B733" s="88" t="s">
        <v>1517</v>
      </c>
      <c r="C733" s="89" t="s">
        <v>392</v>
      </c>
      <c r="D733" s="34">
        <v>55</v>
      </c>
      <c r="E733" s="34">
        <v>22</v>
      </c>
      <c r="F733" s="71">
        <v>33</v>
      </c>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row>
    <row r="734" spans="1:35" s="33" customFormat="1" x14ac:dyDescent="0.3">
      <c r="A734" s="31"/>
      <c r="B734" s="88" t="s">
        <v>1516</v>
      </c>
      <c r="C734" s="89" t="s">
        <v>71</v>
      </c>
      <c r="D734" s="34">
        <v>35</v>
      </c>
      <c r="E734" s="34">
        <v>15</v>
      </c>
      <c r="F734" s="71">
        <v>20</v>
      </c>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row>
    <row r="735" spans="1:35" s="33" customFormat="1" x14ac:dyDescent="0.3">
      <c r="A735" s="31"/>
      <c r="B735" s="88" t="s">
        <v>1515</v>
      </c>
      <c r="C735" s="89" t="s">
        <v>391</v>
      </c>
      <c r="D735" s="34">
        <v>110</v>
      </c>
      <c r="E735" s="34">
        <v>60</v>
      </c>
      <c r="F735" s="71">
        <v>50</v>
      </c>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row>
    <row r="736" spans="1:35" s="33" customFormat="1" x14ac:dyDescent="0.3">
      <c r="A736" s="31"/>
      <c r="B736" s="88" t="s">
        <v>1514</v>
      </c>
      <c r="C736" s="89" t="s">
        <v>390</v>
      </c>
      <c r="D736" s="34">
        <v>4</v>
      </c>
      <c r="E736" s="34">
        <v>2</v>
      </c>
      <c r="F736" s="71">
        <v>2</v>
      </c>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row>
    <row r="737" spans="1:35" s="33" customFormat="1" x14ac:dyDescent="0.3">
      <c r="A737" s="31"/>
      <c r="B737" s="88" t="s">
        <v>1513</v>
      </c>
      <c r="C737" s="89" t="s">
        <v>389</v>
      </c>
      <c r="D737" s="34"/>
      <c r="E737" s="34"/>
      <c r="F737" s="7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row>
    <row r="738" spans="1:35" s="33" customFormat="1" x14ac:dyDescent="0.3">
      <c r="A738" s="31"/>
      <c r="B738" s="88" t="s">
        <v>1512</v>
      </c>
      <c r="C738" s="89" t="s">
        <v>388</v>
      </c>
      <c r="D738" s="34">
        <v>22</v>
      </c>
      <c r="E738" s="34">
        <v>10</v>
      </c>
      <c r="F738" s="71">
        <v>12</v>
      </c>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row>
    <row r="739" spans="1:35" s="33" customFormat="1" x14ac:dyDescent="0.3">
      <c r="A739" s="31"/>
      <c r="B739" s="88" t="s">
        <v>1511</v>
      </c>
      <c r="C739" s="89" t="s">
        <v>385</v>
      </c>
      <c r="D739" s="34">
        <v>45</v>
      </c>
      <c r="E739" s="34">
        <v>25</v>
      </c>
      <c r="F739" s="71">
        <v>20</v>
      </c>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row>
    <row r="740" spans="1:35" s="33" customFormat="1" x14ac:dyDescent="0.3">
      <c r="A740" s="31"/>
      <c r="B740" s="90" t="s">
        <v>1510</v>
      </c>
      <c r="C740" s="91" t="s">
        <v>348</v>
      </c>
      <c r="D740" s="32">
        <v>6267</v>
      </c>
      <c r="E740" s="32">
        <v>3204</v>
      </c>
      <c r="F740" s="72">
        <v>3063</v>
      </c>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row>
    <row r="741" spans="1:35" s="33" customFormat="1" x14ac:dyDescent="0.3">
      <c r="A741" s="31"/>
      <c r="B741" s="88" t="s">
        <v>1509</v>
      </c>
      <c r="C741" s="89" t="s">
        <v>345</v>
      </c>
      <c r="D741" s="34">
        <v>2328</v>
      </c>
      <c r="E741" s="34">
        <v>1152</v>
      </c>
      <c r="F741" s="71">
        <v>1176</v>
      </c>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row>
    <row r="742" spans="1:35" s="33" customFormat="1" x14ac:dyDescent="0.3">
      <c r="A742" s="31"/>
      <c r="B742" s="88" t="s">
        <v>1508</v>
      </c>
      <c r="C742" s="89" t="s">
        <v>384</v>
      </c>
      <c r="D742" s="34">
        <v>3</v>
      </c>
      <c r="E742" s="34">
        <v>1</v>
      </c>
      <c r="F742" s="71">
        <v>2</v>
      </c>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row>
    <row r="743" spans="1:35" s="33" customFormat="1" x14ac:dyDescent="0.3">
      <c r="A743" s="31"/>
      <c r="B743" s="88" t="s">
        <v>1507</v>
      </c>
      <c r="C743" s="89" t="s">
        <v>383</v>
      </c>
      <c r="D743" s="34">
        <v>2</v>
      </c>
      <c r="E743" s="34">
        <v>1</v>
      </c>
      <c r="F743" s="71">
        <v>1</v>
      </c>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row>
    <row r="744" spans="1:35" s="33" customFormat="1" x14ac:dyDescent="0.3">
      <c r="A744" s="31"/>
      <c r="B744" s="88" t="s">
        <v>1506</v>
      </c>
      <c r="C744" s="89" t="s">
        <v>382</v>
      </c>
      <c r="D744" s="34">
        <v>2</v>
      </c>
      <c r="E744" s="34">
        <v>0</v>
      </c>
      <c r="F744" s="71">
        <v>2</v>
      </c>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row>
    <row r="745" spans="1:35" s="33" customFormat="1" x14ac:dyDescent="0.3">
      <c r="A745" s="31"/>
      <c r="B745" s="88" t="s">
        <v>1505</v>
      </c>
      <c r="C745" s="89" t="s">
        <v>381</v>
      </c>
      <c r="D745" s="34">
        <v>22</v>
      </c>
      <c r="E745" s="34">
        <v>10</v>
      </c>
      <c r="F745" s="71">
        <v>12</v>
      </c>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row>
    <row r="746" spans="1:35" s="33" customFormat="1" x14ac:dyDescent="0.3">
      <c r="A746" s="31"/>
      <c r="B746" s="88" t="s">
        <v>1504</v>
      </c>
      <c r="C746" s="89" t="s">
        <v>380</v>
      </c>
      <c r="D746" s="34"/>
      <c r="E746" s="34"/>
      <c r="F746" s="7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row>
    <row r="747" spans="1:35" s="33" customFormat="1" x14ac:dyDescent="0.3">
      <c r="A747" s="31"/>
      <c r="B747" s="88" t="s">
        <v>1503</v>
      </c>
      <c r="C747" s="89" t="s">
        <v>379</v>
      </c>
      <c r="D747" s="34">
        <v>46</v>
      </c>
      <c r="E747" s="34">
        <v>26</v>
      </c>
      <c r="F747" s="71">
        <v>20</v>
      </c>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row>
    <row r="748" spans="1:35" s="33" customFormat="1" x14ac:dyDescent="0.3">
      <c r="A748" s="31"/>
      <c r="B748" s="88" t="s">
        <v>1502</v>
      </c>
      <c r="C748" s="89" t="s">
        <v>378</v>
      </c>
      <c r="D748" s="34">
        <v>4</v>
      </c>
      <c r="E748" s="34">
        <v>3</v>
      </c>
      <c r="F748" s="71">
        <v>1</v>
      </c>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row>
    <row r="749" spans="1:35" s="33" customFormat="1" x14ac:dyDescent="0.3">
      <c r="A749" s="31"/>
      <c r="B749" s="88" t="s">
        <v>1501</v>
      </c>
      <c r="C749" s="89" t="s">
        <v>284</v>
      </c>
      <c r="D749" s="34">
        <v>3</v>
      </c>
      <c r="E749" s="34">
        <v>2</v>
      </c>
      <c r="F749" s="71">
        <v>1</v>
      </c>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row>
    <row r="750" spans="1:35" s="33" customFormat="1" x14ac:dyDescent="0.3">
      <c r="A750" s="31"/>
      <c r="B750" s="88" t="s">
        <v>1500</v>
      </c>
      <c r="C750" s="89" t="s">
        <v>376</v>
      </c>
      <c r="D750" s="34">
        <v>5</v>
      </c>
      <c r="E750" s="34">
        <v>4</v>
      </c>
      <c r="F750" s="71">
        <v>1</v>
      </c>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row>
    <row r="751" spans="1:35" s="33" customFormat="1" x14ac:dyDescent="0.3">
      <c r="A751" s="31"/>
      <c r="B751" s="88" t="s">
        <v>1499</v>
      </c>
      <c r="C751" s="89" t="s">
        <v>375</v>
      </c>
      <c r="D751" s="34"/>
      <c r="E751" s="34"/>
      <c r="F751" s="7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row>
    <row r="752" spans="1:35" s="33" customFormat="1" x14ac:dyDescent="0.3">
      <c r="A752" s="31"/>
      <c r="B752" s="88" t="s">
        <v>1498</v>
      </c>
      <c r="C752" s="89" t="s">
        <v>16</v>
      </c>
      <c r="D752" s="34">
        <v>96</v>
      </c>
      <c r="E752" s="34">
        <v>49</v>
      </c>
      <c r="F752" s="71">
        <v>47</v>
      </c>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row>
    <row r="753" spans="1:35" s="33" customFormat="1" x14ac:dyDescent="0.3">
      <c r="A753" s="31"/>
      <c r="B753" s="88" t="s">
        <v>1497</v>
      </c>
      <c r="C753" s="89" t="s">
        <v>374</v>
      </c>
      <c r="D753" s="34">
        <v>1</v>
      </c>
      <c r="E753" s="34">
        <v>1</v>
      </c>
      <c r="F753" s="71">
        <v>0</v>
      </c>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row>
    <row r="754" spans="1:35" s="33" customFormat="1" x14ac:dyDescent="0.3">
      <c r="A754" s="31"/>
      <c r="B754" s="88" t="s">
        <v>1496</v>
      </c>
      <c r="C754" s="89" t="s">
        <v>373</v>
      </c>
      <c r="D754" s="34">
        <v>43</v>
      </c>
      <c r="E754" s="34">
        <v>26</v>
      </c>
      <c r="F754" s="71">
        <v>17</v>
      </c>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row>
    <row r="755" spans="1:35" s="33" customFormat="1" x14ac:dyDescent="0.3">
      <c r="A755" s="31"/>
      <c r="B755" s="88" t="s">
        <v>1495</v>
      </c>
      <c r="C755" s="89" t="s">
        <v>372</v>
      </c>
      <c r="D755" s="34">
        <v>17</v>
      </c>
      <c r="E755" s="34">
        <v>6</v>
      </c>
      <c r="F755" s="71">
        <v>11</v>
      </c>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row>
    <row r="756" spans="1:35" s="33" customFormat="1" x14ac:dyDescent="0.3">
      <c r="A756" s="31"/>
      <c r="B756" s="88" t="s">
        <v>1494</v>
      </c>
      <c r="C756" s="89" t="s">
        <v>377</v>
      </c>
      <c r="D756" s="34">
        <v>65</v>
      </c>
      <c r="E756" s="34">
        <v>5</v>
      </c>
      <c r="F756" s="71">
        <v>60</v>
      </c>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row>
    <row r="757" spans="1:35" s="33" customFormat="1" x14ac:dyDescent="0.3">
      <c r="A757" s="31"/>
      <c r="B757" s="88" t="s">
        <v>1493</v>
      </c>
      <c r="C757" s="89" t="s">
        <v>371</v>
      </c>
      <c r="D757" s="34"/>
      <c r="E757" s="34"/>
      <c r="F757" s="7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row>
    <row r="758" spans="1:35" s="33" customFormat="1" x14ac:dyDescent="0.3">
      <c r="A758" s="31"/>
      <c r="B758" s="88" t="s">
        <v>1492</v>
      </c>
      <c r="C758" s="89" t="s">
        <v>370</v>
      </c>
      <c r="D758" s="34"/>
      <c r="E758" s="34"/>
      <c r="F758" s="7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row>
    <row r="759" spans="1:35" s="33" customFormat="1" x14ac:dyDescent="0.3">
      <c r="A759" s="31"/>
      <c r="B759" s="88" t="s">
        <v>1491</v>
      </c>
      <c r="C759" s="89" t="s">
        <v>369</v>
      </c>
      <c r="D759" s="34">
        <v>275</v>
      </c>
      <c r="E759" s="34">
        <v>155</v>
      </c>
      <c r="F759" s="71">
        <v>120</v>
      </c>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AH759" s="31"/>
      <c r="AI759" s="31"/>
    </row>
    <row r="760" spans="1:35" s="33" customFormat="1" x14ac:dyDescent="0.3">
      <c r="A760" s="31"/>
      <c r="B760" s="88" t="s">
        <v>1490</v>
      </c>
      <c r="C760" s="89" t="s">
        <v>368</v>
      </c>
      <c r="D760" s="34"/>
      <c r="E760" s="34"/>
      <c r="F760" s="7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row>
    <row r="761" spans="1:35" s="33" customFormat="1" x14ac:dyDescent="0.3">
      <c r="A761" s="31"/>
      <c r="B761" s="88" t="s">
        <v>1489</v>
      </c>
      <c r="C761" s="89" t="s">
        <v>367</v>
      </c>
      <c r="D761" s="34">
        <v>2</v>
      </c>
      <c r="E761" s="34">
        <v>0</v>
      </c>
      <c r="F761" s="71">
        <v>2</v>
      </c>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row>
    <row r="762" spans="1:35" s="33" customFormat="1" x14ac:dyDescent="0.3">
      <c r="A762" s="31"/>
      <c r="B762" s="88" t="s">
        <v>1488</v>
      </c>
      <c r="C762" s="89" t="s">
        <v>365</v>
      </c>
      <c r="D762" s="34">
        <v>1</v>
      </c>
      <c r="E762" s="34">
        <v>1</v>
      </c>
      <c r="F762" s="71">
        <v>0</v>
      </c>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AH762" s="31"/>
      <c r="AI762" s="31"/>
    </row>
    <row r="763" spans="1:35" s="33" customFormat="1" x14ac:dyDescent="0.3">
      <c r="A763" s="31"/>
      <c r="B763" s="88" t="s">
        <v>1487</v>
      </c>
      <c r="C763" s="89" t="s">
        <v>364</v>
      </c>
      <c r="D763" s="34">
        <v>406</v>
      </c>
      <c r="E763" s="34">
        <v>204</v>
      </c>
      <c r="F763" s="71">
        <v>202</v>
      </c>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AH763" s="31"/>
      <c r="AI763" s="31"/>
    </row>
    <row r="764" spans="1:35" s="33" customFormat="1" x14ac:dyDescent="0.3">
      <c r="A764" s="31"/>
      <c r="B764" s="88" t="s">
        <v>1486</v>
      </c>
      <c r="C764" s="89" t="s">
        <v>363</v>
      </c>
      <c r="D764" s="34">
        <v>1260</v>
      </c>
      <c r="E764" s="34">
        <v>633</v>
      </c>
      <c r="F764" s="71">
        <v>627</v>
      </c>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AH764" s="31"/>
      <c r="AI764" s="31"/>
    </row>
    <row r="765" spans="1:35" s="33" customFormat="1" x14ac:dyDescent="0.3">
      <c r="A765" s="31"/>
      <c r="B765" s="88" t="s">
        <v>1485</v>
      </c>
      <c r="C765" s="89" t="s">
        <v>362</v>
      </c>
      <c r="D765" s="34">
        <v>35</v>
      </c>
      <c r="E765" s="34">
        <v>15</v>
      </c>
      <c r="F765" s="71">
        <v>20</v>
      </c>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c r="AE765" s="31"/>
      <c r="AF765" s="31"/>
      <c r="AG765" s="31"/>
      <c r="AH765" s="31"/>
      <c r="AI765" s="31"/>
    </row>
    <row r="766" spans="1:35" s="33" customFormat="1" x14ac:dyDescent="0.3">
      <c r="A766" s="31"/>
      <c r="B766" s="88" t="s">
        <v>1484</v>
      </c>
      <c r="C766" s="89" t="s">
        <v>361</v>
      </c>
      <c r="D766" s="34">
        <v>402</v>
      </c>
      <c r="E766" s="34">
        <v>302</v>
      </c>
      <c r="F766" s="71">
        <v>100</v>
      </c>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c r="AE766" s="31"/>
      <c r="AF766" s="31"/>
      <c r="AG766" s="31"/>
      <c r="AH766" s="31"/>
      <c r="AI766" s="31"/>
    </row>
    <row r="767" spans="1:35" s="33" customFormat="1" x14ac:dyDescent="0.3">
      <c r="A767" s="31"/>
      <c r="B767" s="88" t="s">
        <v>1483</v>
      </c>
      <c r="C767" s="89" t="s">
        <v>360</v>
      </c>
      <c r="D767" s="34"/>
      <c r="E767" s="34"/>
      <c r="F767" s="7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AH767" s="31"/>
      <c r="AI767" s="31"/>
    </row>
    <row r="768" spans="1:35" s="33" customFormat="1" x14ac:dyDescent="0.3">
      <c r="A768" s="31"/>
      <c r="B768" s="88" t="s">
        <v>1482</v>
      </c>
      <c r="C768" s="89" t="s">
        <v>359</v>
      </c>
      <c r="D768" s="34">
        <v>135</v>
      </c>
      <c r="E768" s="34">
        <v>64</v>
      </c>
      <c r="F768" s="71">
        <v>71</v>
      </c>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AH768" s="31"/>
      <c r="AI768" s="31"/>
    </row>
    <row r="769" spans="1:35" s="33" customFormat="1" x14ac:dyDescent="0.3">
      <c r="A769" s="31"/>
      <c r="B769" s="88" t="s">
        <v>1481</v>
      </c>
      <c r="C769" s="89" t="s">
        <v>358</v>
      </c>
      <c r="D769" s="34">
        <v>20</v>
      </c>
      <c r="E769" s="34">
        <v>15</v>
      </c>
      <c r="F769" s="71">
        <v>5</v>
      </c>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c r="AE769" s="31"/>
      <c r="AF769" s="31"/>
      <c r="AG769" s="31"/>
      <c r="AH769" s="31"/>
      <c r="AI769" s="31"/>
    </row>
    <row r="770" spans="1:35" s="33" customFormat="1" x14ac:dyDescent="0.3">
      <c r="A770" s="31"/>
      <c r="B770" s="88" t="s">
        <v>1480</v>
      </c>
      <c r="C770" s="89" t="s">
        <v>357</v>
      </c>
      <c r="D770" s="34">
        <v>2</v>
      </c>
      <c r="E770" s="34">
        <v>0</v>
      </c>
      <c r="F770" s="71">
        <v>2</v>
      </c>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c r="AE770" s="31"/>
      <c r="AF770" s="31"/>
      <c r="AG770" s="31"/>
      <c r="AH770" s="31"/>
      <c r="AI770" s="31"/>
    </row>
    <row r="771" spans="1:35" s="33" customFormat="1" x14ac:dyDescent="0.3">
      <c r="A771" s="31"/>
      <c r="B771" s="88" t="s">
        <v>1479</v>
      </c>
      <c r="C771" s="89" t="s">
        <v>356</v>
      </c>
      <c r="D771" s="34">
        <v>48</v>
      </c>
      <c r="E771" s="34">
        <v>24</v>
      </c>
      <c r="F771" s="71">
        <v>24</v>
      </c>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AH771" s="31"/>
      <c r="AI771" s="31"/>
    </row>
    <row r="772" spans="1:35" s="33" customFormat="1" x14ac:dyDescent="0.3">
      <c r="A772" s="31"/>
      <c r="B772" s="88" t="s">
        <v>1478</v>
      </c>
      <c r="C772" s="89" t="s">
        <v>355</v>
      </c>
      <c r="D772" s="34"/>
      <c r="E772" s="34"/>
      <c r="F772" s="7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c r="AE772" s="31"/>
      <c r="AF772" s="31"/>
      <c r="AG772" s="31"/>
      <c r="AH772" s="31"/>
      <c r="AI772" s="31"/>
    </row>
    <row r="773" spans="1:35" s="33" customFormat="1" x14ac:dyDescent="0.3">
      <c r="A773" s="31"/>
      <c r="B773" s="88" t="s">
        <v>1477</v>
      </c>
      <c r="C773" s="89" t="s">
        <v>76</v>
      </c>
      <c r="D773" s="34">
        <v>65</v>
      </c>
      <c r="E773" s="34">
        <v>36</v>
      </c>
      <c r="F773" s="71">
        <v>29</v>
      </c>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c r="AE773" s="31"/>
      <c r="AF773" s="31"/>
      <c r="AG773" s="31"/>
      <c r="AH773" s="31"/>
      <c r="AI773" s="31"/>
    </row>
    <row r="774" spans="1:35" s="33" customFormat="1" x14ac:dyDescent="0.3">
      <c r="A774" s="31"/>
      <c r="B774" s="88" t="s">
        <v>1476</v>
      </c>
      <c r="C774" s="89" t="s">
        <v>354</v>
      </c>
      <c r="D774" s="34">
        <v>320</v>
      </c>
      <c r="E774" s="34">
        <v>100</v>
      </c>
      <c r="F774" s="71">
        <v>220</v>
      </c>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c r="AE774" s="31"/>
      <c r="AF774" s="31"/>
      <c r="AG774" s="31"/>
      <c r="AH774" s="31"/>
      <c r="AI774" s="31"/>
    </row>
    <row r="775" spans="1:35" s="33" customFormat="1" x14ac:dyDescent="0.3">
      <c r="A775" s="31"/>
      <c r="B775" s="88" t="s">
        <v>1475</v>
      </c>
      <c r="C775" s="89" t="s">
        <v>353</v>
      </c>
      <c r="D775" s="34"/>
      <c r="E775" s="34"/>
      <c r="F775" s="7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c r="AE775" s="31"/>
      <c r="AF775" s="31"/>
      <c r="AG775" s="31"/>
      <c r="AH775" s="31"/>
      <c r="AI775" s="31"/>
    </row>
    <row r="776" spans="1:35" s="33" customFormat="1" x14ac:dyDescent="0.3">
      <c r="A776" s="31"/>
      <c r="B776" s="88" t="s">
        <v>1474</v>
      </c>
      <c r="C776" s="89" t="s">
        <v>352</v>
      </c>
      <c r="D776" s="34">
        <v>3</v>
      </c>
      <c r="E776" s="34">
        <v>2</v>
      </c>
      <c r="F776" s="71">
        <v>1</v>
      </c>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c r="AE776" s="31"/>
      <c r="AF776" s="31"/>
      <c r="AG776" s="31"/>
      <c r="AH776" s="31"/>
      <c r="AI776" s="31"/>
    </row>
    <row r="777" spans="1:35" s="33" customFormat="1" x14ac:dyDescent="0.3">
      <c r="A777" s="31"/>
      <c r="B777" s="88" t="s">
        <v>1473</v>
      </c>
      <c r="C777" s="89" t="s">
        <v>351</v>
      </c>
      <c r="D777" s="34"/>
      <c r="E777" s="34"/>
      <c r="F777" s="7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AH777" s="31"/>
      <c r="AI777" s="31"/>
    </row>
    <row r="778" spans="1:35" s="33" customFormat="1" x14ac:dyDescent="0.3">
      <c r="A778" s="31"/>
      <c r="B778" s="88" t="s">
        <v>1472</v>
      </c>
      <c r="C778" s="89" t="s">
        <v>350</v>
      </c>
      <c r="D778" s="34">
        <v>30</v>
      </c>
      <c r="E778" s="34">
        <v>22</v>
      </c>
      <c r="F778" s="71">
        <v>8</v>
      </c>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c r="AE778" s="31"/>
      <c r="AF778" s="31"/>
      <c r="AG778" s="31"/>
      <c r="AH778" s="31"/>
      <c r="AI778" s="31"/>
    </row>
    <row r="779" spans="1:35" s="33" customFormat="1" x14ac:dyDescent="0.3">
      <c r="A779" s="31"/>
      <c r="B779" s="88" t="s">
        <v>1471</v>
      </c>
      <c r="C779" s="89" t="s">
        <v>349</v>
      </c>
      <c r="D779" s="34"/>
      <c r="E779" s="34"/>
      <c r="F779" s="7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c r="AE779" s="31"/>
      <c r="AF779" s="31"/>
      <c r="AG779" s="31"/>
      <c r="AH779" s="31"/>
      <c r="AI779" s="31"/>
    </row>
    <row r="780" spans="1:35" s="33" customFormat="1" x14ac:dyDescent="0.3">
      <c r="A780" s="31"/>
      <c r="B780" s="88" t="s">
        <v>1470</v>
      </c>
      <c r="C780" s="89" t="s">
        <v>348</v>
      </c>
      <c r="D780" s="34">
        <v>44</v>
      </c>
      <c r="E780" s="34">
        <v>32</v>
      </c>
      <c r="F780" s="71">
        <v>12</v>
      </c>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AH780" s="31"/>
      <c r="AI780" s="31"/>
    </row>
    <row r="781" spans="1:35" s="33" customFormat="1" x14ac:dyDescent="0.3">
      <c r="A781" s="31"/>
      <c r="B781" s="88" t="s">
        <v>1469</v>
      </c>
      <c r="C781" s="89" t="s">
        <v>347</v>
      </c>
      <c r="D781" s="34"/>
      <c r="E781" s="34"/>
      <c r="F781" s="7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AH781" s="31"/>
      <c r="AI781" s="31"/>
    </row>
    <row r="782" spans="1:35" s="33" customFormat="1" x14ac:dyDescent="0.3">
      <c r="A782" s="31"/>
      <c r="B782" s="88" t="s">
        <v>1468</v>
      </c>
      <c r="C782" s="89" t="s">
        <v>346</v>
      </c>
      <c r="D782" s="34">
        <v>2</v>
      </c>
      <c r="E782" s="34">
        <v>1</v>
      </c>
      <c r="F782" s="71">
        <v>1</v>
      </c>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AH782" s="31"/>
      <c r="AI782" s="31"/>
    </row>
    <row r="783" spans="1:35" s="33" customFormat="1" x14ac:dyDescent="0.3">
      <c r="A783" s="31"/>
      <c r="B783" s="88" t="s">
        <v>1467</v>
      </c>
      <c r="C783" s="89" t="s">
        <v>366</v>
      </c>
      <c r="D783" s="34"/>
      <c r="E783" s="34"/>
      <c r="F783" s="7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c r="AE783" s="31"/>
      <c r="AF783" s="31"/>
      <c r="AG783" s="31"/>
      <c r="AH783" s="31"/>
      <c r="AI783" s="31"/>
    </row>
    <row r="784" spans="1:35" s="33" customFormat="1" x14ac:dyDescent="0.3">
      <c r="A784" s="31"/>
      <c r="B784" s="88" t="s">
        <v>1466</v>
      </c>
      <c r="C784" s="89" t="s">
        <v>344</v>
      </c>
      <c r="D784" s="34">
        <v>25</v>
      </c>
      <c r="E784" s="34">
        <v>15</v>
      </c>
      <c r="F784" s="71">
        <v>10</v>
      </c>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AH784" s="31"/>
      <c r="AI784" s="31"/>
    </row>
    <row r="785" spans="1:35" s="33" customFormat="1" x14ac:dyDescent="0.3">
      <c r="A785" s="31"/>
      <c r="B785" s="88" t="s">
        <v>1465</v>
      </c>
      <c r="C785" s="89" t="s">
        <v>343</v>
      </c>
      <c r="D785" s="34">
        <v>22</v>
      </c>
      <c r="E785" s="34">
        <v>8</v>
      </c>
      <c r="F785" s="71">
        <v>14</v>
      </c>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AH785" s="31"/>
      <c r="AI785" s="31"/>
    </row>
    <row r="786" spans="1:35" s="33" customFormat="1" x14ac:dyDescent="0.3">
      <c r="A786" s="31"/>
      <c r="B786" s="88" t="s">
        <v>1464</v>
      </c>
      <c r="C786" s="89" t="s">
        <v>247</v>
      </c>
      <c r="D786" s="34"/>
      <c r="E786" s="34"/>
      <c r="F786" s="7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c r="AE786" s="31"/>
      <c r="AF786" s="31"/>
      <c r="AG786" s="31"/>
      <c r="AH786" s="31"/>
      <c r="AI786" s="31"/>
    </row>
    <row r="787" spans="1:35" s="33" customFormat="1" x14ac:dyDescent="0.3">
      <c r="A787" s="31"/>
      <c r="B787" s="88" t="s">
        <v>1463</v>
      </c>
      <c r="C787" s="89" t="s">
        <v>342</v>
      </c>
      <c r="D787" s="34">
        <v>3</v>
      </c>
      <c r="E787" s="34">
        <v>2</v>
      </c>
      <c r="F787" s="71">
        <v>1</v>
      </c>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AH787" s="31"/>
      <c r="AI787" s="31"/>
    </row>
    <row r="788" spans="1:35" s="33" customFormat="1" x14ac:dyDescent="0.3">
      <c r="A788" s="31"/>
      <c r="B788" s="88" t="s">
        <v>1462</v>
      </c>
      <c r="C788" s="89" t="s">
        <v>341</v>
      </c>
      <c r="D788" s="34">
        <v>4</v>
      </c>
      <c r="E788" s="34">
        <v>4</v>
      </c>
      <c r="F788" s="71">
        <v>0</v>
      </c>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AH788" s="31"/>
      <c r="AI788" s="31"/>
    </row>
    <row r="789" spans="1:35" s="33" customFormat="1" x14ac:dyDescent="0.3">
      <c r="A789" s="31"/>
      <c r="B789" s="88" t="s">
        <v>1461</v>
      </c>
      <c r="C789" s="89" t="s">
        <v>340</v>
      </c>
      <c r="D789" s="34">
        <v>84</v>
      </c>
      <c r="E789" s="34">
        <v>31</v>
      </c>
      <c r="F789" s="71">
        <v>53</v>
      </c>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c r="AE789" s="31"/>
      <c r="AF789" s="31"/>
      <c r="AG789" s="31"/>
      <c r="AH789" s="31"/>
      <c r="AI789" s="31"/>
    </row>
    <row r="790" spans="1:35" s="33" customFormat="1" x14ac:dyDescent="0.3">
      <c r="A790" s="31"/>
      <c r="B790" s="88" t="s">
        <v>1460</v>
      </c>
      <c r="C790" s="89" t="s">
        <v>339</v>
      </c>
      <c r="D790" s="34"/>
      <c r="E790" s="34"/>
      <c r="F790" s="7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AH790" s="31"/>
      <c r="AI790" s="31"/>
    </row>
    <row r="791" spans="1:35" s="33" customFormat="1" x14ac:dyDescent="0.3">
      <c r="A791" s="31"/>
      <c r="B791" s="88" t="s">
        <v>1459</v>
      </c>
      <c r="C791" s="89" t="s">
        <v>338</v>
      </c>
      <c r="D791" s="34">
        <v>1</v>
      </c>
      <c r="E791" s="34">
        <v>1</v>
      </c>
      <c r="F791" s="71">
        <v>0</v>
      </c>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AH791" s="31"/>
      <c r="AI791" s="31"/>
    </row>
    <row r="792" spans="1:35" s="33" customFormat="1" x14ac:dyDescent="0.3">
      <c r="A792" s="31"/>
      <c r="B792" s="88" t="s">
        <v>1458</v>
      </c>
      <c r="C792" s="89" t="s">
        <v>332</v>
      </c>
      <c r="D792" s="34">
        <v>49</v>
      </c>
      <c r="E792" s="34">
        <v>25</v>
      </c>
      <c r="F792" s="71">
        <v>24</v>
      </c>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c r="AE792" s="31"/>
      <c r="AF792" s="31"/>
      <c r="AG792" s="31"/>
      <c r="AH792" s="31"/>
      <c r="AI792" s="31"/>
    </row>
    <row r="793" spans="1:35" s="33" customFormat="1" x14ac:dyDescent="0.3">
      <c r="A793" s="31"/>
      <c r="B793" s="88" t="s">
        <v>1457</v>
      </c>
      <c r="C793" s="89" t="s">
        <v>336</v>
      </c>
      <c r="D793" s="34">
        <v>2</v>
      </c>
      <c r="E793" s="34">
        <v>2</v>
      </c>
      <c r="F793" s="71">
        <v>0</v>
      </c>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AH793" s="31"/>
      <c r="AI793" s="31"/>
    </row>
    <row r="794" spans="1:35" s="33" customFormat="1" x14ac:dyDescent="0.3">
      <c r="A794" s="31"/>
      <c r="B794" s="88" t="s">
        <v>1456</v>
      </c>
      <c r="C794" s="89" t="s">
        <v>335</v>
      </c>
      <c r="D794" s="34">
        <v>3</v>
      </c>
      <c r="E794" s="34">
        <v>2</v>
      </c>
      <c r="F794" s="71">
        <v>1</v>
      </c>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AH794" s="31"/>
      <c r="AI794" s="31"/>
    </row>
    <row r="795" spans="1:35" s="33" customFormat="1" x14ac:dyDescent="0.3">
      <c r="A795" s="31"/>
      <c r="B795" s="88" t="s">
        <v>1455</v>
      </c>
      <c r="C795" s="89" t="s">
        <v>334</v>
      </c>
      <c r="D795" s="34">
        <v>52</v>
      </c>
      <c r="E795" s="34">
        <v>25</v>
      </c>
      <c r="F795" s="71">
        <v>27</v>
      </c>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row>
    <row r="796" spans="1:35" s="33" customFormat="1" x14ac:dyDescent="0.3">
      <c r="A796" s="31"/>
      <c r="B796" s="88" t="s">
        <v>1454</v>
      </c>
      <c r="C796" s="89" t="s">
        <v>333</v>
      </c>
      <c r="D796" s="34"/>
      <c r="E796" s="34"/>
      <c r="F796" s="7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row>
    <row r="797" spans="1:35" s="33" customFormat="1" x14ac:dyDescent="0.3">
      <c r="A797" s="31"/>
      <c r="B797" s="88" t="s">
        <v>1453</v>
      </c>
      <c r="C797" s="89" t="s">
        <v>177</v>
      </c>
      <c r="D797" s="34">
        <v>1</v>
      </c>
      <c r="E797" s="34">
        <v>1</v>
      </c>
      <c r="F797" s="71">
        <v>0</v>
      </c>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row>
    <row r="798" spans="1:35" s="33" customFormat="1" x14ac:dyDescent="0.3">
      <c r="A798" s="31"/>
      <c r="B798" s="88" t="s">
        <v>1452</v>
      </c>
      <c r="C798" s="89" t="s">
        <v>331</v>
      </c>
      <c r="D798" s="34"/>
      <c r="E798" s="34"/>
      <c r="F798" s="7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row>
    <row r="799" spans="1:35" s="33" customFormat="1" x14ac:dyDescent="0.3">
      <c r="A799" s="31"/>
      <c r="B799" s="88" t="s">
        <v>1451</v>
      </c>
      <c r="C799" s="89" t="s">
        <v>330</v>
      </c>
      <c r="D799" s="34">
        <v>1</v>
      </c>
      <c r="E799" s="34">
        <v>1</v>
      </c>
      <c r="F799" s="71">
        <v>0</v>
      </c>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row>
    <row r="800" spans="1:35" s="33" customFormat="1" x14ac:dyDescent="0.3">
      <c r="A800" s="31"/>
      <c r="B800" s="88" t="s">
        <v>1450</v>
      </c>
      <c r="C800" s="89" t="s">
        <v>329</v>
      </c>
      <c r="D800" s="34">
        <v>2</v>
      </c>
      <c r="E800" s="34">
        <v>2</v>
      </c>
      <c r="F800" s="71">
        <v>0</v>
      </c>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row>
    <row r="801" spans="1:35" s="33" customFormat="1" x14ac:dyDescent="0.3">
      <c r="A801" s="31"/>
      <c r="B801" s="88" t="s">
        <v>1449</v>
      </c>
      <c r="C801" s="89" t="s">
        <v>328</v>
      </c>
      <c r="D801" s="34">
        <v>76</v>
      </c>
      <c r="E801" s="34">
        <v>29</v>
      </c>
      <c r="F801" s="71">
        <v>47</v>
      </c>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row>
    <row r="802" spans="1:35" s="33" customFormat="1" x14ac:dyDescent="0.3">
      <c r="A802" s="31"/>
      <c r="B802" s="88" t="s">
        <v>1448</v>
      </c>
      <c r="C802" s="89" t="s">
        <v>337</v>
      </c>
      <c r="D802" s="34">
        <v>223</v>
      </c>
      <c r="E802" s="34">
        <v>147</v>
      </c>
      <c r="F802" s="71">
        <v>76</v>
      </c>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row>
    <row r="803" spans="1:35" s="33" customFormat="1" x14ac:dyDescent="0.3">
      <c r="A803" s="31"/>
      <c r="B803" s="88" t="s">
        <v>1447</v>
      </c>
      <c r="C803" s="89" t="s">
        <v>327</v>
      </c>
      <c r="D803" s="34">
        <v>23</v>
      </c>
      <c r="E803" s="34">
        <v>13</v>
      </c>
      <c r="F803" s="71">
        <v>10</v>
      </c>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row>
    <row r="804" spans="1:35" s="33" customFormat="1" x14ac:dyDescent="0.3">
      <c r="A804" s="31"/>
      <c r="B804" s="88" t="s">
        <v>1446</v>
      </c>
      <c r="C804" s="89" t="s">
        <v>326</v>
      </c>
      <c r="D804" s="34">
        <v>9</v>
      </c>
      <c r="E804" s="34">
        <v>4</v>
      </c>
      <c r="F804" s="71">
        <v>5</v>
      </c>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row>
    <row r="805" spans="1:35" s="33" customFormat="1" x14ac:dyDescent="0.3">
      <c r="A805" s="31"/>
      <c r="B805" s="90" t="s">
        <v>1445</v>
      </c>
      <c r="C805" s="91" t="s">
        <v>325</v>
      </c>
      <c r="D805" s="32">
        <v>1321</v>
      </c>
      <c r="E805" s="32">
        <v>832</v>
      </c>
      <c r="F805" s="72">
        <v>489</v>
      </c>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AH805" s="31"/>
      <c r="AI805" s="31"/>
    </row>
    <row r="806" spans="1:35" s="33" customFormat="1" x14ac:dyDescent="0.3">
      <c r="A806" s="31"/>
      <c r="B806" s="88" t="s">
        <v>1444</v>
      </c>
      <c r="C806" s="89" t="s">
        <v>293</v>
      </c>
      <c r="D806" s="34">
        <v>293</v>
      </c>
      <c r="E806" s="34">
        <v>171</v>
      </c>
      <c r="F806" s="71">
        <v>122</v>
      </c>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row>
    <row r="807" spans="1:35" s="33" customFormat="1" x14ac:dyDescent="0.3">
      <c r="A807" s="31"/>
      <c r="B807" s="88" t="s">
        <v>1443</v>
      </c>
      <c r="C807" s="89" t="s">
        <v>324</v>
      </c>
      <c r="D807" s="34">
        <v>156</v>
      </c>
      <c r="E807" s="34">
        <v>85</v>
      </c>
      <c r="F807" s="71">
        <v>71</v>
      </c>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row>
    <row r="808" spans="1:35" s="33" customFormat="1" x14ac:dyDescent="0.3">
      <c r="A808" s="31"/>
      <c r="B808" s="88" t="s">
        <v>1442</v>
      </c>
      <c r="C808" s="89" t="s">
        <v>323</v>
      </c>
      <c r="D808" s="34"/>
      <c r="E808" s="34"/>
      <c r="F808" s="7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row>
    <row r="809" spans="1:35" s="33" customFormat="1" x14ac:dyDescent="0.3">
      <c r="A809" s="31"/>
      <c r="B809" s="88" t="s">
        <v>1441</v>
      </c>
      <c r="C809" s="89" t="s">
        <v>322</v>
      </c>
      <c r="D809" s="34"/>
      <c r="E809" s="34"/>
      <c r="F809" s="7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row>
    <row r="810" spans="1:35" s="33" customFormat="1" x14ac:dyDescent="0.3">
      <c r="A810" s="31"/>
      <c r="B810" s="88" t="s">
        <v>1440</v>
      </c>
      <c r="C810" s="89" t="s">
        <v>321</v>
      </c>
      <c r="D810" s="34">
        <v>2</v>
      </c>
      <c r="E810" s="34">
        <v>1</v>
      </c>
      <c r="F810" s="71">
        <v>1</v>
      </c>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row>
    <row r="811" spans="1:35" s="33" customFormat="1" x14ac:dyDescent="0.3">
      <c r="A811" s="31"/>
      <c r="B811" s="88" t="s">
        <v>1439</v>
      </c>
      <c r="C811" s="89" t="s">
        <v>319</v>
      </c>
      <c r="D811" s="34"/>
      <c r="E811" s="34"/>
      <c r="F811" s="7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row>
    <row r="812" spans="1:35" s="33" customFormat="1" x14ac:dyDescent="0.3">
      <c r="A812" s="31"/>
      <c r="B812" s="88" t="s">
        <v>1438</v>
      </c>
      <c r="C812" s="89" t="s">
        <v>320</v>
      </c>
      <c r="D812" s="34">
        <v>50</v>
      </c>
      <c r="E812" s="34">
        <v>30</v>
      </c>
      <c r="F812" s="71">
        <v>20</v>
      </c>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row>
    <row r="813" spans="1:35" s="33" customFormat="1" x14ac:dyDescent="0.3">
      <c r="A813" s="31"/>
      <c r="B813" s="88" t="s">
        <v>1437</v>
      </c>
      <c r="C813" s="89" t="s">
        <v>318</v>
      </c>
      <c r="D813" s="34">
        <v>2</v>
      </c>
      <c r="E813" s="34">
        <v>0</v>
      </c>
      <c r="F813" s="71">
        <v>2</v>
      </c>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row>
    <row r="814" spans="1:35" s="33" customFormat="1" x14ac:dyDescent="0.3">
      <c r="A814" s="31"/>
      <c r="B814" s="88" t="s">
        <v>1436</v>
      </c>
      <c r="C814" s="89" t="s">
        <v>317</v>
      </c>
      <c r="D814" s="34"/>
      <c r="E814" s="34"/>
      <c r="F814" s="7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row>
    <row r="815" spans="1:35" s="33" customFormat="1" x14ac:dyDescent="0.3">
      <c r="A815" s="31"/>
      <c r="B815" s="88" t="s">
        <v>1435</v>
      </c>
      <c r="C815" s="89" t="s">
        <v>316</v>
      </c>
      <c r="D815" s="34">
        <v>8</v>
      </c>
      <c r="E815" s="34">
        <v>4</v>
      </c>
      <c r="F815" s="71">
        <v>4</v>
      </c>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c r="AE815" s="31"/>
      <c r="AF815" s="31"/>
      <c r="AG815" s="31"/>
      <c r="AH815" s="31"/>
      <c r="AI815" s="31"/>
    </row>
    <row r="816" spans="1:35" s="33" customFormat="1" x14ac:dyDescent="0.3">
      <c r="A816" s="31"/>
      <c r="B816" s="88" t="s">
        <v>1434</v>
      </c>
      <c r="C816" s="89" t="s">
        <v>315</v>
      </c>
      <c r="D816" s="34"/>
      <c r="E816" s="34"/>
      <c r="F816" s="7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c r="AE816" s="31"/>
      <c r="AF816" s="31"/>
      <c r="AG816" s="31"/>
      <c r="AH816" s="31"/>
      <c r="AI816" s="31"/>
    </row>
    <row r="817" spans="1:35" s="33" customFormat="1" x14ac:dyDescent="0.3">
      <c r="A817" s="31"/>
      <c r="B817" s="88" t="s">
        <v>1433</v>
      </c>
      <c r="C817" s="89" t="s">
        <v>314</v>
      </c>
      <c r="D817" s="34">
        <v>2</v>
      </c>
      <c r="E817" s="34">
        <v>2</v>
      </c>
      <c r="F817" s="71">
        <v>0</v>
      </c>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c r="AE817" s="31"/>
      <c r="AF817" s="31"/>
      <c r="AG817" s="31"/>
      <c r="AH817" s="31"/>
      <c r="AI817" s="31"/>
    </row>
    <row r="818" spans="1:35" s="33" customFormat="1" x14ac:dyDescent="0.3">
      <c r="A818" s="31"/>
      <c r="B818" s="88" t="s">
        <v>1432</v>
      </c>
      <c r="C818" s="89" t="s">
        <v>313</v>
      </c>
      <c r="D818" s="34">
        <v>28</v>
      </c>
      <c r="E818" s="34">
        <v>22</v>
      </c>
      <c r="F818" s="71">
        <v>6</v>
      </c>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row>
    <row r="819" spans="1:35" s="33" customFormat="1" x14ac:dyDescent="0.3">
      <c r="A819" s="31"/>
      <c r="B819" s="88" t="s">
        <v>1431</v>
      </c>
      <c r="C819" s="89" t="s">
        <v>312</v>
      </c>
      <c r="D819" s="34">
        <v>18</v>
      </c>
      <c r="E819" s="34">
        <v>10</v>
      </c>
      <c r="F819" s="71">
        <v>8</v>
      </c>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AH819" s="31"/>
      <c r="AI819" s="31"/>
    </row>
    <row r="820" spans="1:35" s="33" customFormat="1" x14ac:dyDescent="0.3">
      <c r="A820" s="31"/>
      <c r="B820" s="88" t="s">
        <v>1430</v>
      </c>
      <c r="C820" s="89" t="s">
        <v>311</v>
      </c>
      <c r="D820" s="34">
        <v>31</v>
      </c>
      <c r="E820" s="34">
        <v>25</v>
      </c>
      <c r="F820" s="71">
        <v>6</v>
      </c>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c r="AE820" s="31"/>
      <c r="AF820" s="31"/>
      <c r="AG820" s="31"/>
      <c r="AH820" s="31"/>
      <c r="AI820" s="31"/>
    </row>
    <row r="821" spans="1:35" s="33" customFormat="1" x14ac:dyDescent="0.3">
      <c r="A821" s="31"/>
      <c r="B821" s="88" t="s">
        <v>1429</v>
      </c>
      <c r="C821" s="89" t="s">
        <v>310</v>
      </c>
      <c r="D821" s="34"/>
      <c r="E821" s="34"/>
      <c r="F821" s="7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AH821" s="31"/>
      <c r="AI821" s="31"/>
    </row>
    <row r="822" spans="1:35" s="33" customFormat="1" x14ac:dyDescent="0.3">
      <c r="A822" s="31"/>
      <c r="B822" s="88" t="s">
        <v>1428</v>
      </c>
      <c r="C822" s="89" t="s">
        <v>309</v>
      </c>
      <c r="D822" s="34">
        <v>9</v>
      </c>
      <c r="E822" s="34">
        <v>4</v>
      </c>
      <c r="F822" s="71">
        <v>5</v>
      </c>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AH822" s="31"/>
      <c r="AI822" s="31"/>
    </row>
    <row r="823" spans="1:35" s="33" customFormat="1" x14ac:dyDescent="0.3">
      <c r="A823" s="31"/>
      <c r="B823" s="88" t="s">
        <v>1427</v>
      </c>
      <c r="C823" s="89" t="s">
        <v>308</v>
      </c>
      <c r="D823" s="34"/>
      <c r="E823" s="34"/>
      <c r="F823" s="7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31"/>
      <c r="AG823" s="31"/>
      <c r="AH823" s="31"/>
      <c r="AI823" s="31"/>
    </row>
    <row r="824" spans="1:35" s="33" customFormat="1" x14ac:dyDescent="0.3">
      <c r="A824" s="31"/>
      <c r="B824" s="88" t="s">
        <v>1426</v>
      </c>
      <c r="C824" s="89" t="s">
        <v>305</v>
      </c>
      <c r="D824" s="34"/>
      <c r="E824" s="34"/>
      <c r="F824" s="7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31"/>
      <c r="AG824" s="31"/>
      <c r="AH824" s="31"/>
      <c r="AI824" s="31"/>
    </row>
    <row r="825" spans="1:35" s="33" customFormat="1" x14ac:dyDescent="0.3">
      <c r="A825" s="31"/>
      <c r="B825" s="88" t="s">
        <v>1425</v>
      </c>
      <c r="C825" s="89" t="s">
        <v>307</v>
      </c>
      <c r="D825" s="34">
        <v>2</v>
      </c>
      <c r="E825" s="34">
        <v>1</v>
      </c>
      <c r="F825" s="71">
        <v>1</v>
      </c>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c r="AE825" s="31"/>
      <c r="AF825" s="31"/>
      <c r="AG825" s="31"/>
      <c r="AH825" s="31"/>
      <c r="AI825" s="31"/>
    </row>
    <row r="826" spans="1:35" s="33" customFormat="1" x14ac:dyDescent="0.3">
      <c r="A826" s="31"/>
      <c r="B826" s="88" t="s">
        <v>1424</v>
      </c>
      <c r="C826" s="89" t="s">
        <v>306</v>
      </c>
      <c r="D826" s="34">
        <v>9</v>
      </c>
      <c r="E826" s="34">
        <v>4</v>
      </c>
      <c r="F826" s="71">
        <v>5</v>
      </c>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c r="AE826" s="31"/>
      <c r="AF826" s="31"/>
      <c r="AG826" s="31"/>
      <c r="AH826" s="31"/>
      <c r="AI826" s="31"/>
    </row>
    <row r="827" spans="1:35" s="33" customFormat="1" x14ac:dyDescent="0.3">
      <c r="A827" s="31"/>
      <c r="B827" s="88" t="s">
        <v>1423</v>
      </c>
      <c r="C827" s="89" t="s">
        <v>304</v>
      </c>
      <c r="D827" s="34">
        <v>2</v>
      </c>
      <c r="E827" s="34">
        <v>0</v>
      </c>
      <c r="F827" s="71">
        <v>2</v>
      </c>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c r="AE827" s="31"/>
      <c r="AF827" s="31"/>
      <c r="AG827" s="31"/>
      <c r="AH827" s="31"/>
      <c r="AI827" s="31"/>
    </row>
    <row r="828" spans="1:35" s="33" customFormat="1" x14ac:dyDescent="0.3">
      <c r="A828" s="31"/>
      <c r="B828" s="88" t="s">
        <v>1422</v>
      </c>
      <c r="C828" s="89" t="s">
        <v>303</v>
      </c>
      <c r="D828" s="34"/>
      <c r="E828" s="34"/>
      <c r="F828" s="7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c r="AE828" s="31"/>
      <c r="AF828" s="31"/>
      <c r="AG828" s="31"/>
      <c r="AH828" s="31"/>
      <c r="AI828" s="31"/>
    </row>
    <row r="829" spans="1:35" s="33" customFormat="1" x14ac:dyDescent="0.3">
      <c r="A829" s="31"/>
      <c r="B829" s="88" t="s">
        <v>1421</v>
      </c>
      <c r="C829" s="89" t="s">
        <v>302</v>
      </c>
      <c r="D829" s="34"/>
      <c r="E829" s="34"/>
      <c r="F829" s="7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c r="AE829" s="31"/>
      <c r="AF829" s="31"/>
      <c r="AG829" s="31"/>
      <c r="AH829" s="31"/>
      <c r="AI829" s="31"/>
    </row>
    <row r="830" spans="1:35" s="33" customFormat="1" x14ac:dyDescent="0.3">
      <c r="A830" s="31"/>
      <c r="B830" s="88" t="s">
        <v>1420</v>
      </c>
      <c r="C830" s="89" t="s">
        <v>301</v>
      </c>
      <c r="D830" s="34">
        <v>589</v>
      </c>
      <c r="E830" s="34">
        <v>409</v>
      </c>
      <c r="F830" s="71">
        <v>180</v>
      </c>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c r="AE830" s="31"/>
      <c r="AF830" s="31"/>
      <c r="AG830" s="31"/>
      <c r="AH830" s="31"/>
      <c r="AI830" s="31"/>
    </row>
    <row r="831" spans="1:35" s="33" customFormat="1" x14ac:dyDescent="0.3">
      <c r="A831" s="31"/>
      <c r="B831" s="88" t="s">
        <v>1419</v>
      </c>
      <c r="C831" s="89" t="s">
        <v>300</v>
      </c>
      <c r="D831" s="34">
        <v>21</v>
      </c>
      <c r="E831" s="34">
        <v>15</v>
      </c>
      <c r="F831" s="71">
        <v>6</v>
      </c>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c r="AE831" s="31"/>
      <c r="AF831" s="31"/>
      <c r="AG831" s="31"/>
      <c r="AH831" s="31"/>
      <c r="AI831" s="31"/>
    </row>
    <row r="832" spans="1:35" s="33" customFormat="1" x14ac:dyDescent="0.3">
      <c r="A832" s="31"/>
      <c r="B832" s="88" t="s">
        <v>1418</v>
      </c>
      <c r="C832" s="89" t="s">
        <v>299</v>
      </c>
      <c r="D832" s="34"/>
      <c r="E832" s="34"/>
      <c r="F832" s="7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c r="AE832" s="31"/>
      <c r="AF832" s="31"/>
      <c r="AG832" s="31"/>
      <c r="AH832" s="31"/>
      <c r="AI832" s="31"/>
    </row>
    <row r="833" spans="1:35" s="33" customFormat="1" x14ac:dyDescent="0.3">
      <c r="A833" s="31"/>
      <c r="B833" s="88" t="s">
        <v>1417</v>
      </c>
      <c r="C833" s="89" t="s">
        <v>298</v>
      </c>
      <c r="D833" s="34">
        <v>16</v>
      </c>
      <c r="E833" s="34">
        <v>9</v>
      </c>
      <c r="F833" s="71">
        <v>7</v>
      </c>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row>
    <row r="834" spans="1:35" s="33" customFormat="1" x14ac:dyDescent="0.3">
      <c r="A834" s="31"/>
      <c r="B834" s="88" t="s">
        <v>1416</v>
      </c>
      <c r="C834" s="89" t="s">
        <v>297</v>
      </c>
      <c r="D834" s="34"/>
      <c r="E834" s="34"/>
      <c r="F834" s="7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31"/>
      <c r="AG834" s="31"/>
      <c r="AH834" s="31"/>
      <c r="AI834" s="31"/>
    </row>
    <row r="835" spans="1:35" s="33" customFormat="1" x14ac:dyDescent="0.3">
      <c r="A835" s="31"/>
      <c r="B835" s="88" t="s">
        <v>1415</v>
      </c>
      <c r="C835" s="89" t="s">
        <v>296</v>
      </c>
      <c r="D835" s="34"/>
      <c r="E835" s="34"/>
      <c r="F835" s="7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31"/>
      <c r="AG835" s="31"/>
      <c r="AH835" s="31"/>
      <c r="AI835" s="31"/>
    </row>
    <row r="836" spans="1:35" s="33" customFormat="1" x14ac:dyDescent="0.3">
      <c r="A836" s="31"/>
      <c r="B836" s="88" t="s">
        <v>1414</v>
      </c>
      <c r="C836" s="89" t="s">
        <v>295</v>
      </c>
      <c r="D836" s="34">
        <v>4</v>
      </c>
      <c r="E836" s="34">
        <v>1</v>
      </c>
      <c r="F836" s="71">
        <v>3</v>
      </c>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c r="AE836" s="31"/>
      <c r="AF836" s="31"/>
      <c r="AG836" s="31"/>
      <c r="AH836" s="31"/>
      <c r="AI836" s="31"/>
    </row>
    <row r="837" spans="1:35" s="33" customFormat="1" x14ac:dyDescent="0.3">
      <c r="A837" s="31"/>
      <c r="B837" s="88" t="s">
        <v>1413</v>
      </c>
      <c r="C837" s="89" t="s">
        <v>294</v>
      </c>
      <c r="D837" s="34">
        <v>5</v>
      </c>
      <c r="E837" s="34">
        <v>4</v>
      </c>
      <c r="F837" s="71">
        <v>1</v>
      </c>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c r="AE837" s="31"/>
      <c r="AF837" s="31"/>
      <c r="AG837" s="31"/>
      <c r="AH837" s="31"/>
      <c r="AI837" s="31"/>
    </row>
    <row r="838" spans="1:35" s="33" customFormat="1" x14ac:dyDescent="0.3">
      <c r="A838" s="31"/>
      <c r="B838" s="88" t="s">
        <v>1412</v>
      </c>
      <c r="C838" s="89" t="s">
        <v>276</v>
      </c>
      <c r="D838" s="34"/>
      <c r="E838" s="34"/>
      <c r="F838" s="7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c r="AE838" s="31"/>
      <c r="AF838" s="31"/>
      <c r="AG838" s="31"/>
      <c r="AH838" s="31"/>
      <c r="AI838" s="31"/>
    </row>
    <row r="839" spans="1:35" s="33" customFormat="1" x14ac:dyDescent="0.3">
      <c r="A839" s="31"/>
      <c r="B839" s="88" t="s">
        <v>1411</v>
      </c>
      <c r="C839" s="89" t="s">
        <v>292</v>
      </c>
      <c r="D839" s="34">
        <v>7</v>
      </c>
      <c r="E839" s="34">
        <v>2</v>
      </c>
      <c r="F839" s="71">
        <v>5</v>
      </c>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c r="AE839" s="31"/>
      <c r="AF839" s="31"/>
      <c r="AG839" s="31"/>
      <c r="AH839" s="31"/>
      <c r="AI839" s="31"/>
    </row>
    <row r="840" spans="1:35" s="33" customFormat="1" x14ac:dyDescent="0.3">
      <c r="A840" s="31"/>
      <c r="B840" s="88" t="s">
        <v>1410</v>
      </c>
      <c r="C840" s="89" t="s">
        <v>291</v>
      </c>
      <c r="D840" s="34"/>
      <c r="E840" s="34"/>
      <c r="F840" s="7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c r="AE840" s="31"/>
      <c r="AF840" s="31"/>
      <c r="AG840" s="31"/>
      <c r="AH840" s="31"/>
      <c r="AI840" s="31"/>
    </row>
    <row r="841" spans="1:35" s="33" customFormat="1" x14ac:dyDescent="0.3">
      <c r="A841" s="31"/>
      <c r="B841" s="88" t="s">
        <v>1409</v>
      </c>
      <c r="C841" s="89" t="s">
        <v>290</v>
      </c>
      <c r="D841" s="34">
        <v>1</v>
      </c>
      <c r="E841" s="34">
        <v>1</v>
      </c>
      <c r="F841" s="71">
        <v>0</v>
      </c>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c r="AE841" s="31"/>
      <c r="AF841" s="31"/>
      <c r="AG841" s="31"/>
      <c r="AH841" s="31"/>
      <c r="AI841" s="31"/>
    </row>
    <row r="842" spans="1:35" s="33" customFormat="1" x14ac:dyDescent="0.3">
      <c r="A842" s="31"/>
      <c r="B842" s="88" t="s">
        <v>1408</v>
      </c>
      <c r="C842" s="89" t="s">
        <v>289</v>
      </c>
      <c r="D842" s="34">
        <v>56</v>
      </c>
      <c r="E842" s="34">
        <v>27</v>
      </c>
      <c r="F842" s="71">
        <v>29</v>
      </c>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c r="AE842" s="31"/>
      <c r="AF842" s="31"/>
      <c r="AG842" s="31"/>
      <c r="AH842" s="31"/>
      <c r="AI842" s="31"/>
    </row>
    <row r="843" spans="1:35" s="33" customFormat="1" x14ac:dyDescent="0.3">
      <c r="A843" s="31"/>
      <c r="B843" s="88" t="s">
        <v>1407</v>
      </c>
      <c r="C843" s="89" t="s">
        <v>288</v>
      </c>
      <c r="D843" s="34">
        <v>3</v>
      </c>
      <c r="E843" s="34">
        <v>3</v>
      </c>
      <c r="F843" s="71">
        <v>0</v>
      </c>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c r="AE843" s="31"/>
      <c r="AF843" s="31"/>
      <c r="AG843" s="31"/>
      <c r="AH843" s="31"/>
      <c r="AI843" s="31"/>
    </row>
    <row r="844" spans="1:35" s="33" customFormat="1" x14ac:dyDescent="0.3">
      <c r="A844" s="31"/>
      <c r="B844" s="88" t="s">
        <v>1406</v>
      </c>
      <c r="C844" s="89" t="s">
        <v>287</v>
      </c>
      <c r="D844" s="34"/>
      <c r="E844" s="34"/>
      <c r="F844" s="7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c r="AE844" s="31"/>
      <c r="AF844" s="31"/>
      <c r="AG844" s="31"/>
      <c r="AH844" s="31"/>
      <c r="AI844" s="31"/>
    </row>
    <row r="845" spans="1:35" s="33" customFormat="1" x14ac:dyDescent="0.3">
      <c r="A845" s="31"/>
      <c r="B845" s="88" t="s">
        <v>1405</v>
      </c>
      <c r="C845" s="89" t="s">
        <v>286</v>
      </c>
      <c r="D845" s="34">
        <v>7</v>
      </c>
      <c r="E845" s="34">
        <v>2</v>
      </c>
      <c r="F845" s="71">
        <v>5</v>
      </c>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c r="AE845" s="31"/>
      <c r="AF845" s="31"/>
      <c r="AG845" s="31"/>
      <c r="AH845" s="31"/>
      <c r="AI845" s="31"/>
    </row>
    <row r="846" spans="1:35" s="33" customFormat="1" x14ac:dyDescent="0.3">
      <c r="A846" s="31"/>
      <c r="B846" s="90" t="s">
        <v>1404</v>
      </c>
      <c r="C846" s="91" t="s">
        <v>24</v>
      </c>
      <c r="D846" s="32">
        <v>7</v>
      </c>
      <c r="E846" s="32">
        <v>3</v>
      </c>
      <c r="F846" s="72">
        <v>4</v>
      </c>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c r="AE846" s="31"/>
      <c r="AF846" s="31"/>
      <c r="AG846" s="31"/>
      <c r="AH846" s="31"/>
      <c r="AI846" s="31"/>
    </row>
    <row r="847" spans="1:35" s="33" customFormat="1" x14ac:dyDescent="0.3">
      <c r="A847" s="31"/>
      <c r="B847" s="88" t="s">
        <v>1403</v>
      </c>
      <c r="C847" s="89" t="s">
        <v>272</v>
      </c>
      <c r="D847" s="34">
        <v>6</v>
      </c>
      <c r="E847" s="34">
        <v>2</v>
      </c>
      <c r="F847" s="71">
        <v>4</v>
      </c>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c r="AE847" s="31"/>
      <c r="AF847" s="31"/>
      <c r="AG847" s="31"/>
      <c r="AH847" s="31"/>
      <c r="AI847" s="31"/>
    </row>
    <row r="848" spans="1:35" s="33" customFormat="1" x14ac:dyDescent="0.3">
      <c r="A848" s="31"/>
      <c r="B848" s="88" t="s">
        <v>1402</v>
      </c>
      <c r="C848" s="89" t="s">
        <v>165</v>
      </c>
      <c r="D848" s="34"/>
      <c r="E848" s="34"/>
      <c r="F848" s="7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c r="AE848" s="31"/>
      <c r="AF848" s="31"/>
      <c r="AG848" s="31"/>
      <c r="AH848" s="31"/>
      <c r="AI848" s="31"/>
    </row>
    <row r="849" spans="1:35" s="33" customFormat="1" x14ac:dyDescent="0.3">
      <c r="A849" s="31"/>
      <c r="B849" s="88" t="s">
        <v>1401</v>
      </c>
      <c r="C849" s="89" t="s">
        <v>271</v>
      </c>
      <c r="D849" s="34"/>
      <c r="E849" s="34"/>
      <c r="F849" s="7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row>
    <row r="850" spans="1:35" s="33" customFormat="1" x14ac:dyDescent="0.3">
      <c r="A850" s="31"/>
      <c r="B850" s="88" t="s">
        <v>1400</v>
      </c>
      <c r="C850" s="89" t="s">
        <v>270</v>
      </c>
      <c r="D850" s="34"/>
      <c r="E850" s="34"/>
      <c r="F850" s="7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c r="AE850" s="31"/>
      <c r="AF850" s="31"/>
      <c r="AG850" s="31"/>
      <c r="AH850" s="31"/>
      <c r="AI850" s="31"/>
    </row>
    <row r="851" spans="1:35" s="33" customFormat="1" x14ac:dyDescent="0.3">
      <c r="A851" s="31"/>
      <c r="B851" s="88" t="s">
        <v>1399</v>
      </c>
      <c r="C851" s="89" t="s">
        <v>16</v>
      </c>
      <c r="D851" s="34"/>
      <c r="E851" s="34"/>
      <c r="F851" s="7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c r="AE851" s="31"/>
      <c r="AF851" s="31"/>
      <c r="AG851" s="31"/>
      <c r="AH851" s="31"/>
      <c r="AI851" s="31"/>
    </row>
    <row r="852" spans="1:35" s="33" customFormat="1" x14ac:dyDescent="0.3">
      <c r="A852" s="31"/>
      <c r="B852" s="88" t="s">
        <v>1398</v>
      </c>
      <c r="C852" s="89" t="s">
        <v>269</v>
      </c>
      <c r="D852" s="34"/>
      <c r="E852" s="34"/>
      <c r="F852" s="7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c r="AE852" s="31"/>
      <c r="AF852" s="31"/>
      <c r="AG852" s="31"/>
      <c r="AH852" s="31"/>
      <c r="AI852" s="31"/>
    </row>
    <row r="853" spans="1:35" s="33" customFormat="1" x14ac:dyDescent="0.3">
      <c r="A853" s="31"/>
      <c r="B853" s="88" t="s">
        <v>1397</v>
      </c>
      <c r="C853" s="89" t="s">
        <v>268</v>
      </c>
      <c r="D853" s="34">
        <v>1</v>
      </c>
      <c r="E853" s="34">
        <v>1</v>
      </c>
      <c r="F853" s="71">
        <v>0</v>
      </c>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c r="AE853" s="31"/>
      <c r="AF853" s="31"/>
      <c r="AG853" s="31"/>
      <c r="AH853" s="31"/>
      <c r="AI853" s="31"/>
    </row>
    <row r="854" spans="1:35" s="33" customFormat="1" x14ac:dyDescent="0.3">
      <c r="A854" s="31"/>
      <c r="B854" s="88" t="s">
        <v>1396</v>
      </c>
      <c r="C854" s="89" t="s">
        <v>267</v>
      </c>
      <c r="D854" s="34"/>
      <c r="E854" s="34"/>
      <c r="F854" s="7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c r="AE854" s="31"/>
      <c r="AF854" s="31"/>
      <c r="AG854" s="31"/>
      <c r="AH854" s="31"/>
      <c r="AI854" s="31"/>
    </row>
    <row r="855" spans="1:35" s="33" customFormat="1" x14ac:dyDescent="0.3">
      <c r="A855" s="31"/>
      <c r="B855" s="88" t="s">
        <v>1395</v>
      </c>
      <c r="C855" s="89" t="s">
        <v>266</v>
      </c>
      <c r="D855" s="34"/>
      <c r="E855" s="34"/>
      <c r="F855" s="7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c r="AE855" s="31"/>
      <c r="AF855" s="31"/>
      <c r="AG855" s="31"/>
      <c r="AH855" s="31"/>
      <c r="AI855" s="31"/>
    </row>
    <row r="856" spans="1:35" s="33" customFormat="1" x14ac:dyDescent="0.3">
      <c r="A856" s="31"/>
      <c r="B856" s="88" t="s">
        <v>1394</v>
      </c>
      <c r="C856" s="89" t="s">
        <v>265</v>
      </c>
      <c r="D856" s="34"/>
      <c r="E856" s="34"/>
      <c r="F856" s="7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c r="AE856" s="31"/>
      <c r="AF856" s="31"/>
      <c r="AG856" s="31"/>
      <c r="AH856" s="31"/>
      <c r="AI856" s="31"/>
    </row>
    <row r="857" spans="1:35" s="33" customFormat="1" x14ac:dyDescent="0.3">
      <c r="A857" s="31"/>
      <c r="B857" s="88" t="s">
        <v>1393</v>
      </c>
      <c r="C857" s="89" t="s">
        <v>264</v>
      </c>
      <c r="D857" s="34"/>
      <c r="E857" s="34"/>
      <c r="F857" s="7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row>
    <row r="858" spans="1:35" s="33" customFormat="1" x14ac:dyDescent="0.3">
      <c r="A858" s="31"/>
      <c r="B858" s="88" t="s">
        <v>1392</v>
      </c>
      <c r="C858" s="89" t="s">
        <v>263</v>
      </c>
      <c r="D858" s="34"/>
      <c r="E858" s="34"/>
      <c r="F858" s="7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c r="AE858" s="31"/>
      <c r="AF858" s="31"/>
      <c r="AG858" s="31"/>
      <c r="AH858" s="31"/>
      <c r="AI858" s="31"/>
    </row>
    <row r="859" spans="1:35" s="33" customFormat="1" x14ac:dyDescent="0.3">
      <c r="A859" s="31"/>
      <c r="B859" s="90" t="s">
        <v>1391</v>
      </c>
      <c r="C859" s="91" t="s">
        <v>15</v>
      </c>
      <c r="D859" s="32">
        <v>103</v>
      </c>
      <c r="E859" s="32">
        <v>65</v>
      </c>
      <c r="F859" s="72">
        <v>38</v>
      </c>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row>
    <row r="860" spans="1:35" s="33" customFormat="1" x14ac:dyDescent="0.3">
      <c r="A860" s="31"/>
      <c r="B860" s="88" t="s">
        <v>1390</v>
      </c>
      <c r="C860" s="89" t="s">
        <v>253</v>
      </c>
      <c r="D860" s="34">
        <v>64</v>
      </c>
      <c r="E860" s="34">
        <v>38</v>
      </c>
      <c r="F860" s="71">
        <v>26</v>
      </c>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row>
    <row r="861" spans="1:35" s="33" customFormat="1" x14ac:dyDescent="0.3">
      <c r="A861" s="31"/>
      <c r="B861" s="88" t="s">
        <v>1389</v>
      </c>
      <c r="C861" s="89" t="s">
        <v>262</v>
      </c>
      <c r="D861" s="34"/>
      <c r="E861" s="34"/>
      <c r="F861" s="7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row>
    <row r="862" spans="1:35" s="33" customFormat="1" x14ac:dyDescent="0.3">
      <c r="A862" s="31"/>
      <c r="B862" s="88" t="s">
        <v>1388</v>
      </c>
      <c r="C862" s="89" t="s">
        <v>261</v>
      </c>
      <c r="D862" s="34"/>
      <c r="E862" s="34"/>
      <c r="F862" s="7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c r="AE862" s="31"/>
      <c r="AF862" s="31"/>
      <c r="AG862" s="31"/>
      <c r="AH862" s="31"/>
      <c r="AI862" s="31"/>
    </row>
    <row r="863" spans="1:35" s="33" customFormat="1" x14ac:dyDescent="0.3">
      <c r="A863" s="31"/>
      <c r="B863" s="88" t="s">
        <v>1387</v>
      </c>
      <c r="C863" s="89" t="s">
        <v>260</v>
      </c>
      <c r="D863" s="34">
        <v>20</v>
      </c>
      <c r="E863" s="34">
        <v>15</v>
      </c>
      <c r="F863" s="71">
        <v>5</v>
      </c>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row>
    <row r="864" spans="1:35" s="33" customFormat="1" x14ac:dyDescent="0.3">
      <c r="A864" s="31"/>
      <c r="B864" s="88" t="s">
        <v>1386</v>
      </c>
      <c r="C864" s="89" t="s">
        <v>259</v>
      </c>
      <c r="D864" s="34">
        <v>17</v>
      </c>
      <c r="E864" s="34">
        <v>10</v>
      </c>
      <c r="F864" s="71">
        <v>7</v>
      </c>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row>
    <row r="865" spans="1:35" s="33" customFormat="1" x14ac:dyDescent="0.3">
      <c r="A865" s="31"/>
      <c r="B865" s="88" t="s">
        <v>1385</v>
      </c>
      <c r="C865" s="89" t="s">
        <v>258</v>
      </c>
      <c r="D865" s="34"/>
      <c r="E865" s="34"/>
      <c r="F865" s="7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row>
    <row r="866" spans="1:35" s="33" customFormat="1" x14ac:dyDescent="0.3">
      <c r="A866" s="31"/>
      <c r="B866" s="88" t="s">
        <v>1384</v>
      </c>
      <c r="C866" s="89" t="s">
        <v>257</v>
      </c>
      <c r="D866" s="34"/>
      <c r="E866" s="34"/>
      <c r="F866" s="7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c r="AE866" s="31"/>
      <c r="AF866" s="31"/>
      <c r="AG866" s="31"/>
      <c r="AH866" s="31"/>
      <c r="AI866" s="31"/>
    </row>
    <row r="867" spans="1:35" s="33" customFormat="1" x14ac:dyDescent="0.3">
      <c r="A867" s="31"/>
      <c r="B867" s="88" t="s">
        <v>1383</v>
      </c>
      <c r="C867" s="89" t="s">
        <v>256</v>
      </c>
      <c r="D867" s="34"/>
      <c r="E867" s="34"/>
      <c r="F867" s="7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row>
    <row r="868" spans="1:35" s="33" customFormat="1" x14ac:dyDescent="0.3">
      <c r="A868" s="31"/>
      <c r="B868" s="88" t="s">
        <v>1382</v>
      </c>
      <c r="C868" s="89" t="s">
        <v>255</v>
      </c>
      <c r="D868" s="34"/>
      <c r="E868" s="34"/>
      <c r="F868" s="7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row>
    <row r="869" spans="1:35" s="33" customFormat="1" x14ac:dyDescent="0.3">
      <c r="A869" s="31"/>
      <c r="B869" s="88" t="s">
        <v>1381</v>
      </c>
      <c r="C869" s="89" t="s">
        <v>254</v>
      </c>
      <c r="D869" s="34"/>
      <c r="E869" s="34"/>
      <c r="F869" s="7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row>
    <row r="870" spans="1:35" s="33" customFormat="1" x14ac:dyDescent="0.3">
      <c r="A870" s="31"/>
      <c r="B870" s="88" t="s">
        <v>1380</v>
      </c>
      <c r="C870" s="89" t="s">
        <v>252</v>
      </c>
      <c r="D870" s="34"/>
      <c r="E870" s="34"/>
      <c r="F870" s="7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c r="AE870" s="31"/>
      <c r="AF870" s="31"/>
      <c r="AG870" s="31"/>
      <c r="AH870" s="31"/>
      <c r="AI870" s="31"/>
    </row>
    <row r="871" spans="1:35" s="33" customFormat="1" x14ac:dyDescent="0.3">
      <c r="A871" s="31"/>
      <c r="B871" s="88" t="s">
        <v>1379</v>
      </c>
      <c r="C871" s="89" t="s">
        <v>251</v>
      </c>
      <c r="D871" s="34"/>
      <c r="E871" s="34"/>
      <c r="F871" s="7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row>
    <row r="872" spans="1:35" s="33" customFormat="1" x14ac:dyDescent="0.3">
      <c r="A872" s="31"/>
      <c r="B872" s="88" t="s">
        <v>1378</v>
      </c>
      <c r="C872" s="89" t="s">
        <v>250</v>
      </c>
      <c r="D872" s="34">
        <v>2</v>
      </c>
      <c r="E872" s="34">
        <v>2</v>
      </c>
      <c r="F872" s="71">
        <v>0</v>
      </c>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row>
    <row r="873" spans="1:35" s="33" customFormat="1" x14ac:dyDescent="0.3">
      <c r="A873" s="31"/>
      <c r="B873" s="88" t="s">
        <v>1377</v>
      </c>
      <c r="C873" s="89" t="s">
        <v>249</v>
      </c>
      <c r="D873" s="34"/>
      <c r="E873" s="34"/>
      <c r="F873" s="7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row>
    <row r="874" spans="1:35" s="33" customFormat="1" x14ac:dyDescent="0.3">
      <c r="A874" s="31"/>
      <c r="B874" s="90" t="s">
        <v>1376</v>
      </c>
      <c r="C874" s="91" t="s">
        <v>25</v>
      </c>
      <c r="D874" s="32">
        <v>2634</v>
      </c>
      <c r="E874" s="32">
        <v>1349</v>
      </c>
      <c r="F874" s="72">
        <v>1285</v>
      </c>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row>
    <row r="875" spans="1:35" s="33" customFormat="1" x14ac:dyDescent="0.3">
      <c r="A875" s="31"/>
      <c r="B875" s="88" t="s">
        <v>1375</v>
      </c>
      <c r="C875" s="89" t="s">
        <v>240</v>
      </c>
      <c r="D875" s="34">
        <v>681</v>
      </c>
      <c r="E875" s="34">
        <v>343</v>
      </c>
      <c r="F875" s="71">
        <v>338</v>
      </c>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row>
    <row r="876" spans="1:35" s="33" customFormat="1" x14ac:dyDescent="0.3">
      <c r="A876" s="31"/>
      <c r="B876" s="88" t="s">
        <v>1374</v>
      </c>
      <c r="C876" s="89" t="s">
        <v>246</v>
      </c>
      <c r="D876" s="34"/>
      <c r="E876" s="34"/>
      <c r="F876" s="7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row>
    <row r="877" spans="1:35" s="33" customFormat="1" x14ac:dyDescent="0.3">
      <c r="A877" s="31"/>
      <c r="B877" s="88" t="s">
        <v>1373</v>
      </c>
      <c r="C877" s="89" t="s">
        <v>245</v>
      </c>
      <c r="D877" s="34"/>
      <c r="E877" s="34"/>
      <c r="F877" s="7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row>
    <row r="878" spans="1:35" s="33" customFormat="1" x14ac:dyDescent="0.3">
      <c r="A878" s="31"/>
      <c r="B878" s="88" t="s">
        <v>1372</v>
      </c>
      <c r="C878" s="89" t="s">
        <v>244</v>
      </c>
      <c r="D878" s="34"/>
      <c r="E878" s="34"/>
      <c r="F878" s="7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row>
    <row r="879" spans="1:35" s="33" customFormat="1" x14ac:dyDescent="0.3">
      <c r="A879" s="31"/>
      <c r="B879" s="88" t="s">
        <v>1371</v>
      </c>
      <c r="C879" s="89" t="s">
        <v>243</v>
      </c>
      <c r="D879" s="34">
        <v>1</v>
      </c>
      <c r="E879" s="34">
        <v>0</v>
      </c>
      <c r="F879" s="71">
        <v>1</v>
      </c>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row>
    <row r="880" spans="1:35" s="33" customFormat="1" x14ac:dyDescent="0.3">
      <c r="A880" s="31"/>
      <c r="B880" s="88" t="s">
        <v>1370</v>
      </c>
      <c r="C880" s="89" t="s">
        <v>242</v>
      </c>
      <c r="D880" s="34"/>
      <c r="E880" s="34"/>
      <c r="F880" s="7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row>
    <row r="881" spans="1:35" s="33" customFormat="1" x14ac:dyDescent="0.3">
      <c r="A881" s="31"/>
      <c r="B881" s="88" t="s">
        <v>1369</v>
      </c>
      <c r="C881" s="89" t="s">
        <v>26</v>
      </c>
      <c r="D881" s="34">
        <v>720</v>
      </c>
      <c r="E881" s="34">
        <v>340</v>
      </c>
      <c r="F881" s="71">
        <v>380</v>
      </c>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c r="AE881" s="31"/>
      <c r="AF881" s="31"/>
      <c r="AG881" s="31"/>
      <c r="AH881" s="31"/>
      <c r="AI881" s="31"/>
    </row>
    <row r="882" spans="1:35" s="33" customFormat="1" x14ac:dyDescent="0.3">
      <c r="A882" s="31"/>
      <c r="B882" s="88" t="s">
        <v>1368</v>
      </c>
      <c r="C882" s="89" t="s">
        <v>241</v>
      </c>
      <c r="D882" s="34"/>
      <c r="E882" s="34"/>
      <c r="F882" s="7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c r="AE882" s="31"/>
      <c r="AF882" s="31"/>
      <c r="AG882" s="31"/>
      <c r="AH882" s="31"/>
      <c r="AI882" s="31"/>
    </row>
    <row r="883" spans="1:35" s="33" customFormat="1" x14ac:dyDescent="0.3">
      <c r="A883" s="31"/>
      <c r="B883" s="88" t="s">
        <v>1367</v>
      </c>
      <c r="C883" s="89" t="s">
        <v>93</v>
      </c>
      <c r="D883" s="34"/>
      <c r="E883" s="34"/>
      <c r="F883" s="7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c r="AE883" s="31"/>
      <c r="AF883" s="31"/>
      <c r="AG883" s="31"/>
      <c r="AH883" s="31"/>
      <c r="AI883" s="31"/>
    </row>
    <row r="884" spans="1:35" s="33" customFormat="1" x14ac:dyDescent="0.3">
      <c r="A884" s="31"/>
      <c r="B884" s="88" t="s">
        <v>1366</v>
      </c>
      <c r="C884" s="89" t="s">
        <v>239</v>
      </c>
      <c r="D884" s="34"/>
      <c r="E884" s="34"/>
      <c r="F884" s="7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c r="AE884" s="31"/>
      <c r="AF884" s="31"/>
      <c r="AG884" s="31"/>
      <c r="AH884" s="31"/>
      <c r="AI884" s="31"/>
    </row>
    <row r="885" spans="1:35" s="33" customFormat="1" x14ac:dyDescent="0.3">
      <c r="A885" s="31"/>
      <c r="B885" s="88" t="s">
        <v>1365</v>
      </c>
      <c r="C885" s="89" t="s">
        <v>238</v>
      </c>
      <c r="D885" s="34"/>
      <c r="E885" s="34"/>
      <c r="F885" s="7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c r="AE885" s="31"/>
      <c r="AF885" s="31"/>
      <c r="AG885" s="31"/>
      <c r="AH885" s="31"/>
      <c r="AI885" s="31"/>
    </row>
    <row r="886" spans="1:35" s="33" customFormat="1" x14ac:dyDescent="0.3">
      <c r="A886" s="31"/>
      <c r="B886" s="88" t="s">
        <v>1364</v>
      </c>
      <c r="C886" s="89" t="s">
        <v>237</v>
      </c>
      <c r="D886" s="34"/>
      <c r="E886" s="34"/>
      <c r="F886" s="7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c r="AE886" s="31"/>
      <c r="AF886" s="31"/>
      <c r="AG886" s="31"/>
      <c r="AH886" s="31"/>
      <c r="AI886" s="31"/>
    </row>
    <row r="887" spans="1:35" s="33" customFormat="1" x14ac:dyDescent="0.3">
      <c r="A887" s="31"/>
      <c r="B887" s="88" t="s">
        <v>1363</v>
      </c>
      <c r="C887" s="89" t="s">
        <v>236</v>
      </c>
      <c r="D887" s="34"/>
      <c r="E887" s="34"/>
      <c r="F887" s="7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c r="AE887" s="31"/>
      <c r="AF887" s="31"/>
      <c r="AG887" s="31"/>
      <c r="AH887" s="31"/>
      <c r="AI887" s="31"/>
    </row>
    <row r="888" spans="1:35" s="33" customFormat="1" x14ac:dyDescent="0.3">
      <c r="A888" s="31"/>
      <c r="B888" s="88" t="s">
        <v>1362</v>
      </c>
      <c r="C888" s="89" t="s">
        <v>235</v>
      </c>
      <c r="D888" s="34"/>
      <c r="E888" s="34"/>
      <c r="F888" s="7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c r="AE888" s="31"/>
      <c r="AF888" s="31"/>
      <c r="AG888" s="31"/>
      <c r="AH888" s="31"/>
      <c r="AI888" s="31"/>
    </row>
    <row r="889" spans="1:35" s="33" customFormat="1" x14ac:dyDescent="0.3">
      <c r="A889" s="31"/>
      <c r="B889" s="88" t="s">
        <v>1361</v>
      </c>
      <c r="C889" s="89" t="s">
        <v>234</v>
      </c>
      <c r="D889" s="34">
        <v>240</v>
      </c>
      <c r="E889" s="34">
        <v>150</v>
      </c>
      <c r="F889" s="71">
        <v>90</v>
      </c>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row>
    <row r="890" spans="1:35" s="33" customFormat="1" x14ac:dyDescent="0.3">
      <c r="A890" s="31"/>
      <c r="B890" s="88" t="s">
        <v>1360</v>
      </c>
      <c r="C890" s="89" t="s">
        <v>233</v>
      </c>
      <c r="D890" s="34"/>
      <c r="E890" s="34"/>
      <c r="F890" s="7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row>
    <row r="891" spans="1:35" s="33" customFormat="1" x14ac:dyDescent="0.3">
      <c r="A891" s="31"/>
      <c r="B891" s="88" t="s">
        <v>1359</v>
      </c>
      <c r="C891" s="89" t="s">
        <v>232</v>
      </c>
      <c r="D891" s="34">
        <v>10</v>
      </c>
      <c r="E891" s="34">
        <v>6</v>
      </c>
      <c r="F891" s="71">
        <v>4</v>
      </c>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row>
    <row r="892" spans="1:35" s="33" customFormat="1" x14ac:dyDescent="0.3">
      <c r="A892" s="31"/>
      <c r="B892" s="88" t="s">
        <v>1358</v>
      </c>
      <c r="C892" s="89" t="s">
        <v>231</v>
      </c>
      <c r="D892" s="34"/>
      <c r="E892" s="34"/>
      <c r="F892" s="7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c r="AE892" s="31"/>
      <c r="AF892" s="31"/>
      <c r="AG892" s="31"/>
      <c r="AH892" s="31"/>
      <c r="AI892" s="31"/>
    </row>
    <row r="893" spans="1:35" s="33" customFormat="1" x14ac:dyDescent="0.3">
      <c r="A893" s="31"/>
      <c r="B893" s="88" t="s">
        <v>1357</v>
      </c>
      <c r="C893" s="89" t="s">
        <v>230</v>
      </c>
      <c r="D893" s="34"/>
      <c r="E893" s="34"/>
      <c r="F893" s="7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c r="AE893" s="31"/>
      <c r="AF893" s="31"/>
      <c r="AG893" s="31"/>
      <c r="AH893" s="31"/>
      <c r="AI893" s="31"/>
    </row>
    <row r="894" spans="1:35" s="33" customFormat="1" x14ac:dyDescent="0.3">
      <c r="A894" s="31"/>
      <c r="B894" s="88" t="s">
        <v>1356</v>
      </c>
      <c r="C894" s="89" t="s">
        <v>229</v>
      </c>
      <c r="D894" s="34">
        <v>168</v>
      </c>
      <c r="E894" s="34">
        <v>97</v>
      </c>
      <c r="F894" s="71">
        <v>71</v>
      </c>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c r="AE894" s="31"/>
      <c r="AF894" s="31"/>
      <c r="AG894" s="31"/>
      <c r="AH894" s="31"/>
      <c r="AI894" s="31"/>
    </row>
    <row r="895" spans="1:35" s="33" customFormat="1" x14ac:dyDescent="0.3">
      <c r="A895" s="31"/>
      <c r="B895" s="88" t="s">
        <v>1355</v>
      </c>
      <c r="C895" s="89" t="s">
        <v>228</v>
      </c>
      <c r="D895" s="34">
        <v>46</v>
      </c>
      <c r="E895" s="34">
        <v>19</v>
      </c>
      <c r="F895" s="71">
        <v>27</v>
      </c>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c r="AE895" s="31"/>
      <c r="AF895" s="31"/>
      <c r="AG895" s="31"/>
      <c r="AH895" s="31"/>
      <c r="AI895" s="31"/>
    </row>
    <row r="896" spans="1:35" s="33" customFormat="1" x14ac:dyDescent="0.3">
      <c r="A896" s="31"/>
      <c r="B896" s="88" t="s">
        <v>1354</v>
      </c>
      <c r="C896" s="89" t="s">
        <v>227</v>
      </c>
      <c r="D896" s="34"/>
      <c r="E896" s="34"/>
      <c r="F896" s="7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c r="AE896" s="31"/>
      <c r="AF896" s="31"/>
      <c r="AG896" s="31"/>
      <c r="AH896" s="31"/>
      <c r="AI896" s="31"/>
    </row>
    <row r="897" spans="1:35" s="33" customFormat="1" x14ac:dyDescent="0.3">
      <c r="A897" s="31"/>
      <c r="B897" s="88" t="s">
        <v>1353</v>
      </c>
      <c r="C897" s="89" t="s">
        <v>226</v>
      </c>
      <c r="D897" s="34"/>
      <c r="E897" s="34"/>
      <c r="F897" s="7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c r="AE897" s="31"/>
      <c r="AF897" s="31"/>
      <c r="AG897" s="31"/>
      <c r="AH897" s="31"/>
      <c r="AI897" s="31"/>
    </row>
    <row r="898" spans="1:35" s="33" customFormat="1" x14ac:dyDescent="0.3">
      <c r="A898" s="31"/>
      <c r="B898" s="88" t="s">
        <v>1352</v>
      </c>
      <c r="C898" s="89" t="s">
        <v>225</v>
      </c>
      <c r="D898" s="34"/>
      <c r="E898" s="34"/>
      <c r="F898" s="7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row>
    <row r="899" spans="1:35" s="33" customFormat="1" x14ac:dyDescent="0.3">
      <c r="A899" s="31"/>
      <c r="B899" s="88" t="s">
        <v>1351</v>
      </c>
      <c r="C899" s="89" t="s">
        <v>224</v>
      </c>
      <c r="D899" s="34"/>
      <c r="E899" s="34"/>
      <c r="F899" s="7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c r="AE899" s="31"/>
      <c r="AF899" s="31"/>
      <c r="AG899" s="31"/>
      <c r="AH899" s="31"/>
      <c r="AI899" s="31"/>
    </row>
    <row r="900" spans="1:35" s="33" customFormat="1" x14ac:dyDescent="0.3">
      <c r="A900" s="31"/>
      <c r="B900" s="88" t="s">
        <v>1350</v>
      </c>
      <c r="C900" s="89" t="s">
        <v>223</v>
      </c>
      <c r="D900" s="34">
        <v>126</v>
      </c>
      <c r="E900" s="34">
        <v>61</v>
      </c>
      <c r="F900" s="71">
        <v>65</v>
      </c>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row>
    <row r="901" spans="1:35" s="33" customFormat="1" x14ac:dyDescent="0.3">
      <c r="A901" s="31"/>
      <c r="B901" s="88" t="s">
        <v>1349</v>
      </c>
      <c r="C901" s="89" t="s">
        <v>222</v>
      </c>
      <c r="D901" s="34"/>
      <c r="E901" s="34"/>
      <c r="F901" s="7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row>
    <row r="902" spans="1:35" s="33" customFormat="1" x14ac:dyDescent="0.3">
      <c r="A902" s="31"/>
      <c r="B902" s="88" t="s">
        <v>1348</v>
      </c>
      <c r="C902" s="89" t="s">
        <v>221</v>
      </c>
      <c r="D902" s="34"/>
      <c r="E902" s="34"/>
      <c r="F902" s="7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row>
    <row r="903" spans="1:35" s="33" customFormat="1" x14ac:dyDescent="0.3">
      <c r="A903" s="31"/>
      <c r="B903" s="88" t="s">
        <v>1347</v>
      </c>
      <c r="C903" s="89" t="s">
        <v>220</v>
      </c>
      <c r="D903" s="34"/>
      <c r="E903" s="34"/>
      <c r="F903" s="7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c r="AE903" s="31"/>
      <c r="AF903" s="31"/>
      <c r="AG903" s="31"/>
      <c r="AH903" s="31"/>
      <c r="AI903" s="31"/>
    </row>
    <row r="904" spans="1:35" s="33" customFormat="1" x14ac:dyDescent="0.3">
      <c r="A904" s="31"/>
      <c r="B904" s="88" t="s">
        <v>1346</v>
      </c>
      <c r="C904" s="89" t="s">
        <v>219</v>
      </c>
      <c r="D904" s="34"/>
      <c r="E904" s="34"/>
      <c r="F904" s="7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c r="AE904" s="31"/>
      <c r="AF904" s="31"/>
      <c r="AG904" s="31"/>
      <c r="AH904" s="31"/>
      <c r="AI904" s="31"/>
    </row>
    <row r="905" spans="1:35" s="33" customFormat="1" x14ac:dyDescent="0.3">
      <c r="A905" s="31"/>
      <c r="B905" s="88" t="s">
        <v>1345</v>
      </c>
      <c r="C905" s="89" t="s">
        <v>218</v>
      </c>
      <c r="D905" s="34"/>
      <c r="E905" s="34"/>
      <c r="F905" s="7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c r="AE905" s="31"/>
      <c r="AF905" s="31"/>
      <c r="AG905" s="31"/>
      <c r="AH905" s="31"/>
      <c r="AI905" s="31"/>
    </row>
    <row r="906" spans="1:35" s="33" customFormat="1" x14ac:dyDescent="0.3">
      <c r="A906" s="31"/>
      <c r="B906" s="88" t="s">
        <v>1344</v>
      </c>
      <c r="C906" s="89" t="s">
        <v>217</v>
      </c>
      <c r="D906" s="34"/>
      <c r="E906" s="34"/>
      <c r="F906" s="7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c r="AE906" s="31"/>
      <c r="AF906" s="31"/>
      <c r="AG906" s="31"/>
      <c r="AH906" s="31"/>
      <c r="AI906" s="31"/>
    </row>
    <row r="907" spans="1:35" s="33" customFormat="1" x14ac:dyDescent="0.3">
      <c r="A907" s="31"/>
      <c r="B907" s="88" t="s">
        <v>1343</v>
      </c>
      <c r="C907" s="89" t="s">
        <v>216</v>
      </c>
      <c r="D907" s="34"/>
      <c r="E907" s="34"/>
      <c r="F907" s="7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c r="AE907" s="31"/>
      <c r="AF907" s="31"/>
      <c r="AG907" s="31"/>
      <c r="AH907" s="31"/>
      <c r="AI907" s="31"/>
    </row>
    <row r="908" spans="1:35" s="33" customFormat="1" x14ac:dyDescent="0.3">
      <c r="A908" s="31"/>
      <c r="B908" s="88" t="s">
        <v>1342</v>
      </c>
      <c r="C908" s="89" t="s">
        <v>215</v>
      </c>
      <c r="D908" s="34"/>
      <c r="E908" s="34"/>
      <c r="F908" s="7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row>
    <row r="909" spans="1:35" s="33" customFormat="1" x14ac:dyDescent="0.3">
      <c r="A909" s="31"/>
      <c r="B909" s="88" t="s">
        <v>1341</v>
      </c>
      <c r="C909" s="89" t="s">
        <v>214</v>
      </c>
      <c r="D909" s="34"/>
      <c r="E909" s="34"/>
      <c r="F909" s="7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c r="AE909" s="31"/>
      <c r="AF909" s="31"/>
      <c r="AG909" s="31"/>
      <c r="AH909" s="31"/>
      <c r="AI909" s="31"/>
    </row>
    <row r="910" spans="1:35" s="33" customFormat="1" x14ac:dyDescent="0.3">
      <c r="A910" s="31"/>
      <c r="B910" s="88" t="s">
        <v>1340</v>
      </c>
      <c r="C910" s="89" t="s">
        <v>213</v>
      </c>
      <c r="D910" s="34">
        <v>44</v>
      </c>
      <c r="E910" s="34">
        <v>32</v>
      </c>
      <c r="F910" s="71">
        <v>12</v>
      </c>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row>
    <row r="911" spans="1:35" s="33" customFormat="1" x14ac:dyDescent="0.3">
      <c r="A911" s="31"/>
      <c r="B911" s="88" t="s">
        <v>1339</v>
      </c>
      <c r="C911" s="89" t="s">
        <v>212</v>
      </c>
      <c r="D911" s="34"/>
      <c r="E911" s="34"/>
      <c r="F911" s="7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row>
    <row r="912" spans="1:35" s="33" customFormat="1" x14ac:dyDescent="0.3">
      <c r="A912" s="31"/>
      <c r="B912" s="88" t="s">
        <v>1338</v>
      </c>
      <c r="C912" s="89" t="s">
        <v>211</v>
      </c>
      <c r="D912" s="34"/>
      <c r="E912" s="34"/>
      <c r="F912" s="7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row>
    <row r="913" spans="1:35" s="33" customFormat="1" x14ac:dyDescent="0.3">
      <c r="A913" s="31"/>
      <c r="B913" s="88" t="s">
        <v>1337</v>
      </c>
      <c r="C913" s="89" t="s">
        <v>210</v>
      </c>
      <c r="D913" s="34"/>
      <c r="E913" s="34"/>
      <c r="F913" s="7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row>
    <row r="914" spans="1:35" s="33" customFormat="1" x14ac:dyDescent="0.3">
      <c r="A914" s="31"/>
      <c r="B914" s="88" t="s">
        <v>1336</v>
      </c>
      <c r="C914" s="89" t="s">
        <v>209</v>
      </c>
      <c r="D914" s="34"/>
      <c r="E914" s="34"/>
      <c r="F914" s="7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row>
    <row r="915" spans="1:35" s="33" customFormat="1" x14ac:dyDescent="0.3">
      <c r="A915" s="31"/>
      <c r="B915" s="88" t="s">
        <v>1335</v>
      </c>
      <c r="C915" s="89" t="s">
        <v>208</v>
      </c>
      <c r="D915" s="34">
        <v>2</v>
      </c>
      <c r="E915" s="34">
        <v>1</v>
      </c>
      <c r="F915" s="71">
        <v>1</v>
      </c>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row>
    <row r="916" spans="1:35" s="33" customFormat="1" x14ac:dyDescent="0.3">
      <c r="A916" s="31"/>
      <c r="B916" s="88" t="s">
        <v>1334</v>
      </c>
      <c r="C916" s="89" t="s">
        <v>207</v>
      </c>
      <c r="D916" s="34"/>
      <c r="E916" s="34"/>
      <c r="F916" s="7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row>
    <row r="917" spans="1:35" s="33" customFormat="1" x14ac:dyDescent="0.3">
      <c r="A917" s="31"/>
      <c r="B917" s="88" t="s">
        <v>1333</v>
      </c>
      <c r="C917" s="89" t="s">
        <v>206</v>
      </c>
      <c r="D917" s="34"/>
      <c r="E917" s="34"/>
      <c r="F917" s="7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row>
    <row r="918" spans="1:35" s="33" customFormat="1" x14ac:dyDescent="0.3">
      <c r="A918" s="31"/>
      <c r="B918" s="88" t="s">
        <v>1332</v>
      </c>
      <c r="C918" s="89" t="s">
        <v>205</v>
      </c>
      <c r="D918" s="34"/>
      <c r="E918" s="34"/>
      <c r="F918" s="7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row>
    <row r="919" spans="1:35" s="33" customFormat="1" x14ac:dyDescent="0.3">
      <c r="A919" s="31"/>
      <c r="B919" s="88" t="s">
        <v>1331</v>
      </c>
      <c r="C919" s="89" t="s">
        <v>204</v>
      </c>
      <c r="D919" s="34"/>
      <c r="E919" s="34"/>
      <c r="F919" s="7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row>
    <row r="920" spans="1:35" s="33" customFormat="1" x14ac:dyDescent="0.3">
      <c r="A920" s="31"/>
      <c r="B920" s="88" t="s">
        <v>1330</v>
      </c>
      <c r="C920" s="89" t="s">
        <v>202</v>
      </c>
      <c r="D920" s="34">
        <v>52</v>
      </c>
      <c r="E920" s="34">
        <v>30</v>
      </c>
      <c r="F920" s="71">
        <v>22</v>
      </c>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row>
    <row r="921" spans="1:35" s="33" customFormat="1" x14ac:dyDescent="0.3">
      <c r="A921" s="31"/>
      <c r="B921" s="88" t="s">
        <v>1329</v>
      </c>
      <c r="C921" s="89" t="s">
        <v>203</v>
      </c>
      <c r="D921" s="34"/>
      <c r="E921" s="34"/>
      <c r="F921" s="7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row>
    <row r="922" spans="1:35" s="33" customFormat="1" x14ac:dyDescent="0.3">
      <c r="A922" s="31"/>
      <c r="B922" s="88" t="s">
        <v>1328</v>
      </c>
      <c r="C922" s="89" t="s">
        <v>201</v>
      </c>
      <c r="D922" s="34"/>
      <c r="E922" s="34"/>
      <c r="F922" s="7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row>
    <row r="923" spans="1:35" s="33" customFormat="1" x14ac:dyDescent="0.3">
      <c r="A923" s="31"/>
      <c r="B923" s="88" t="s">
        <v>1327</v>
      </c>
      <c r="C923" s="89" t="s">
        <v>200</v>
      </c>
      <c r="D923" s="34"/>
      <c r="E923" s="34"/>
      <c r="F923" s="7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row>
    <row r="924" spans="1:35" s="33" customFormat="1" x14ac:dyDescent="0.3">
      <c r="A924" s="31"/>
      <c r="B924" s="88" t="s">
        <v>1326</v>
      </c>
      <c r="C924" s="89" t="s">
        <v>199</v>
      </c>
      <c r="D924" s="34"/>
      <c r="E924" s="34"/>
      <c r="F924" s="7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row>
    <row r="925" spans="1:35" s="33" customFormat="1" x14ac:dyDescent="0.3">
      <c r="A925" s="31"/>
      <c r="B925" s="88" t="s">
        <v>1325</v>
      </c>
      <c r="C925" s="89" t="s">
        <v>198</v>
      </c>
      <c r="D925" s="34"/>
      <c r="E925" s="34"/>
      <c r="F925" s="7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c r="AE925" s="31"/>
      <c r="AF925" s="31"/>
      <c r="AG925" s="31"/>
      <c r="AH925" s="31"/>
      <c r="AI925" s="31"/>
    </row>
    <row r="926" spans="1:35" s="33" customFormat="1" x14ac:dyDescent="0.3">
      <c r="A926" s="31"/>
      <c r="B926" s="88" t="s">
        <v>1324</v>
      </c>
      <c r="C926" s="89" t="s">
        <v>197</v>
      </c>
      <c r="D926" s="34"/>
      <c r="E926" s="34"/>
      <c r="F926" s="7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c r="AE926" s="31"/>
      <c r="AF926" s="31"/>
      <c r="AG926" s="31"/>
      <c r="AH926" s="31"/>
      <c r="AI926" s="31"/>
    </row>
    <row r="927" spans="1:35" s="33" customFormat="1" x14ac:dyDescent="0.3">
      <c r="A927" s="31"/>
      <c r="B927" s="88" t="s">
        <v>1323</v>
      </c>
      <c r="C927" s="89" t="s">
        <v>196</v>
      </c>
      <c r="D927" s="34"/>
      <c r="E927" s="34"/>
      <c r="F927" s="7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row>
    <row r="928" spans="1:35" s="33" customFormat="1" x14ac:dyDescent="0.3">
      <c r="A928" s="31"/>
      <c r="B928" s="88" t="s">
        <v>1322</v>
      </c>
      <c r="C928" s="89" t="s">
        <v>195</v>
      </c>
      <c r="D928" s="34"/>
      <c r="E928" s="34"/>
      <c r="F928" s="7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row>
    <row r="929" spans="1:35" s="33" customFormat="1" x14ac:dyDescent="0.3">
      <c r="A929" s="31"/>
      <c r="B929" s="88" t="s">
        <v>1321</v>
      </c>
      <c r="C929" s="89" t="s">
        <v>194</v>
      </c>
      <c r="D929" s="34">
        <v>39</v>
      </c>
      <c r="E929" s="34">
        <v>24</v>
      </c>
      <c r="F929" s="71">
        <v>15</v>
      </c>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c r="AE929" s="31"/>
      <c r="AF929" s="31"/>
      <c r="AG929" s="31"/>
      <c r="AH929" s="31"/>
      <c r="AI929" s="31"/>
    </row>
    <row r="930" spans="1:35" s="33" customFormat="1" x14ac:dyDescent="0.3">
      <c r="A930" s="31"/>
      <c r="B930" s="88" t="s">
        <v>1320</v>
      </c>
      <c r="C930" s="89" t="s">
        <v>193</v>
      </c>
      <c r="D930" s="34">
        <v>2</v>
      </c>
      <c r="E930" s="34">
        <v>2</v>
      </c>
      <c r="F930" s="71">
        <v>0</v>
      </c>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row>
    <row r="931" spans="1:35" s="33" customFormat="1" x14ac:dyDescent="0.3">
      <c r="A931" s="31"/>
      <c r="B931" s="88" t="s">
        <v>1319</v>
      </c>
      <c r="C931" s="89" t="s">
        <v>192</v>
      </c>
      <c r="D931" s="34"/>
      <c r="E931" s="34"/>
      <c r="F931" s="7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c r="AE931" s="31"/>
      <c r="AF931" s="31"/>
      <c r="AG931" s="31"/>
      <c r="AH931" s="31"/>
      <c r="AI931" s="31"/>
    </row>
    <row r="932" spans="1:35" s="33" customFormat="1" x14ac:dyDescent="0.3">
      <c r="A932" s="31"/>
      <c r="B932" s="88" t="s">
        <v>1318</v>
      </c>
      <c r="C932" s="89" t="s">
        <v>191</v>
      </c>
      <c r="D932" s="34"/>
      <c r="E932" s="34"/>
      <c r="F932" s="7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c r="AE932" s="31"/>
      <c r="AF932" s="31"/>
      <c r="AG932" s="31"/>
      <c r="AH932" s="31"/>
      <c r="AI932" s="31"/>
    </row>
    <row r="933" spans="1:35" s="33" customFormat="1" x14ac:dyDescent="0.3">
      <c r="A933" s="31"/>
      <c r="B933" s="88" t="s">
        <v>1317</v>
      </c>
      <c r="C933" s="89" t="s">
        <v>27</v>
      </c>
      <c r="D933" s="34"/>
      <c r="E933" s="34"/>
      <c r="F933" s="7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c r="AE933" s="31"/>
      <c r="AF933" s="31"/>
      <c r="AG933" s="31"/>
      <c r="AH933" s="31"/>
      <c r="AI933" s="31"/>
    </row>
    <row r="934" spans="1:35" s="33" customFormat="1" x14ac:dyDescent="0.3">
      <c r="A934" s="31"/>
      <c r="B934" s="88" t="s">
        <v>1316</v>
      </c>
      <c r="C934" s="89" t="s">
        <v>190</v>
      </c>
      <c r="D934" s="34"/>
      <c r="E934" s="34"/>
      <c r="F934" s="7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c r="AE934" s="31"/>
      <c r="AF934" s="31"/>
      <c r="AG934" s="31"/>
      <c r="AH934" s="31"/>
      <c r="AI934" s="31"/>
    </row>
    <row r="935" spans="1:35" s="33" customFormat="1" x14ac:dyDescent="0.3">
      <c r="A935" s="31"/>
      <c r="B935" s="88" t="s">
        <v>1315</v>
      </c>
      <c r="C935" s="89" t="s">
        <v>189</v>
      </c>
      <c r="D935" s="34"/>
      <c r="E935" s="34"/>
      <c r="F935" s="7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c r="AE935" s="31"/>
      <c r="AF935" s="31"/>
      <c r="AG935" s="31"/>
      <c r="AH935" s="31"/>
      <c r="AI935" s="31"/>
    </row>
    <row r="936" spans="1:35" s="33" customFormat="1" x14ac:dyDescent="0.3">
      <c r="A936" s="31"/>
      <c r="B936" s="88" t="s">
        <v>1314</v>
      </c>
      <c r="C936" s="89" t="s">
        <v>188</v>
      </c>
      <c r="D936" s="34"/>
      <c r="E936" s="34"/>
      <c r="F936" s="7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c r="AE936" s="31"/>
      <c r="AF936" s="31"/>
      <c r="AG936" s="31"/>
      <c r="AH936" s="31"/>
      <c r="AI936" s="31"/>
    </row>
    <row r="937" spans="1:35" s="33" customFormat="1" x14ac:dyDescent="0.3">
      <c r="A937" s="31"/>
      <c r="B937" s="88" t="s">
        <v>1313</v>
      </c>
      <c r="C937" s="89" t="s">
        <v>187</v>
      </c>
      <c r="D937" s="34">
        <v>4</v>
      </c>
      <c r="E937" s="34">
        <v>2</v>
      </c>
      <c r="F937" s="71">
        <v>2</v>
      </c>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c r="AE937" s="31"/>
      <c r="AF937" s="31"/>
      <c r="AG937" s="31"/>
      <c r="AH937" s="31"/>
      <c r="AI937" s="31"/>
    </row>
    <row r="938" spans="1:35" s="33" customFormat="1" x14ac:dyDescent="0.3">
      <c r="A938" s="31"/>
      <c r="B938" s="88" t="s">
        <v>1312</v>
      </c>
      <c r="C938" s="89" t="s">
        <v>186</v>
      </c>
      <c r="D938" s="34"/>
      <c r="E938" s="34"/>
      <c r="F938" s="7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c r="AE938" s="31"/>
      <c r="AF938" s="31"/>
      <c r="AG938" s="31"/>
      <c r="AH938" s="31"/>
      <c r="AI938" s="31"/>
    </row>
    <row r="939" spans="1:35" s="33" customFormat="1" x14ac:dyDescent="0.3">
      <c r="A939" s="31"/>
      <c r="B939" s="88" t="s">
        <v>1311</v>
      </c>
      <c r="C939" s="89" t="s">
        <v>185</v>
      </c>
      <c r="D939" s="34">
        <v>1</v>
      </c>
      <c r="E939" s="34">
        <v>0</v>
      </c>
      <c r="F939" s="71">
        <v>1</v>
      </c>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row>
    <row r="940" spans="1:35" s="33" customFormat="1" x14ac:dyDescent="0.3">
      <c r="A940" s="31"/>
      <c r="B940" s="88" t="s">
        <v>1310</v>
      </c>
      <c r="C940" s="89" t="s">
        <v>28</v>
      </c>
      <c r="D940" s="34"/>
      <c r="E940" s="34"/>
      <c r="F940" s="7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c r="AE940" s="31"/>
      <c r="AF940" s="31"/>
      <c r="AG940" s="31"/>
      <c r="AH940" s="31"/>
      <c r="AI940" s="31"/>
    </row>
    <row r="941" spans="1:35" s="33" customFormat="1" x14ac:dyDescent="0.3">
      <c r="A941" s="31"/>
      <c r="B941" s="88" t="s">
        <v>1309</v>
      </c>
      <c r="C941" s="89" t="s">
        <v>184</v>
      </c>
      <c r="D941" s="34">
        <v>189</v>
      </c>
      <c r="E941" s="34">
        <v>94</v>
      </c>
      <c r="F941" s="71">
        <v>95</v>
      </c>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c r="AE941" s="31"/>
      <c r="AF941" s="31"/>
      <c r="AG941" s="31"/>
      <c r="AH941" s="31"/>
      <c r="AI941" s="31"/>
    </row>
    <row r="942" spans="1:35" s="33" customFormat="1" x14ac:dyDescent="0.3">
      <c r="A942" s="31"/>
      <c r="B942" s="88" t="s">
        <v>1308</v>
      </c>
      <c r="C942" s="89" t="s">
        <v>183</v>
      </c>
      <c r="D942" s="34"/>
      <c r="E942" s="34"/>
      <c r="F942" s="7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c r="AE942" s="31"/>
      <c r="AF942" s="31"/>
      <c r="AG942" s="31"/>
      <c r="AH942" s="31"/>
      <c r="AI942" s="31"/>
    </row>
    <row r="943" spans="1:35" s="33" customFormat="1" x14ac:dyDescent="0.3">
      <c r="A943" s="31"/>
      <c r="B943" s="88" t="s">
        <v>1307</v>
      </c>
      <c r="C943" s="89" t="s">
        <v>182</v>
      </c>
      <c r="D943" s="34"/>
      <c r="E943" s="34"/>
      <c r="F943" s="7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c r="AE943" s="31"/>
      <c r="AF943" s="31"/>
      <c r="AG943" s="31"/>
      <c r="AH943" s="31"/>
      <c r="AI943" s="31"/>
    </row>
    <row r="944" spans="1:35" s="33" customFormat="1" x14ac:dyDescent="0.3">
      <c r="A944" s="31"/>
      <c r="B944" s="88" t="s">
        <v>1306</v>
      </c>
      <c r="C944" s="89" t="s">
        <v>181</v>
      </c>
      <c r="D944" s="34">
        <v>14</v>
      </c>
      <c r="E944" s="34">
        <v>11</v>
      </c>
      <c r="F944" s="71">
        <v>3</v>
      </c>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c r="AE944" s="31"/>
      <c r="AF944" s="31"/>
      <c r="AG944" s="31"/>
      <c r="AH944" s="31"/>
      <c r="AI944" s="31"/>
    </row>
    <row r="945" spans="1:35" s="33" customFormat="1" x14ac:dyDescent="0.3">
      <c r="A945" s="31"/>
      <c r="B945" s="88" t="s">
        <v>1305</v>
      </c>
      <c r="C945" s="89" t="s">
        <v>180</v>
      </c>
      <c r="D945" s="34"/>
      <c r="E945" s="34"/>
      <c r="F945" s="7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c r="AE945" s="31"/>
      <c r="AF945" s="31"/>
      <c r="AG945" s="31"/>
      <c r="AH945" s="31"/>
      <c r="AI945" s="31"/>
    </row>
    <row r="946" spans="1:35" s="33" customFormat="1" x14ac:dyDescent="0.3">
      <c r="A946" s="31"/>
      <c r="B946" s="88" t="s">
        <v>1304</v>
      </c>
      <c r="C946" s="89" t="s">
        <v>179</v>
      </c>
      <c r="D946" s="34"/>
      <c r="E946" s="34"/>
      <c r="F946" s="7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c r="AE946" s="31"/>
      <c r="AF946" s="31"/>
      <c r="AG946" s="31"/>
      <c r="AH946" s="31"/>
      <c r="AI946" s="31"/>
    </row>
    <row r="947" spans="1:35" s="33" customFormat="1" x14ac:dyDescent="0.3">
      <c r="A947" s="31"/>
      <c r="B947" s="88" t="s">
        <v>1303</v>
      </c>
      <c r="C947" s="89" t="s">
        <v>178</v>
      </c>
      <c r="D947" s="34"/>
      <c r="E947" s="34"/>
      <c r="F947" s="7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c r="AE947" s="31"/>
      <c r="AF947" s="31"/>
      <c r="AG947" s="31"/>
      <c r="AH947" s="31"/>
      <c r="AI947" s="31"/>
    </row>
    <row r="948" spans="1:35" s="33" customFormat="1" x14ac:dyDescent="0.3">
      <c r="A948" s="31"/>
      <c r="B948" s="88" t="s">
        <v>1302</v>
      </c>
      <c r="C948" s="89" t="s">
        <v>29</v>
      </c>
      <c r="D948" s="34">
        <v>54</v>
      </c>
      <c r="E948" s="34">
        <v>15</v>
      </c>
      <c r="F948" s="71">
        <v>39</v>
      </c>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c r="AE948" s="31"/>
      <c r="AF948" s="31"/>
      <c r="AG948" s="31"/>
      <c r="AH948" s="31"/>
      <c r="AI948" s="31"/>
    </row>
    <row r="949" spans="1:35" s="33" customFormat="1" x14ac:dyDescent="0.3">
      <c r="A949" s="31"/>
      <c r="B949" s="88" t="s">
        <v>1301</v>
      </c>
      <c r="C949" s="89" t="s">
        <v>177</v>
      </c>
      <c r="D949" s="34"/>
      <c r="E949" s="34"/>
      <c r="F949" s="7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c r="AE949" s="31"/>
      <c r="AF949" s="31"/>
      <c r="AG949" s="31"/>
      <c r="AH949" s="31"/>
      <c r="AI949" s="31"/>
    </row>
    <row r="950" spans="1:35" s="33" customFormat="1" x14ac:dyDescent="0.3">
      <c r="A950" s="31"/>
      <c r="B950" s="88" t="s">
        <v>1300</v>
      </c>
      <c r="C950" s="89" t="s">
        <v>176</v>
      </c>
      <c r="D950" s="34"/>
      <c r="E950" s="34"/>
      <c r="F950" s="7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c r="AE950" s="31"/>
      <c r="AF950" s="31"/>
      <c r="AG950" s="31"/>
      <c r="AH950" s="31"/>
      <c r="AI950" s="31"/>
    </row>
    <row r="951" spans="1:35" s="33" customFormat="1" x14ac:dyDescent="0.3">
      <c r="A951" s="31"/>
      <c r="B951" s="88" t="s">
        <v>1299</v>
      </c>
      <c r="C951" s="89" t="s">
        <v>175</v>
      </c>
      <c r="D951" s="34">
        <v>2</v>
      </c>
      <c r="E951" s="34">
        <v>1</v>
      </c>
      <c r="F951" s="71">
        <v>1</v>
      </c>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c r="AE951" s="31"/>
      <c r="AF951" s="31"/>
      <c r="AG951" s="31"/>
      <c r="AH951" s="31"/>
      <c r="AI951" s="31"/>
    </row>
    <row r="952" spans="1:35" s="33" customFormat="1" x14ac:dyDescent="0.3">
      <c r="A952" s="31"/>
      <c r="B952" s="88" t="s">
        <v>1298</v>
      </c>
      <c r="C952" s="89" t="s">
        <v>174</v>
      </c>
      <c r="D952" s="34">
        <v>48</v>
      </c>
      <c r="E952" s="34">
        <v>2</v>
      </c>
      <c r="F952" s="71">
        <v>46</v>
      </c>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c r="AE952" s="31"/>
      <c r="AF952" s="31"/>
      <c r="AG952" s="31"/>
      <c r="AH952" s="31"/>
      <c r="AI952" s="31"/>
    </row>
    <row r="953" spans="1:35" s="33" customFormat="1" x14ac:dyDescent="0.3">
      <c r="A953" s="31"/>
      <c r="B953" s="88" t="s">
        <v>1297</v>
      </c>
      <c r="C953" s="89" t="s">
        <v>173</v>
      </c>
      <c r="D953" s="34">
        <v>190</v>
      </c>
      <c r="E953" s="34">
        <v>118</v>
      </c>
      <c r="F953" s="71">
        <v>72</v>
      </c>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c r="AE953" s="31"/>
      <c r="AF953" s="31"/>
      <c r="AG953" s="31"/>
      <c r="AH953" s="31"/>
      <c r="AI953" s="31"/>
    </row>
    <row r="954" spans="1:35" s="33" customFormat="1" x14ac:dyDescent="0.3">
      <c r="A954" s="31"/>
      <c r="B954" s="88" t="s">
        <v>1296</v>
      </c>
      <c r="C954" s="89" t="s">
        <v>142</v>
      </c>
      <c r="D954" s="34"/>
      <c r="E954" s="34"/>
      <c r="F954" s="7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c r="AE954" s="31"/>
      <c r="AF954" s="31"/>
      <c r="AG954" s="31"/>
      <c r="AH954" s="31"/>
      <c r="AI954" s="31"/>
    </row>
    <row r="955" spans="1:35" s="33" customFormat="1" x14ac:dyDescent="0.3">
      <c r="A955" s="31"/>
      <c r="B955" s="88" t="s">
        <v>1295</v>
      </c>
      <c r="C955" s="89" t="s">
        <v>172</v>
      </c>
      <c r="D955" s="34"/>
      <c r="E955" s="34"/>
      <c r="F955" s="7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c r="AE955" s="31"/>
      <c r="AF955" s="31"/>
      <c r="AG955" s="31"/>
      <c r="AH955" s="31"/>
      <c r="AI955" s="31"/>
    </row>
    <row r="956" spans="1:35" s="33" customFormat="1" x14ac:dyDescent="0.3">
      <c r="A956" s="31"/>
      <c r="B956" s="88" t="s">
        <v>1294</v>
      </c>
      <c r="C956" s="89" t="s">
        <v>171</v>
      </c>
      <c r="D956" s="34"/>
      <c r="E956" s="34"/>
      <c r="F956" s="7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c r="AE956" s="31"/>
      <c r="AF956" s="31"/>
      <c r="AG956" s="31"/>
      <c r="AH956" s="31"/>
      <c r="AI956" s="31"/>
    </row>
    <row r="957" spans="1:35" s="33" customFormat="1" x14ac:dyDescent="0.3">
      <c r="A957" s="31"/>
      <c r="B957" s="88" t="s">
        <v>1293</v>
      </c>
      <c r="C957" s="89" t="s">
        <v>170</v>
      </c>
      <c r="D957" s="34"/>
      <c r="E957" s="34"/>
      <c r="F957" s="7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c r="AE957" s="31"/>
      <c r="AF957" s="31"/>
      <c r="AG957" s="31"/>
      <c r="AH957" s="31"/>
      <c r="AI957" s="31"/>
    </row>
    <row r="958" spans="1:35" s="33" customFormat="1" x14ac:dyDescent="0.3">
      <c r="A958" s="31"/>
      <c r="B958" s="88" t="s">
        <v>1292</v>
      </c>
      <c r="C958" s="89" t="s">
        <v>169</v>
      </c>
      <c r="D958" s="34">
        <v>1</v>
      </c>
      <c r="E958" s="34">
        <v>1</v>
      </c>
      <c r="F958" s="71">
        <v>0</v>
      </c>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c r="AE958" s="31"/>
      <c r="AF958" s="31"/>
      <c r="AG958" s="31"/>
      <c r="AH958" s="31"/>
      <c r="AI958" s="31"/>
    </row>
    <row r="959" spans="1:35" s="33" customFormat="1" x14ac:dyDescent="0.3">
      <c r="A959" s="31"/>
      <c r="B959" s="88" t="s">
        <v>1291</v>
      </c>
      <c r="C959" s="89" t="s">
        <v>168</v>
      </c>
      <c r="D959" s="34"/>
      <c r="E959" s="34"/>
      <c r="F959" s="7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c r="AE959" s="31"/>
      <c r="AF959" s="31"/>
      <c r="AG959" s="31"/>
      <c r="AH959" s="31"/>
      <c r="AI959" s="31"/>
    </row>
    <row r="960" spans="1:35" s="33" customFormat="1" x14ac:dyDescent="0.3">
      <c r="A960" s="31"/>
      <c r="B960" s="88" t="s">
        <v>1290</v>
      </c>
      <c r="C960" s="89" t="s">
        <v>167</v>
      </c>
      <c r="D960" s="34"/>
      <c r="E960" s="34"/>
      <c r="F960" s="7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c r="AE960" s="31"/>
      <c r="AF960" s="31"/>
      <c r="AG960" s="31"/>
      <c r="AH960" s="31"/>
      <c r="AI960" s="31"/>
    </row>
    <row r="961" spans="1:35" s="33" customFormat="1" x14ac:dyDescent="0.3">
      <c r="A961" s="31"/>
      <c r="B961" s="88" t="s">
        <v>1289</v>
      </c>
      <c r="C961" s="89" t="s">
        <v>166</v>
      </c>
      <c r="D961" s="34"/>
      <c r="E961" s="34"/>
      <c r="F961" s="7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c r="AE961" s="31"/>
      <c r="AF961" s="31"/>
      <c r="AG961" s="31"/>
      <c r="AH961" s="31"/>
      <c r="AI961" s="31"/>
    </row>
    <row r="962" spans="1:35" s="33" customFormat="1" x14ac:dyDescent="0.3">
      <c r="A962" s="31"/>
      <c r="B962" s="90" t="s">
        <v>1288</v>
      </c>
      <c r="C962" s="91" t="s">
        <v>142</v>
      </c>
      <c r="D962" s="32">
        <v>80</v>
      </c>
      <c r="E962" s="32">
        <v>40</v>
      </c>
      <c r="F962" s="72">
        <v>40</v>
      </c>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c r="AE962" s="31"/>
      <c r="AF962" s="31"/>
      <c r="AG962" s="31"/>
      <c r="AH962" s="31"/>
      <c r="AI962" s="31"/>
    </row>
    <row r="963" spans="1:35" s="33" customFormat="1" x14ac:dyDescent="0.3">
      <c r="A963" s="31"/>
      <c r="B963" s="88" t="s">
        <v>1287</v>
      </c>
      <c r="C963" s="89" t="s">
        <v>143</v>
      </c>
      <c r="D963" s="34"/>
      <c r="E963" s="34"/>
      <c r="F963" s="7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c r="AE963" s="31"/>
      <c r="AF963" s="31"/>
      <c r="AG963" s="31"/>
      <c r="AH963" s="31"/>
      <c r="AI963" s="31"/>
    </row>
    <row r="964" spans="1:35" s="33" customFormat="1" x14ac:dyDescent="0.3">
      <c r="A964" s="31"/>
      <c r="B964" s="88" t="s">
        <v>1286</v>
      </c>
      <c r="C964" s="89" t="s">
        <v>165</v>
      </c>
      <c r="D964" s="34"/>
      <c r="E964" s="34"/>
      <c r="F964" s="7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c r="AE964" s="31"/>
      <c r="AF964" s="31"/>
      <c r="AG964" s="31"/>
      <c r="AH964" s="31"/>
      <c r="AI964" s="31"/>
    </row>
    <row r="965" spans="1:35" s="33" customFormat="1" x14ac:dyDescent="0.3">
      <c r="A965" s="31"/>
      <c r="B965" s="88" t="s">
        <v>1285</v>
      </c>
      <c r="C965" s="89" t="s">
        <v>164</v>
      </c>
      <c r="D965" s="34"/>
      <c r="E965" s="34"/>
      <c r="F965" s="7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row>
    <row r="966" spans="1:35" s="33" customFormat="1" x14ac:dyDescent="0.3">
      <c r="A966" s="31"/>
      <c r="B966" s="88" t="s">
        <v>1284</v>
      </c>
      <c r="C966" s="89" t="s">
        <v>162</v>
      </c>
      <c r="D966" s="34"/>
      <c r="E966" s="34"/>
      <c r="F966" s="7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c r="AE966" s="31"/>
      <c r="AF966" s="31"/>
      <c r="AG966" s="31"/>
      <c r="AH966" s="31"/>
      <c r="AI966" s="31"/>
    </row>
    <row r="967" spans="1:35" s="33" customFormat="1" x14ac:dyDescent="0.3">
      <c r="A967" s="31"/>
      <c r="B967" s="88" t="s">
        <v>1283</v>
      </c>
      <c r="C967" s="89" t="s">
        <v>161</v>
      </c>
      <c r="D967" s="34"/>
      <c r="E967" s="34"/>
      <c r="F967" s="7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row>
    <row r="968" spans="1:35" s="33" customFormat="1" x14ac:dyDescent="0.3">
      <c r="A968" s="31"/>
      <c r="B968" s="88" t="s">
        <v>1282</v>
      </c>
      <c r="C968" s="89" t="s">
        <v>160</v>
      </c>
      <c r="D968" s="34"/>
      <c r="E968" s="34"/>
      <c r="F968" s="7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c r="AE968" s="31"/>
      <c r="AF968" s="31"/>
      <c r="AG968" s="31"/>
      <c r="AH968" s="31"/>
      <c r="AI968" s="31"/>
    </row>
    <row r="969" spans="1:35" s="33" customFormat="1" x14ac:dyDescent="0.3">
      <c r="A969" s="31"/>
      <c r="B969" s="88" t="s">
        <v>1281</v>
      </c>
      <c r="C969" s="89" t="s">
        <v>163</v>
      </c>
      <c r="D969" s="34"/>
      <c r="E969" s="34"/>
      <c r="F969" s="7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c r="AE969" s="31"/>
      <c r="AF969" s="31"/>
      <c r="AG969" s="31"/>
      <c r="AH969" s="31"/>
      <c r="AI969" s="31"/>
    </row>
    <row r="970" spans="1:35" s="33" customFormat="1" x14ac:dyDescent="0.3">
      <c r="A970" s="31"/>
      <c r="B970" s="88" t="s">
        <v>1280</v>
      </c>
      <c r="C970" s="89" t="s">
        <v>159</v>
      </c>
      <c r="D970" s="34"/>
      <c r="E970" s="34"/>
      <c r="F970" s="7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c r="AE970" s="31"/>
      <c r="AF970" s="31"/>
      <c r="AG970" s="31"/>
      <c r="AH970" s="31"/>
      <c r="AI970" s="31"/>
    </row>
    <row r="971" spans="1:35" s="33" customFormat="1" x14ac:dyDescent="0.3">
      <c r="A971" s="31"/>
      <c r="B971" s="88" t="s">
        <v>1279</v>
      </c>
      <c r="C971" s="89" t="s">
        <v>158</v>
      </c>
      <c r="D971" s="34"/>
      <c r="E971" s="34"/>
      <c r="F971" s="7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c r="AE971" s="31"/>
      <c r="AF971" s="31"/>
      <c r="AG971" s="31"/>
      <c r="AH971" s="31"/>
      <c r="AI971" s="31"/>
    </row>
    <row r="972" spans="1:35" s="33" customFormat="1" x14ac:dyDescent="0.3">
      <c r="A972" s="31"/>
      <c r="B972" s="88" t="s">
        <v>1278</v>
      </c>
      <c r="C972" s="89" t="s">
        <v>157</v>
      </c>
      <c r="D972" s="34"/>
      <c r="E972" s="34"/>
      <c r="F972" s="7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c r="AE972" s="31"/>
      <c r="AF972" s="31"/>
      <c r="AG972" s="31"/>
      <c r="AH972" s="31"/>
      <c r="AI972" s="31"/>
    </row>
    <row r="973" spans="1:35" s="33" customFormat="1" x14ac:dyDescent="0.3">
      <c r="A973" s="31"/>
      <c r="B973" s="88" t="s">
        <v>1277</v>
      </c>
      <c r="C973" s="89" t="s">
        <v>76</v>
      </c>
      <c r="D973" s="34"/>
      <c r="E973" s="34"/>
      <c r="F973" s="7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c r="AE973" s="31"/>
      <c r="AF973" s="31"/>
      <c r="AG973" s="31"/>
      <c r="AH973" s="31"/>
      <c r="AI973" s="31"/>
    </row>
    <row r="974" spans="1:35" s="33" customFormat="1" x14ac:dyDescent="0.3">
      <c r="A974" s="31"/>
      <c r="B974" s="88" t="s">
        <v>1276</v>
      </c>
      <c r="C974" s="89" t="s">
        <v>156</v>
      </c>
      <c r="D974" s="34"/>
      <c r="E974" s="34"/>
      <c r="F974" s="7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c r="AE974" s="31"/>
      <c r="AF974" s="31"/>
      <c r="AG974" s="31"/>
      <c r="AH974" s="31"/>
      <c r="AI974" s="31"/>
    </row>
    <row r="975" spans="1:35" s="33" customFormat="1" x14ac:dyDescent="0.3">
      <c r="A975" s="31"/>
      <c r="B975" s="88" t="s">
        <v>1275</v>
      </c>
      <c r="C975" s="89" t="s">
        <v>155</v>
      </c>
      <c r="D975" s="34">
        <v>80</v>
      </c>
      <c r="E975" s="34">
        <v>40</v>
      </c>
      <c r="F975" s="71">
        <v>40</v>
      </c>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c r="AE975" s="31"/>
      <c r="AF975" s="31"/>
      <c r="AG975" s="31"/>
      <c r="AH975" s="31"/>
      <c r="AI975" s="31"/>
    </row>
    <row r="976" spans="1:35" s="33" customFormat="1" x14ac:dyDescent="0.3">
      <c r="A976" s="31"/>
      <c r="B976" s="88" t="s">
        <v>1274</v>
      </c>
      <c r="C976" s="89" t="s">
        <v>154</v>
      </c>
      <c r="D976" s="34"/>
      <c r="E976" s="34"/>
      <c r="F976" s="7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c r="AE976" s="31"/>
      <c r="AF976" s="31"/>
      <c r="AG976" s="31"/>
      <c r="AH976" s="31"/>
      <c r="AI976" s="31"/>
    </row>
    <row r="977" spans="1:35" s="33" customFormat="1" x14ac:dyDescent="0.3">
      <c r="A977" s="31"/>
      <c r="B977" s="88" t="s">
        <v>1273</v>
      </c>
      <c r="C977" s="89" t="s">
        <v>153</v>
      </c>
      <c r="D977" s="34"/>
      <c r="E977" s="34"/>
      <c r="F977" s="7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c r="AE977" s="31"/>
      <c r="AF977" s="31"/>
      <c r="AG977" s="31"/>
      <c r="AH977" s="31"/>
      <c r="AI977" s="31"/>
    </row>
    <row r="978" spans="1:35" s="33" customFormat="1" x14ac:dyDescent="0.3">
      <c r="A978" s="31"/>
      <c r="B978" s="88" t="s">
        <v>1272</v>
      </c>
      <c r="C978" s="89" t="s">
        <v>152</v>
      </c>
      <c r="D978" s="34"/>
      <c r="E978" s="34"/>
      <c r="F978" s="7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c r="AE978" s="31"/>
      <c r="AF978" s="31"/>
      <c r="AG978" s="31"/>
      <c r="AH978" s="31"/>
      <c r="AI978" s="31"/>
    </row>
    <row r="979" spans="1:35" s="33" customFormat="1" x14ac:dyDescent="0.3">
      <c r="A979" s="31"/>
      <c r="B979" s="88" t="s">
        <v>1271</v>
      </c>
      <c r="C979" s="89" t="s">
        <v>151</v>
      </c>
      <c r="D979" s="34"/>
      <c r="E979" s="34"/>
      <c r="F979" s="7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c r="AE979" s="31"/>
      <c r="AF979" s="31"/>
      <c r="AG979" s="31"/>
      <c r="AH979" s="31"/>
      <c r="AI979" s="31"/>
    </row>
    <row r="980" spans="1:35" s="33" customFormat="1" x14ac:dyDescent="0.3">
      <c r="A980" s="31"/>
      <c r="B980" s="88" t="s">
        <v>1270</v>
      </c>
      <c r="C980" s="89" t="s">
        <v>150</v>
      </c>
      <c r="D980" s="34"/>
      <c r="E980" s="34"/>
      <c r="F980" s="7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row>
    <row r="981" spans="1:35" s="33" customFormat="1" x14ac:dyDescent="0.3">
      <c r="A981" s="31"/>
      <c r="B981" s="88" t="s">
        <v>1269</v>
      </c>
      <c r="C981" s="89" t="s">
        <v>148</v>
      </c>
      <c r="D981" s="34"/>
      <c r="E981" s="34"/>
      <c r="F981" s="7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31"/>
      <c r="AF981" s="31"/>
      <c r="AG981" s="31"/>
      <c r="AH981" s="31"/>
      <c r="AI981" s="31"/>
    </row>
    <row r="982" spans="1:35" s="33" customFormat="1" x14ac:dyDescent="0.3">
      <c r="A982" s="31"/>
      <c r="B982" s="88" t="s">
        <v>1268</v>
      </c>
      <c r="C982" s="89" t="s">
        <v>146</v>
      </c>
      <c r="D982" s="34"/>
      <c r="E982" s="34"/>
      <c r="F982" s="7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c r="AE982" s="31"/>
      <c r="AF982" s="31"/>
      <c r="AG982" s="31"/>
      <c r="AH982" s="31"/>
      <c r="AI982" s="31"/>
    </row>
    <row r="983" spans="1:35" s="33" customFormat="1" x14ac:dyDescent="0.3">
      <c r="A983" s="31"/>
      <c r="B983" s="88" t="s">
        <v>1267</v>
      </c>
      <c r="C983" s="89" t="s">
        <v>145</v>
      </c>
      <c r="D983" s="34"/>
      <c r="E983" s="34"/>
      <c r="F983" s="7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c r="AE983" s="31"/>
      <c r="AF983" s="31"/>
      <c r="AG983" s="31"/>
      <c r="AH983" s="31"/>
      <c r="AI983" s="31"/>
    </row>
    <row r="984" spans="1:35" s="33" customFormat="1" x14ac:dyDescent="0.3">
      <c r="A984" s="31"/>
      <c r="B984" s="88" t="s">
        <v>1266</v>
      </c>
      <c r="C984" s="89" t="s">
        <v>68</v>
      </c>
      <c r="D984" s="34"/>
      <c r="E984" s="34"/>
      <c r="F984" s="7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c r="AE984" s="31"/>
      <c r="AF984" s="31"/>
      <c r="AG984" s="31"/>
      <c r="AH984" s="31"/>
      <c r="AI984" s="31"/>
    </row>
    <row r="985" spans="1:35" s="33" customFormat="1" x14ac:dyDescent="0.3">
      <c r="A985" s="31"/>
      <c r="B985" s="88" t="s">
        <v>1265</v>
      </c>
      <c r="C985" s="89" t="s">
        <v>147</v>
      </c>
      <c r="D985" s="34"/>
      <c r="E985" s="34"/>
      <c r="F985" s="7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c r="AE985" s="31"/>
      <c r="AF985" s="31"/>
      <c r="AG985" s="31"/>
      <c r="AH985" s="31"/>
      <c r="AI985" s="31"/>
    </row>
    <row r="986" spans="1:35" s="33" customFormat="1" x14ac:dyDescent="0.3">
      <c r="A986" s="31"/>
      <c r="B986" s="88" t="s">
        <v>1264</v>
      </c>
      <c r="C986" s="89" t="s">
        <v>142</v>
      </c>
      <c r="D986" s="34"/>
      <c r="E986" s="34"/>
      <c r="F986" s="7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c r="AE986" s="31"/>
      <c r="AF986" s="31"/>
      <c r="AG986" s="31"/>
      <c r="AH986" s="31"/>
      <c r="AI986" s="31"/>
    </row>
    <row r="987" spans="1:35" s="33" customFormat="1" x14ac:dyDescent="0.3">
      <c r="A987" s="31"/>
      <c r="B987" s="88" t="s">
        <v>1263</v>
      </c>
      <c r="C987" s="89" t="s">
        <v>144</v>
      </c>
      <c r="D987" s="34"/>
      <c r="E987" s="34"/>
      <c r="F987" s="7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c r="AE987" s="31"/>
      <c r="AF987" s="31"/>
      <c r="AG987" s="31"/>
      <c r="AH987" s="31"/>
      <c r="AI987" s="31"/>
    </row>
    <row r="988" spans="1:35" s="33" customFormat="1" x14ac:dyDescent="0.3">
      <c r="A988" s="31"/>
      <c r="B988" s="88" t="s">
        <v>1262</v>
      </c>
      <c r="C988" s="89" t="s">
        <v>149</v>
      </c>
      <c r="D988" s="34"/>
      <c r="E988" s="34"/>
      <c r="F988" s="7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c r="AE988" s="31"/>
      <c r="AF988" s="31"/>
      <c r="AG988" s="31"/>
      <c r="AH988" s="31"/>
      <c r="AI988" s="31"/>
    </row>
    <row r="989" spans="1:35" s="33" customFormat="1" x14ac:dyDescent="0.3">
      <c r="A989" s="31"/>
      <c r="B989" s="90" t="s">
        <v>1261</v>
      </c>
      <c r="C989" s="91" t="s">
        <v>30</v>
      </c>
      <c r="D989" s="32">
        <v>1775</v>
      </c>
      <c r="E989" s="32">
        <v>1102</v>
      </c>
      <c r="F989" s="72">
        <v>673</v>
      </c>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c r="AE989" s="31"/>
      <c r="AF989" s="31"/>
      <c r="AG989" s="31"/>
      <c r="AH989" s="31"/>
      <c r="AI989" s="31"/>
    </row>
    <row r="990" spans="1:35" s="33" customFormat="1" x14ac:dyDescent="0.3">
      <c r="A990" s="31"/>
      <c r="B990" s="88" t="s">
        <v>1260</v>
      </c>
      <c r="C990" s="89" t="s">
        <v>122</v>
      </c>
      <c r="D990" s="34">
        <v>375</v>
      </c>
      <c r="E990" s="34">
        <v>214</v>
      </c>
      <c r="F990" s="71">
        <v>161</v>
      </c>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c r="AE990" s="31"/>
      <c r="AF990" s="31"/>
      <c r="AG990" s="31"/>
      <c r="AH990" s="31"/>
      <c r="AI990" s="31"/>
    </row>
    <row r="991" spans="1:35" s="33" customFormat="1" x14ac:dyDescent="0.3">
      <c r="A991" s="31"/>
      <c r="B991" s="88" t="s">
        <v>1259</v>
      </c>
      <c r="C991" s="89" t="s">
        <v>141</v>
      </c>
      <c r="D991" s="34">
        <v>2</v>
      </c>
      <c r="E991" s="34">
        <v>1</v>
      </c>
      <c r="F991" s="71">
        <v>1</v>
      </c>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c r="AE991" s="31"/>
      <c r="AF991" s="31"/>
      <c r="AG991" s="31"/>
      <c r="AH991" s="31"/>
      <c r="AI991" s="31"/>
    </row>
    <row r="992" spans="1:35" s="33" customFormat="1" x14ac:dyDescent="0.3">
      <c r="A992" s="31"/>
      <c r="B992" s="88" t="s">
        <v>1258</v>
      </c>
      <c r="C992" s="89" t="s">
        <v>140</v>
      </c>
      <c r="D992" s="34">
        <v>1</v>
      </c>
      <c r="E992" s="34">
        <v>1</v>
      </c>
      <c r="F992" s="71">
        <v>0</v>
      </c>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c r="AE992" s="31"/>
      <c r="AF992" s="31"/>
      <c r="AG992" s="31"/>
      <c r="AH992" s="31"/>
      <c r="AI992" s="31"/>
    </row>
    <row r="993" spans="1:35" s="33" customFormat="1" x14ac:dyDescent="0.3">
      <c r="A993" s="31"/>
      <c r="B993" s="88" t="s">
        <v>1257</v>
      </c>
      <c r="C993" s="89" t="s">
        <v>139</v>
      </c>
      <c r="D993" s="34"/>
      <c r="E993" s="34"/>
      <c r="F993" s="7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c r="AE993" s="31"/>
      <c r="AF993" s="31"/>
      <c r="AG993" s="31"/>
      <c r="AH993" s="31"/>
      <c r="AI993" s="31"/>
    </row>
    <row r="994" spans="1:35" s="33" customFormat="1" x14ac:dyDescent="0.3">
      <c r="A994" s="31"/>
      <c r="B994" s="88" t="s">
        <v>1256</v>
      </c>
      <c r="C994" s="89" t="s">
        <v>138</v>
      </c>
      <c r="D994" s="34">
        <v>313</v>
      </c>
      <c r="E994" s="34">
        <v>200</v>
      </c>
      <c r="F994" s="71">
        <v>113</v>
      </c>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31"/>
      <c r="AF994" s="31"/>
      <c r="AG994" s="31"/>
      <c r="AH994" s="31"/>
      <c r="AI994" s="31"/>
    </row>
    <row r="995" spans="1:35" s="33" customFormat="1" x14ac:dyDescent="0.3">
      <c r="A995" s="31"/>
      <c r="B995" s="88" t="s">
        <v>1255</v>
      </c>
      <c r="C995" s="89" t="s">
        <v>137</v>
      </c>
      <c r="D995" s="34">
        <v>10</v>
      </c>
      <c r="E995" s="34">
        <v>10</v>
      </c>
      <c r="F995" s="71">
        <v>0</v>
      </c>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c r="AE995" s="31"/>
      <c r="AF995" s="31"/>
      <c r="AG995" s="31"/>
      <c r="AH995" s="31"/>
      <c r="AI995" s="31"/>
    </row>
    <row r="996" spans="1:35" s="33" customFormat="1" x14ac:dyDescent="0.3">
      <c r="A996" s="31"/>
      <c r="B996" s="88" t="s">
        <v>1254</v>
      </c>
      <c r="C996" s="89" t="s">
        <v>136</v>
      </c>
      <c r="D996" s="34">
        <v>11</v>
      </c>
      <c r="E996" s="34">
        <v>5</v>
      </c>
      <c r="F996" s="71">
        <v>6</v>
      </c>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c r="AE996" s="31"/>
      <c r="AF996" s="31"/>
      <c r="AG996" s="31"/>
      <c r="AH996" s="31"/>
      <c r="AI996" s="31"/>
    </row>
    <row r="997" spans="1:35" s="33" customFormat="1" x14ac:dyDescent="0.3">
      <c r="A997" s="31"/>
      <c r="B997" s="88" t="s">
        <v>1253</v>
      </c>
      <c r="C997" s="89" t="s">
        <v>31</v>
      </c>
      <c r="D997" s="34">
        <v>1</v>
      </c>
      <c r="E997" s="34">
        <v>1</v>
      </c>
      <c r="F997" s="71">
        <v>0</v>
      </c>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c r="AE997" s="31"/>
      <c r="AF997" s="31"/>
      <c r="AG997" s="31"/>
      <c r="AH997" s="31"/>
      <c r="AI997" s="31"/>
    </row>
    <row r="998" spans="1:35" s="33" customFormat="1" x14ac:dyDescent="0.3">
      <c r="A998" s="31"/>
      <c r="B998" s="88" t="s">
        <v>1252</v>
      </c>
      <c r="C998" s="89" t="s">
        <v>135</v>
      </c>
      <c r="D998" s="34"/>
      <c r="E998" s="34"/>
      <c r="F998" s="7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c r="AE998" s="31"/>
      <c r="AF998" s="31"/>
      <c r="AG998" s="31"/>
      <c r="AH998" s="31"/>
      <c r="AI998" s="31"/>
    </row>
    <row r="999" spans="1:35" s="33" customFormat="1" x14ac:dyDescent="0.3">
      <c r="A999" s="31"/>
      <c r="B999" s="88" t="s">
        <v>1251</v>
      </c>
      <c r="C999" s="89" t="s">
        <v>134</v>
      </c>
      <c r="D999" s="34">
        <v>13</v>
      </c>
      <c r="E999" s="34">
        <v>9</v>
      </c>
      <c r="F999" s="71">
        <v>4</v>
      </c>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c r="AE999" s="31"/>
      <c r="AF999" s="31"/>
      <c r="AG999" s="31"/>
      <c r="AH999" s="31"/>
      <c r="AI999" s="31"/>
    </row>
    <row r="1000" spans="1:35" s="33" customFormat="1" x14ac:dyDescent="0.3">
      <c r="A1000" s="31"/>
      <c r="B1000" s="88" t="s">
        <v>1250</v>
      </c>
      <c r="C1000" s="89" t="s">
        <v>133</v>
      </c>
      <c r="D1000" s="34">
        <v>107</v>
      </c>
      <c r="E1000" s="34">
        <v>71</v>
      </c>
      <c r="F1000" s="71">
        <v>36</v>
      </c>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c r="AE1000" s="31"/>
      <c r="AF1000" s="31"/>
      <c r="AG1000" s="31"/>
      <c r="AH1000" s="31"/>
      <c r="AI1000" s="31"/>
    </row>
    <row r="1001" spans="1:35" s="33" customFormat="1" x14ac:dyDescent="0.3">
      <c r="A1001" s="31"/>
      <c r="B1001" s="88" t="s">
        <v>1249</v>
      </c>
      <c r="C1001" s="89" t="s">
        <v>132</v>
      </c>
      <c r="D1001" s="34"/>
      <c r="E1001" s="34"/>
      <c r="F1001" s="7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c r="AE1001" s="31"/>
      <c r="AF1001" s="31"/>
      <c r="AG1001" s="31"/>
      <c r="AH1001" s="31"/>
      <c r="AI1001" s="31"/>
    </row>
    <row r="1002" spans="1:35" s="33" customFormat="1" x14ac:dyDescent="0.3">
      <c r="A1002" s="31"/>
      <c r="B1002" s="88" t="s">
        <v>1248</v>
      </c>
      <c r="C1002" s="89" t="s">
        <v>131</v>
      </c>
      <c r="D1002" s="34">
        <v>106</v>
      </c>
      <c r="E1002" s="34">
        <v>32</v>
      </c>
      <c r="F1002" s="71">
        <v>74</v>
      </c>
      <c r="G1002" s="31"/>
      <c r="H1002" s="31"/>
      <c r="I1002" s="31"/>
      <c r="J1002" s="31"/>
      <c r="K1002" s="31"/>
      <c r="L1002" s="31"/>
      <c r="M1002" s="31"/>
      <c r="N1002" s="31"/>
      <c r="O1002" s="31"/>
      <c r="P1002" s="31"/>
      <c r="Q1002" s="31"/>
      <c r="R1002" s="31"/>
      <c r="S1002" s="31"/>
      <c r="T1002" s="31"/>
      <c r="U1002" s="31"/>
      <c r="V1002" s="31"/>
      <c r="W1002" s="31"/>
      <c r="X1002" s="31"/>
      <c r="Y1002" s="31"/>
      <c r="Z1002" s="31"/>
      <c r="AA1002" s="31"/>
      <c r="AB1002" s="31"/>
      <c r="AC1002" s="31"/>
      <c r="AD1002" s="31"/>
      <c r="AE1002" s="31"/>
      <c r="AF1002" s="31"/>
      <c r="AG1002" s="31"/>
      <c r="AH1002" s="31"/>
      <c r="AI1002" s="31"/>
    </row>
    <row r="1003" spans="1:35" s="33" customFormat="1" x14ac:dyDescent="0.3">
      <c r="A1003" s="31"/>
      <c r="B1003" s="88" t="s">
        <v>1247</v>
      </c>
      <c r="C1003" s="89" t="s">
        <v>130</v>
      </c>
      <c r="D1003" s="34">
        <v>12</v>
      </c>
      <c r="E1003" s="34">
        <v>9</v>
      </c>
      <c r="F1003" s="71">
        <v>3</v>
      </c>
      <c r="G1003" s="31"/>
      <c r="H1003" s="31"/>
      <c r="I1003" s="31"/>
      <c r="J1003" s="31"/>
      <c r="K1003" s="31"/>
      <c r="L1003" s="31"/>
      <c r="M1003" s="31"/>
      <c r="N1003" s="31"/>
      <c r="O1003" s="31"/>
      <c r="P1003" s="31"/>
      <c r="Q1003" s="31"/>
      <c r="R1003" s="31"/>
      <c r="S1003" s="31"/>
      <c r="T1003" s="31"/>
      <c r="U1003" s="31"/>
      <c r="V1003" s="31"/>
      <c r="W1003" s="31"/>
      <c r="X1003" s="31"/>
      <c r="Y1003" s="31"/>
      <c r="Z1003" s="31"/>
      <c r="AA1003" s="31"/>
      <c r="AB1003" s="31"/>
      <c r="AC1003" s="31"/>
      <c r="AD1003" s="31"/>
      <c r="AE1003" s="31"/>
      <c r="AF1003" s="31"/>
      <c r="AG1003" s="31"/>
      <c r="AH1003" s="31"/>
      <c r="AI1003" s="31"/>
    </row>
    <row r="1004" spans="1:35" s="33" customFormat="1" x14ac:dyDescent="0.3">
      <c r="A1004" s="31"/>
      <c r="B1004" s="88" t="s">
        <v>1246</v>
      </c>
      <c r="C1004" s="89" t="s">
        <v>129</v>
      </c>
      <c r="D1004" s="34">
        <v>3</v>
      </c>
      <c r="E1004" s="34">
        <v>3</v>
      </c>
      <c r="F1004" s="71">
        <v>0</v>
      </c>
      <c r="G1004" s="31"/>
      <c r="H1004" s="31"/>
      <c r="I1004" s="31"/>
      <c r="J1004" s="31"/>
      <c r="K1004" s="31"/>
      <c r="L1004" s="31"/>
      <c r="M1004" s="31"/>
      <c r="N1004" s="31"/>
      <c r="O1004" s="31"/>
      <c r="P1004" s="31"/>
      <c r="Q1004" s="31"/>
      <c r="R1004" s="31"/>
      <c r="S1004" s="31"/>
      <c r="T1004" s="31"/>
      <c r="U1004" s="31"/>
      <c r="V1004" s="31"/>
      <c r="W1004" s="31"/>
      <c r="X1004" s="31"/>
      <c r="Y1004" s="31"/>
      <c r="Z1004" s="31"/>
      <c r="AA1004" s="31"/>
      <c r="AB1004" s="31"/>
      <c r="AC1004" s="31"/>
      <c r="AD1004" s="31"/>
      <c r="AE1004" s="31"/>
      <c r="AF1004" s="31"/>
      <c r="AG1004" s="31"/>
      <c r="AH1004" s="31"/>
      <c r="AI1004" s="31"/>
    </row>
    <row r="1005" spans="1:35" s="33" customFormat="1" x14ac:dyDescent="0.3">
      <c r="A1005" s="31"/>
      <c r="B1005" s="88" t="s">
        <v>1245</v>
      </c>
      <c r="C1005" s="89" t="s">
        <v>128</v>
      </c>
      <c r="D1005" s="34">
        <v>36</v>
      </c>
      <c r="E1005" s="34">
        <v>25</v>
      </c>
      <c r="F1005" s="71">
        <v>11</v>
      </c>
      <c r="G1005" s="31"/>
      <c r="H1005" s="31"/>
      <c r="I1005" s="31"/>
      <c r="J1005" s="31"/>
      <c r="K1005" s="31"/>
      <c r="L1005" s="31"/>
      <c r="M1005" s="31"/>
      <c r="N1005" s="31"/>
      <c r="O1005" s="31"/>
      <c r="P1005" s="31"/>
      <c r="Q1005" s="31"/>
      <c r="R1005" s="31"/>
      <c r="S1005" s="31"/>
      <c r="T1005" s="31"/>
      <c r="U1005" s="31"/>
      <c r="V1005" s="31"/>
      <c r="W1005" s="31"/>
      <c r="X1005" s="31"/>
      <c r="Y1005" s="31"/>
      <c r="Z1005" s="31"/>
      <c r="AA1005" s="31"/>
      <c r="AB1005" s="31"/>
      <c r="AC1005" s="31"/>
      <c r="AD1005" s="31"/>
      <c r="AE1005" s="31"/>
      <c r="AF1005" s="31"/>
      <c r="AG1005" s="31"/>
      <c r="AH1005" s="31"/>
      <c r="AI1005" s="31"/>
    </row>
    <row r="1006" spans="1:35" s="33" customFormat="1" x14ac:dyDescent="0.3">
      <c r="A1006" s="31"/>
      <c r="B1006" s="88" t="s">
        <v>1244</v>
      </c>
      <c r="C1006" s="89" t="s">
        <v>127</v>
      </c>
      <c r="D1006" s="34">
        <v>19</v>
      </c>
      <c r="E1006" s="34">
        <v>12</v>
      </c>
      <c r="F1006" s="71">
        <v>7</v>
      </c>
      <c r="G1006" s="31"/>
      <c r="H1006" s="31"/>
      <c r="I1006" s="31"/>
      <c r="J1006" s="31"/>
      <c r="K1006" s="31"/>
      <c r="L1006" s="31"/>
      <c r="M1006" s="31"/>
      <c r="N1006" s="31"/>
      <c r="O1006" s="31"/>
      <c r="P1006" s="31"/>
      <c r="Q1006" s="31"/>
      <c r="R1006" s="31"/>
      <c r="S1006" s="31"/>
      <c r="T1006" s="31"/>
      <c r="U1006" s="31"/>
      <c r="V1006" s="31"/>
      <c r="W1006" s="31"/>
      <c r="X1006" s="31"/>
      <c r="Y1006" s="31"/>
      <c r="Z1006" s="31"/>
      <c r="AA1006" s="31"/>
      <c r="AB1006" s="31"/>
      <c r="AC1006" s="31"/>
      <c r="AD1006" s="31"/>
      <c r="AE1006" s="31"/>
      <c r="AF1006" s="31"/>
      <c r="AG1006" s="31"/>
      <c r="AH1006" s="31"/>
      <c r="AI1006" s="31"/>
    </row>
    <row r="1007" spans="1:35" s="33" customFormat="1" x14ac:dyDescent="0.3">
      <c r="A1007" s="31"/>
      <c r="B1007" s="88" t="s">
        <v>1243</v>
      </c>
      <c r="C1007" s="89" t="s">
        <v>126</v>
      </c>
      <c r="D1007" s="34"/>
      <c r="E1007" s="34"/>
      <c r="F1007" s="71"/>
      <c r="G1007" s="31"/>
      <c r="H1007" s="31"/>
      <c r="I1007" s="31"/>
      <c r="J1007" s="31"/>
      <c r="K1007" s="31"/>
      <c r="L1007" s="31"/>
      <c r="M1007" s="31"/>
      <c r="N1007" s="31"/>
      <c r="O1007" s="31"/>
      <c r="P1007" s="31"/>
      <c r="Q1007" s="31"/>
      <c r="R1007" s="31"/>
      <c r="S1007" s="31"/>
      <c r="T1007" s="31"/>
      <c r="U1007" s="31"/>
      <c r="V1007" s="31"/>
      <c r="W1007" s="31"/>
      <c r="X1007" s="31"/>
      <c r="Y1007" s="31"/>
      <c r="Z1007" s="31"/>
      <c r="AA1007" s="31"/>
      <c r="AB1007" s="31"/>
      <c r="AC1007" s="31"/>
      <c r="AD1007" s="31"/>
      <c r="AE1007" s="31"/>
      <c r="AF1007" s="31"/>
      <c r="AG1007" s="31"/>
      <c r="AH1007" s="31"/>
      <c r="AI1007" s="31"/>
    </row>
    <row r="1008" spans="1:35" s="33" customFormat="1" x14ac:dyDescent="0.3">
      <c r="A1008" s="31"/>
      <c r="B1008" s="88" t="s">
        <v>1242</v>
      </c>
      <c r="C1008" s="89" t="s">
        <v>32</v>
      </c>
      <c r="D1008" s="34">
        <v>165</v>
      </c>
      <c r="E1008" s="34">
        <v>93</v>
      </c>
      <c r="F1008" s="71">
        <v>72</v>
      </c>
      <c r="G1008" s="31"/>
      <c r="H1008" s="31"/>
      <c r="I1008" s="31"/>
      <c r="J1008" s="31"/>
      <c r="K1008" s="31"/>
      <c r="L1008" s="31"/>
      <c r="M1008" s="31"/>
      <c r="N1008" s="31"/>
      <c r="O1008" s="31"/>
      <c r="P1008" s="31"/>
      <c r="Q1008" s="31"/>
      <c r="R1008" s="31"/>
      <c r="S1008" s="31"/>
      <c r="T1008" s="31"/>
      <c r="U1008" s="31"/>
      <c r="V1008" s="31"/>
      <c r="W1008" s="31"/>
      <c r="X1008" s="31"/>
      <c r="Y1008" s="31"/>
      <c r="Z1008" s="31"/>
      <c r="AA1008" s="31"/>
      <c r="AB1008" s="31"/>
      <c r="AC1008" s="31"/>
      <c r="AD1008" s="31"/>
      <c r="AE1008" s="31"/>
      <c r="AF1008" s="31"/>
      <c r="AG1008" s="31"/>
      <c r="AH1008" s="31"/>
      <c r="AI1008" s="31"/>
    </row>
    <row r="1009" spans="1:35" s="33" customFormat="1" x14ac:dyDescent="0.3">
      <c r="A1009" s="31"/>
      <c r="B1009" s="88" t="s">
        <v>1241</v>
      </c>
      <c r="C1009" s="89" t="s">
        <v>125</v>
      </c>
      <c r="D1009" s="34">
        <v>53</v>
      </c>
      <c r="E1009" s="34">
        <v>41</v>
      </c>
      <c r="F1009" s="71">
        <v>12</v>
      </c>
      <c r="G1009" s="31"/>
      <c r="H1009" s="31"/>
      <c r="I1009" s="31"/>
      <c r="J1009" s="31"/>
      <c r="K1009" s="31"/>
      <c r="L1009" s="31"/>
      <c r="M1009" s="31"/>
      <c r="N1009" s="31"/>
      <c r="O1009" s="31"/>
      <c r="P1009" s="31"/>
      <c r="Q1009" s="31"/>
      <c r="R1009" s="31"/>
      <c r="S1009" s="31"/>
      <c r="T1009" s="31"/>
      <c r="U1009" s="31"/>
      <c r="V1009" s="31"/>
      <c r="W1009" s="31"/>
      <c r="X1009" s="31"/>
      <c r="Y1009" s="31"/>
      <c r="Z1009" s="31"/>
      <c r="AA1009" s="31"/>
      <c r="AB1009" s="31"/>
      <c r="AC1009" s="31"/>
      <c r="AD1009" s="31"/>
      <c r="AE1009" s="31"/>
      <c r="AF1009" s="31"/>
      <c r="AG1009" s="31"/>
      <c r="AH1009" s="31"/>
      <c r="AI1009" s="31"/>
    </row>
    <row r="1010" spans="1:35" s="33" customFormat="1" x14ac:dyDescent="0.3">
      <c r="A1010" s="31"/>
      <c r="B1010" s="88" t="s">
        <v>1240</v>
      </c>
      <c r="C1010" s="89" t="s">
        <v>124</v>
      </c>
      <c r="D1010" s="34">
        <v>1</v>
      </c>
      <c r="E1010" s="34">
        <v>0</v>
      </c>
      <c r="F1010" s="71">
        <v>1</v>
      </c>
      <c r="G1010" s="31"/>
      <c r="H1010" s="31"/>
      <c r="I1010" s="31"/>
      <c r="J1010" s="31"/>
      <c r="K1010" s="31"/>
      <c r="L1010" s="31"/>
      <c r="M1010" s="31"/>
      <c r="N1010" s="31"/>
      <c r="O1010" s="31"/>
      <c r="P1010" s="31"/>
      <c r="Q1010" s="31"/>
      <c r="R1010" s="31"/>
      <c r="S1010" s="31"/>
      <c r="T1010" s="31"/>
      <c r="U1010" s="31"/>
      <c r="V1010" s="31"/>
      <c r="W1010" s="31"/>
      <c r="X1010" s="31"/>
      <c r="Y1010" s="31"/>
      <c r="Z1010" s="31"/>
      <c r="AA1010" s="31"/>
      <c r="AB1010" s="31"/>
      <c r="AC1010" s="31"/>
      <c r="AD1010" s="31"/>
      <c r="AE1010" s="31"/>
      <c r="AF1010" s="31"/>
      <c r="AG1010" s="31"/>
      <c r="AH1010" s="31"/>
      <c r="AI1010" s="31"/>
    </row>
    <row r="1011" spans="1:35" s="33" customFormat="1" x14ac:dyDescent="0.3">
      <c r="A1011" s="31"/>
      <c r="B1011" s="88" t="s">
        <v>1239</v>
      </c>
      <c r="C1011" s="89" t="s">
        <v>123</v>
      </c>
      <c r="D1011" s="34">
        <v>21</v>
      </c>
      <c r="E1011" s="34">
        <v>19</v>
      </c>
      <c r="F1011" s="71">
        <v>2</v>
      </c>
      <c r="G1011" s="31"/>
      <c r="H1011" s="31"/>
      <c r="I1011" s="31"/>
      <c r="J1011" s="31"/>
      <c r="K1011" s="31"/>
      <c r="L1011" s="31"/>
      <c r="M1011" s="31"/>
      <c r="N1011" s="31"/>
      <c r="O1011" s="31"/>
      <c r="P1011" s="31"/>
      <c r="Q1011" s="31"/>
      <c r="R1011" s="31"/>
      <c r="S1011" s="31"/>
      <c r="T1011" s="31"/>
      <c r="U1011" s="31"/>
      <c r="V1011" s="31"/>
      <c r="W1011" s="31"/>
      <c r="X1011" s="31"/>
      <c r="Y1011" s="31"/>
      <c r="Z1011" s="31"/>
      <c r="AA1011" s="31"/>
      <c r="AB1011" s="31"/>
      <c r="AC1011" s="31"/>
      <c r="AD1011" s="31"/>
      <c r="AE1011" s="31"/>
      <c r="AF1011" s="31"/>
      <c r="AG1011" s="31"/>
      <c r="AH1011" s="31"/>
      <c r="AI1011" s="31"/>
    </row>
    <row r="1012" spans="1:35" s="33" customFormat="1" x14ac:dyDescent="0.3">
      <c r="A1012" s="31"/>
      <c r="B1012" s="88" t="s">
        <v>1238</v>
      </c>
      <c r="C1012" s="89" t="s">
        <v>121</v>
      </c>
      <c r="D1012" s="34">
        <v>57</v>
      </c>
      <c r="E1012" s="34">
        <v>35</v>
      </c>
      <c r="F1012" s="71">
        <v>22</v>
      </c>
      <c r="G1012" s="31"/>
      <c r="H1012" s="31"/>
      <c r="I1012" s="31"/>
      <c r="J1012" s="31"/>
      <c r="K1012" s="31"/>
      <c r="L1012" s="31"/>
      <c r="M1012" s="31"/>
      <c r="N1012" s="31"/>
      <c r="O1012" s="31"/>
      <c r="P1012" s="31"/>
      <c r="Q1012" s="31"/>
      <c r="R1012" s="31"/>
      <c r="S1012" s="31"/>
      <c r="T1012" s="31"/>
      <c r="U1012" s="31"/>
      <c r="V1012" s="31"/>
      <c r="W1012" s="31"/>
      <c r="X1012" s="31"/>
      <c r="Y1012" s="31"/>
      <c r="Z1012" s="31"/>
      <c r="AA1012" s="31"/>
      <c r="AB1012" s="31"/>
      <c r="AC1012" s="31"/>
      <c r="AD1012" s="31"/>
      <c r="AE1012" s="31"/>
      <c r="AF1012" s="31"/>
      <c r="AG1012" s="31"/>
      <c r="AH1012" s="31"/>
      <c r="AI1012" s="31"/>
    </row>
    <row r="1013" spans="1:35" s="33" customFormat="1" x14ac:dyDescent="0.3">
      <c r="A1013" s="31"/>
      <c r="B1013" s="88" t="s">
        <v>1237</v>
      </c>
      <c r="C1013" s="89" t="s">
        <v>120</v>
      </c>
      <c r="D1013" s="34">
        <v>68</v>
      </c>
      <c r="E1013" s="34">
        <v>51</v>
      </c>
      <c r="F1013" s="71">
        <v>17</v>
      </c>
      <c r="G1013" s="31"/>
      <c r="H1013" s="31"/>
      <c r="I1013" s="31"/>
      <c r="J1013" s="31"/>
      <c r="K1013" s="31"/>
      <c r="L1013" s="31"/>
      <c r="M1013" s="31"/>
      <c r="N1013" s="31"/>
      <c r="O1013" s="31"/>
      <c r="P1013" s="31"/>
      <c r="Q1013" s="31"/>
      <c r="R1013" s="31"/>
      <c r="S1013" s="31"/>
      <c r="T1013" s="31"/>
      <c r="U1013" s="31"/>
      <c r="V1013" s="31"/>
      <c r="W1013" s="31"/>
      <c r="X1013" s="31"/>
      <c r="Y1013" s="31"/>
      <c r="Z1013" s="31"/>
      <c r="AA1013" s="31"/>
      <c r="AB1013" s="31"/>
      <c r="AC1013" s="31"/>
      <c r="AD1013" s="31"/>
      <c r="AE1013" s="31"/>
      <c r="AF1013" s="31"/>
      <c r="AG1013" s="31"/>
      <c r="AH1013" s="31"/>
      <c r="AI1013" s="31"/>
    </row>
    <row r="1014" spans="1:35" s="33" customFormat="1" x14ac:dyDescent="0.3">
      <c r="A1014" s="31"/>
      <c r="B1014" s="88" t="s">
        <v>1236</v>
      </c>
      <c r="C1014" s="89" t="s">
        <v>119</v>
      </c>
      <c r="D1014" s="34">
        <v>71</v>
      </c>
      <c r="E1014" s="34">
        <v>43</v>
      </c>
      <c r="F1014" s="71">
        <v>28</v>
      </c>
      <c r="G1014" s="31"/>
      <c r="H1014" s="31"/>
      <c r="I1014" s="31"/>
      <c r="J1014" s="31"/>
      <c r="K1014" s="31"/>
      <c r="L1014" s="31"/>
      <c r="M1014" s="31"/>
      <c r="N1014" s="31"/>
      <c r="O1014" s="31"/>
      <c r="P1014" s="31"/>
      <c r="Q1014" s="31"/>
      <c r="R1014" s="31"/>
      <c r="S1014" s="31"/>
      <c r="T1014" s="31"/>
      <c r="U1014" s="31"/>
      <c r="V1014" s="31"/>
      <c r="W1014" s="31"/>
      <c r="X1014" s="31"/>
      <c r="Y1014" s="31"/>
      <c r="Z1014" s="31"/>
      <c r="AA1014" s="31"/>
      <c r="AB1014" s="31"/>
      <c r="AC1014" s="31"/>
      <c r="AD1014" s="31"/>
      <c r="AE1014" s="31"/>
      <c r="AF1014" s="31"/>
      <c r="AG1014" s="31"/>
      <c r="AH1014" s="31"/>
      <c r="AI1014" s="31"/>
    </row>
    <row r="1015" spans="1:35" s="33" customFormat="1" x14ac:dyDescent="0.3">
      <c r="A1015" s="31"/>
      <c r="B1015" s="88" t="s">
        <v>1235</v>
      </c>
      <c r="C1015" s="89" t="s">
        <v>103</v>
      </c>
      <c r="D1015" s="34">
        <v>29</v>
      </c>
      <c r="E1015" s="34">
        <v>19</v>
      </c>
      <c r="F1015" s="71">
        <v>10</v>
      </c>
      <c r="G1015" s="31"/>
      <c r="H1015" s="31"/>
      <c r="I1015" s="31"/>
      <c r="J1015" s="31"/>
      <c r="K1015" s="31"/>
      <c r="L1015" s="31"/>
      <c r="M1015" s="31"/>
      <c r="N1015" s="31"/>
      <c r="O1015" s="31"/>
      <c r="P1015" s="31"/>
      <c r="Q1015" s="31"/>
      <c r="R1015" s="31"/>
      <c r="S1015" s="31"/>
      <c r="T1015" s="31"/>
      <c r="U1015" s="31"/>
      <c r="V1015" s="31"/>
      <c r="W1015" s="31"/>
      <c r="X1015" s="31"/>
      <c r="Y1015" s="31"/>
      <c r="Z1015" s="31"/>
      <c r="AA1015" s="31"/>
      <c r="AB1015" s="31"/>
      <c r="AC1015" s="31"/>
      <c r="AD1015" s="31"/>
      <c r="AE1015" s="31"/>
      <c r="AF1015" s="31"/>
      <c r="AG1015" s="31"/>
      <c r="AH1015" s="31"/>
      <c r="AI1015" s="31"/>
    </row>
    <row r="1016" spans="1:35" s="33" customFormat="1" x14ac:dyDescent="0.3">
      <c r="A1016" s="31"/>
      <c r="B1016" s="88" t="s">
        <v>1234</v>
      </c>
      <c r="C1016" s="89" t="s">
        <v>118</v>
      </c>
      <c r="D1016" s="34"/>
      <c r="E1016" s="34"/>
      <c r="F1016" s="71"/>
      <c r="G1016" s="31"/>
      <c r="H1016" s="31"/>
      <c r="I1016" s="31"/>
      <c r="J1016" s="31"/>
      <c r="K1016" s="31"/>
      <c r="L1016" s="31"/>
      <c r="M1016" s="31"/>
      <c r="N1016" s="31"/>
      <c r="O1016" s="31"/>
      <c r="P1016" s="31"/>
      <c r="Q1016" s="31"/>
      <c r="R1016" s="31"/>
      <c r="S1016" s="31"/>
      <c r="T1016" s="31"/>
      <c r="U1016" s="31"/>
      <c r="V1016" s="31"/>
      <c r="W1016" s="31"/>
      <c r="X1016" s="31"/>
      <c r="Y1016" s="31"/>
      <c r="Z1016" s="31"/>
      <c r="AA1016" s="31"/>
      <c r="AB1016" s="31"/>
      <c r="AC1016" s="31"/>
      <c r="AD1016" s="31"/>
      <c r="AE1016" s="31"/>
      <c r="AF1016" s="31"/>
      <c r="AG1016" s="31"/>
      <c r="AH1016" s="31"/>
      <c r="AI1016" s="31"/>
    </row>
    <row r="1017" spans="1:35" s="33" customFormat="1" x14ac:dyDescent="0.3">
      <c r="A1017" s="31"/>
      <c r="B1017" s="88" t="s">
        <v>1233</v>
      </c>
      <c r="C1017" s="89" t="s">
        <v>117</v>
      </c>
      <c r="D1017" s="34">
        <v>2</v>
      </c>
      <c r="E1017" s="34">
        <v>2</v>
      </c>
      <c r="F1017" s="71">
        <v>0</v>
      </c>
      <c r="G1017" s="31"/>
      <c r="H1017" s="31"/>
      <c r="I1017" s="31"/>
      <c r="J1017" s="31"/>
      <c r="K1017" s="31"/>
      <c r="L1017" s="31"/>
      <c r="M1017" s="31"/>
      <c r="N1017" s="31"/>
      <c r="O1017" s="31"/>
      <c r="P1017" s="31"/>
      <c r="Q1017" s="31"/>
      <c r="R1017" s="31"/>
      <c r="S1017" s="31"/>
      <c r="T1017" s="31"/>
      <c r="U1017" s="31"/>
      <c r="V1017" s="31"/>
      <c r="W1017" s="31"/>
      <c r="X1017" s="31"/>
      <c r="Y1017" s="31"/>
      <c r="Z1017" s="31"/>
      <c r="AA1017" s="31"/>
      <c r="AB1017" s="31"/>
      <c r="AC1017" s="31"/>
      <c r="AD1017" s="31"/>
      <c r="AE1017" s="31"/>
      <c r="AF1017" s="31"/>
      <c r="AG1017" s="31"/>
      <c r="AH1017" s="31"/>
      <c r="AI1017" s="31"/>
    </row>
    <row r="1018" spans="1:35" s="33" customFormat="1" x14ac:dyDescent="0.3">
      <c r="A1018" s="31"/>
      <c r="B1018" s="88" t="s">
        <v>1232</v>
      </c>
      <c r="C1018" s="89" t="s">
        <v>116</v>
      </c>
      <c r="D1018" s="34">
        <v>94</v>
      </c>
      <c r="E1018" s="34">
        <v>61</v>
      </c>
      <c r="F1018" s="71">
        <v>33</v>
      </c>
      <c r="G1018" s="31"/>
      <c r="H1018" s="31"/>
      <c r="I1018" s="31"/>
      <c r="J1018" s="31"/>
      <c r="K1018" s="31"/>
      <c r="L1018" s="31"/>
      <c r="M1018" s="31"/>
      <c r="N1018" s="31"/>
      <c r="O1018" s="31"/>
      <c r="P1018" s="31"/>
      <c r="Q1018" s="31"/>
      <c r="R1018" s="31"/>
      <c r="S1018" s="31"/>
      <c r="T1018" s="31"/>
      <c r="U1018" s="31"/>
      <c r="V1018" s="31"/>
      <c r="W1018" s="31"/>
      <c r="X1018" s="31"/>
      <c r="Y1018" s="31"/>
      <c r="Z1018" s="31"/>
      <c r="AA1018" s="31"/>
      <c r="AB1018" s="31"/>
      <c r="AC1018" s="31"/>
      <c r="AD1018" s="31"/>
      <c r="AE1018" s="31"/>
      <c r="AF1018" s="31"/>
      <c r="AG1018" s="31"/>
      <c r="AH1018" s="31"/>
      <c r="AI1018" s="31"/>
    </row>
    <row r="1019" spans="1:35" s="33" customFormat="1" x14ac:dyDescent="0.3">
      <c r="A1019" s="31"/>
      <c r="B1019" s="88" t="s">
        <v>1231</v>
      </c>
      <c r="C1019" s="89" t="s">
        <v>115</v>
      </c>
      <c r="D1019" s="34">
        <v>1</v>
      </c>
      <c r="E1019" s="34">
        <v>0</v>
      </c>
      <c r="F1019" s="71">
        <v>1</v>
      </c>
      <c r="G1019" s="31"/>
      <c r="H1019" s="31"/>
      <c r="I1019" s="31"/>
      <c r="J1019" s="31"/>
      <c r="K1019" s="31"/>
      <c r="L1019" s="31"/>
      <c r="M1019" s="31"/>
      <c r="N1019" s="31"/>
      <c r="O1019" s="31"/>
      <c r="P1019" s="31"/>
      <c r="Q1019" s="31"/>
      <c r="R1019" s="31"/>
      <c r="S1019" s="31"/>
      <c r="T1019" s="31"/>
      <c r="U1019" s="31"/>
      <c r="V1019" s="31"/>
      <c r="W1019" s="31"/>
      <c r="X1019" s="31"/>
      <c r="Y1019" s="31"/>
      <c r="Z1019" s="31"/>
      <c r="AA1019" s="31"/>
      <c r="AB1019" s="31"/>
      <c r="AC1019" s="31"/>
      <c r="AD1019" s="31"/>
      <c r="AE1019" s="31"/>
      <c r="AF1019" s="31"/>
      <c r="AG1019" s="31"/>
      <c r="AH1019" s="31"/>
      <c r="AI1019" s="31"/>
    </row>
    <row r="1020" spans="1:35" s="33" customFormat="1" x14ac:dyDescent="0.3">
      <c r="A1020" s="31"/>
      <c r="B1020" s="88" t="s">
        <v>1230</v>
      </c>
      <c r="C1020" s="89" t="s">
        <v>114</v>
      </c>
      <c r="D1020" s="34">
        <v>20</v>
      </c>
      <c r="E1020" s="34">
        <v>12</v>
      </c>
      <c r="F1020" s="71">
        <v>8</v>
      </c>
      <c r="G1020" s="31"/>
      <c r="H1020" s="31"/>
      <c r="I1020" s="31"/>
      <c r="J1020" s="31"/>
      <c r="K1020" s="31"/>
      <c r="L1020" s="31"/>
      <c r="M1020" s="31"/>
      <c r="N1020" s="31"/>
      <c r="O1020" s="31"/>
      <c r="P1020" s="31"/>
      <c r="Q1020" s="31"/>
      <c r="R1020" s="31"/>
      <c r="S1020" s="31"/>
      <c r="T1020" s="31"/>
      <c r="U1020" s="31"/>
      <c r="V1020" s="31"/>
      <c r="W1020" s="31"/>
      <c r="X1020" s="31"/>
      <c r="Y1020" s="31"/>
      <c r="Z1020" s="31"/>
      <c r="AA1020" s="31"/>
      <c r="AB1020" s="31"/>
      <c r="AC1020" s="31"/>
      <c r="AD1020" s="31"/>
      <c r="AE1020" s="31"/>
      <c r="AF1020" s="31"/>
      <c r="AG1020" s="31"/>
      <c r="AH1020" s="31"/>
      <c r="AI1020" s="31"/>
    </row>
    <row r="1021" spans="1:35" s="33" customFormat="1" x14ac:dyDescent="0.3">
      <c r="A1021" s="31"/>
      <c r="B1021" s="88" t="s">
        <v>1229</v>
      </c>
      <c r="C1021" s="89" t="s">
        <v>113</v>
      </c>
      <c r="D1021" s="34"/>
      <c r="E1021" s="34"/>
      <c r="F1021" s="71"/>
      <c r="G1021" s="31"/>
      <c r="H1021" s="31"/>
      <c r="I1021" s="31"/>
      <c r="J1021" s="31"/>
      <c r="K1021" s="31"/>
      <c r="L1021" s="31"/>
      <c r="M1021" s="31"/>
      <c r="N1021" s="31"/>
      <c r="O1021" s="31"/>
      <c r="P1021" s="31"/>
      <c r="Q1021" s="31"/>
      <c r="R1021" s="31"/>
      <c r="S1021" s="31"/>
      <c r="T1021" s="31"/>
      <c r="U1021" s="31"/>
      <c r="V1021" s="31"/>
      <c r="W1021" s="31"/>
      <c r="X1021" s="31"/>
      <c r="Y1021" s="31"/>
      <c r="Z1021" s="31"/>
      <c r="AA1021" s="31"/>
      <c r="AB1021" s="31"/>
      <c r="AC1021" s="31"/>
      <c r="AD1021" s="31"/>
      <c r="AE1021" s="31"/>
      <c r="AF1021" s="31"/>
      <c r="AG1021" s="31"/>
      <c r="AH1021" s="31"/>
      <c r="AI1021" s="31"/>
    </row>
    <row r="1022" spans="1:35" s="33" customFormat="1" x14ac:dyDescent="0.3">
      <c r="A1022" s="31"/>
      <c r="B1022" s="88" t="s">
        <v>1228</v>
      </c>
      <c r="C1022" s="89" t="s">
        <v>112</v>
      </c>
      <c r="D1022" s="34">
        <v>12</v>
      </c>
      <c r="E1022" s="34">
        <v>8</v>
      </c>
      <c r="F1022" s="71">
        <v>4</v>
      </c>
      <c r="G1022" s="31"/>
      <c r="H1022" s="31"/>
      <c r="I1022" s="31"/>
      <c r="J1022" s="31"/>
      <c r="K1022" s="31"/>
      <c r="L1022" s="31"/>
      <c r="M1022" s="31"/>
      <c r="N1022" s="31"/>
      <c r="O1022" s="31"/>
      <c r="P1022" s="31"/>
      <c r="Q1022" s="31"/>
      <c r="R1022" s="31"/>
      <c r="S1022" s="31"/>
      <c r="T1022" s="31"/>
      <c r="U1022" s="31"/>
      <c r="V1022" s="31"/>
      <c r="W1022" s="31"/>
      <c r="X1022" s="31"/>
      <c r="Y1022" s="31"/>
      <c r="Z1022" s="31"/>
      <c r="AA1022" s="31"/>
      <c r="AB1022" s="31"/>
      <c r="AC1022" s="31"/>
      <c r="AD1022" s="31"/>
      <c r="AE1022" s="31"/>
      <c r="AF1022" s="31"/>
      <c r="AG1022" s="31"/>
      <c r="AH1022" s="31"/>
      <c r="AI1022" s="31"/>
    </row>
    <row r="1023" spans="1:35" s="33" customFormat="1" x14ac:dyDescent="0.3">
      <c r="A1023" s="31"/>
      <c r="B1023" s="88" t="s">
        <v>1227</v>
      </c>
      <c r="C1023" s="89" t="s">
        <v>111</v>
      </c>
      <c r="D1023" s="34"/>
      <c r="E1023" s="34"/>
      <c r="F1023" s="71"/>
      <c r="G1023" s="31"/>
      <c r="H1023" s="31"/>
      <c r="I1023" s="31"/>
      <c r="J1023" s="31"/>
      <c r="K1023" s="31"/>
      <c r="L1023" s="31"/>
      <c r="M1023" s="31"/>
      <c r="N1023" s="31"/>
      <c r="O1023" s="31"/>
      <c r="P1023" s="31"/>
      <c r="Q1023" s="31"/>
      <c r="R1023" s="31"/>
      <c r="S1023" s="31"/>
      <c r="T1023" s="31"/>
      <c r="U1023" s="31"/>
      <c r="V1023" s="31"/>
      <c r="W1023" s="31"/>
      <c r="X1023" s="31"/>
      <c r="Y1023" s="31"/>
      <c r="Z1023" s="31"/>
      <c r="AA1023" s="31"/>
      <c r="AB1023" s="31"/>
      <c r="AC1023" s="31"/>
      <c r="AD1023" s="31"/>
      <c r="AE1023" s="31"/>
      <c r="AF1023" s="31"/>
      <c r="AG1023" s="31"/>
      <c r="AH1023" s="31"/>
      <c r="AI1023" s="31"/>
    </row>
    <row r="1024" spans="1:35" s="33" customFormat="1" x14ac:dyDescent="0.3">
      <c r="A1024" s="31"/>
      <c r="B1024" s="88" t="s">
        <v>1226</v>
      </c>
      <c r="C1024" s="89" t="s">
        <v>110</v>
      </c>
      <c r="D1024" s="34">
        <v>1</v>
      </c>
      <c r="E1024" s="34">
        <v>1</v>
      </c>
      <c r="F1024" s="71">
        <v>0</v>
      </c>
      <c r="G1024" s="31"/>
      <c r="H1024" s="31"/>
      <c r="I1024" s="31"/>
      <c r="J1024" s="31"/>
      <c r="K1024" s="31"/>
      <c r="L1024" s="31"/>
      <c r="M1024" s="31"/>
      <c r="N1024" s="31"/>
      <c r="O1024" s="31"/>
      <c r="P1024" s="31"/>
      <c r="Q1024" s="31"/>
      <c r="R1024" s="31"/>
      <c r="S1024" s="31"/>
      <c r="T1024" s="31"/>
      <c r="U1024" s="31"/>
      <c r="V1024" s="31"/>
      <c r="W1024" s="31"/>
      <c r="X1024" s="31"/>
      <c r="Y1024" s="31"/>
      <c r="Z1024" s="31"/>
      <c r="AA1024" s="31"/>
      <c r="AB1024" s="31"/>
      <c r="AC1024" s="31"/>
      <c r="AD1024" s="31"/>
      <c r="AE1024" s="31"/>
      <c r="AF1024" s="31"/>
      <c r="AG1024" s="31"/>
      <c r="AH1024" s="31"/>
      <c r="AI1024" s="31"/>
    </row>
    <row r="1025" spans="1:35" s="33" customFormat="1" x14ac:dyDescent="0.3">
      <c r="A1025" s="31"/>
      <c r="B1025" s="88" t="s">
        <v>1225</v>
      </c>
      <c r="C1025" s="89" t="s">
        <v>109</v>
      </c>
      <c r="D1025" s="34">
        <v>36</v>
      </c>
      <c r="E1025" s="34">
        <v>27</v>
      </c>
      <c r="F1025" s="71">
        <v>9</v>
      </c>
      <c r="G1025" s="31"/>
      <c r="H1025" s="31"/>
      <c r="I1025" s="31"/>
      <c r="J1025" s="31"/>
      <c r="K1025" s="31"/>
      <c r="L1025" s="31"/>
      <c r="M1025" s="31"/>
      <c r="N1025" s="31"/>
      <c r="O1025" s="31"/>
      <c r="P1025" s="31"/>
      <c r="Q1025" s="31"/>
      <c r="R1025" s="31"/>
      <c r="S1025" s="31"/>
      <c r="T1025" s="31"/>
      <c r="U1025" s="31"/>
      <c r="V1025" s="31"/>
      <c r="W1025" s="31"/>
      <c r="X1025" s="31"/>
      <c r="Y1025" s="31"/>
      <c r="Z1025" s="31"/>
      <c r="AA1025" s="31"/>
      <c r="AB1025" s="31"/>
      <c r="AC1025" s="31"/>
      <c r="AD1025" s="31"/>
      <c r="AE1025" s="31"/>
      <c r="AF1025" s="31"/>
      <c r="AG1025" s="31"/>
      <c r="AH1025" s="31"/>
      <c r="AI1025" s="31"/>
    </row>
    <row r="1026" spans="1:35" s="33" customFormat="1" x14ac:dyDescent="0.3">
      <c r="A1026" s="31"/>
      <c r="B1026" s="88" t="s">
        <v>1224</v>
      </c>
      <c r="C1026" s="89" t="s">
        <v>108</v>
      </c>
      <c r="D1026" s="34">
        <v>3</v>
      </c>
      <c r="E1026" s="34">
        <v>2</v>
      </c>
      <c r="F1026" s="71">
        <v>1</v>
      </c>
      <c r="G1026" s="31"/>
      <c r="H1026" s="31"/>
      <c r="I1026" s="31"/>
      <c r="J1026" s="31"/>
      <c r="K1026" s="31"/>
      <c r="L1026" s="31"/>
      <c r="M1026" s="31"/>
      <c r="N1026" s="31"/>
      <c r="O1026" s="31"/>
      <c r="P1026" s="31"/>
      <c r="Q1026" s="31"/>
      <c r="R1026" s="31"/>
      <c r="S1026" s="31"/>
      <c r="T1026" s="31"/>
      <c r="U1026" s="31"/>
      <c r="V1026" s="31"/>
      <c r="W1026" s="31"/>
      <c r="X1026" s="31"/>
      <c r="Y1026" s="31"/>
      <c r="Z1026" s="31"/>
      <c r="AA1026" s="31"/>
      <c r="AB1026" s="31"/>
      <c r="AC1026" s="31"/>
      <c r="AD1026" s="31"/>
      <c r="AE1026" s="31"/>
      <c r="AF1026" s="31"/>
      <c r="AG1026" s="31"/>
      <c r="AH1026" s="31"/>
      <c r="AI1026" s="31"/>
    </row>
    <row r="1027" spans="1:35" s="33" customFormat="1" x14ac:dyDescent="0.3">
      <c r="A1027" s="31"/>
      <c r="B1027" s="88" t="s">
        <v>1223</v>
      </c>
      <c r="C1027" s="89" t="s">
        <v>107</v>
      </c>
      <c r="D1027" s="34">
        <v>43</v>
      </c>
      <c r="E1027" s="34">
        <v>37</v>
      </c>
      <c r="F1027" s="71">
        <v>6</v>
      </c>
      <c r="G1027" s="31"/>
      <c r="H1027" s="31"/>
      <c r="I1027" s="31"/>
      <c r="J1027" s="31"/>
      <c r="K1027" s="31"/>
      <c r="L1027" s="31"/>
      <c r="M1027" s="31"/>
      <c r="N1027" s="31"/>
      <c r="O1027" s="31"/>
      <c r="P1027" s="31"/>
      <c r="Q1027" s="31"/>
      <c r="R1027" s="31"/>
      <c r="S1027" s="31"/>
      <c r="T1027" s="31"/>
      <c r="U1027" s="31"/>
      <c r="V1027" s="31"/>
      <c r="W1027" s="31"/>
      <c r="X1027" s="31"/>
      <c r="Y1027" s="31"/>
      <c r="Z1027" s="31"/>
      <c r="AA1027" s="31"/>
      <c r="AB1027" s="31"/>
      <c r="AC1027" s="31"/>
      <c r="AD1027" s="31"/>
      <c r="AE1027" s="31"/>
      <c r="AF1027" s="31"/>
      <c r="AG1027" s="31"/>
      <c r="AH1027" s="31"/>
      <c r="AI1027" s="31"/>
    </row>
    <row r="1028" spans="1:35" s="33" customFormat="1" x14ac:dyDescent="0.3">
      <c r="A1028" s="31"/>
      <c r="B1028" s="88" t="s">
        <v>1222</v>
      </c>
      <c r="C1028" s="89" t="s">
        <v>106</v>
      </c>
      <c r="D1028" s="34">
        <v>20</v>
      </c>
      <c r="E1028" s="34">
        <v>14</v>
      </c>
      <c r="F1028" s="71">
        <v>6</v>
      </c>
      <c r="G1028" s="31"/>
      <c r="H1028" s="31"/>
      <c r="I1028" s="31"/>
      <c r="J1028" s="31"/>
      <c r="K1028" s="31"/>
      <c r="L1028" s="31"/>
      <c r="M1028" s="31"/>
      <c r="N1028" s="31"/>
      <c r="O1028" s="31"/>
      <c r="P1028" s="31"/>
      <c r="Q1028" s="31"/>
      <c r="R1028" s="31"/>
      <c r="S1028" s="31"/>
      <c r="T1028" s="31"/>
      <c r="U1028" s="31"/>
      <c r="V1028" s="31"/>
      <c r="W1028" s="31"/>
      <c r="X1028" s="31"/>
      <c r="Y1028" s="31"/>
      <c r="Z1028" s="31"/>
      <c r="AA1028" s="31"/>
      <c r="AB1028" s="31"/>
      <c r="AC1028" s="31"/>
      <c r="AD1028" s="31"/>
      <c r="AE1028" s="31"/>
      <c r="AF1028" s="31"/>
      <c r="AG1028" s="31"/>
      <c r="AH1028" s="31"/>
      <c r="AI1028" s="31"/>
    </row>
    <row r="1029" spans="1:35" s="33" customFormat="1" x14ac:dyDescent="0.3">
      <c r="A1029" s="31"/>
      <c r="B1029" s="88" t="s">
        <v>1221</v>
      </c>
      <c r="C1029" s="89" t="s">
        <v>105</v>
      </c>
      <c r="D1029" s="34">
        <v>2</v>
      </c>
      <c r="E1029" s="34">
        <v>1</v>
      </c>
      <c r="F1029" s="71">
        <v>1</v>
      </c>
      <c r="G1029" s="31"/>
      <c r="H1029" s="31"/>
      <c r="I1029" s="31"/>
      <c r="J1029" s="31"/>
      <c r="K1029" s="31"/>
      <c r="L1029" s="31"/>
      <c r="M1029" s="31"/>
      <c r="N1029" s="31"/>
      <c r="O1029" s="31"/>
      <c r="P1029" s="31"/>
      <c r="Q1029" s="31"/>
      <c r="R1029" s="31"/>
      <c r="S1029" s="31"/>
      <c r="T1029" s="31"/>
      <c r="U1029" s="31"/>
      <c r="V1029" s="31"/>
      <c r="W1029" s="31"/>
      <c r="X1029" s="31"/>
      <c r="Y1029" s="31"/>
      <c r="Z1029" s="31"/>
      <c r="AA1029" s="31"/>
      <c r="AB1029" s="31"/>
      <c r="AC1029" s="31"/>
      <c r="AD1029" s="31"/>
      <c r="AE1029" s="31"/>
      <c r="AF1029" s="31"/>
      <c r="AG1029" s="31"/>
      <c r="AH1029" s="31"/>
      <c r="AI1029" s="31"/>
    </row>
    <row r="1030" spans="1:35" s="33" customFormat="1" x14ac:dyDescent="0.3">
      <c r="A1030" s="31"/>
      <c r="B1030" s="88" t="s">
        <v>1220</v>
      </c>
      <c r="C1030" s="89" t="s">
        <v>104</v>
      </c>
      <c r="D1030" s="34">
        <v>22</v>
      </c>
      <c r="E1030" s="34">
        <v>15</v>
      </c>
      <c r="F1030" s="71">
        <v>7</v>
      </c>
      <c r="G1030" s="31"/>
      <c r="H1030" s="31"/>
      <c r="I1030" s="31"/>
      <c r="J1030" s="31"/>
      <c r="K1030" s="31"/>
      <c r="L1030" s="31"/>
      <c r="M1030" s="31"/>
      <c r="N1030" s="31"/>
      <c r="O1030" s="31"/>
      <c r="P1030" s="31"/>
      <c r="Q1030" s="31"/>
      <c r="R1030" s="31"/>
      <c r="S1030" s="31"/>
      <c r="T1030" s="31"/>
      <c r="U1030" s="31"/>
      <c r="V1030" s="31"/>
      <c r="W1030" s="31"/>
      <c r="X1030" s="31"/>
      <c r="Y1030" s="31"/>
      <c r="Z1030" s="31"/>
      <c r="AA1030" s="31"/>
      <c r="AB1030" s="31"/>
      <c r="AC1030" s="31"/>
      <c r="AD1030" s="31"/>
      <c r="AE1030" s="31"/>
      <c r="AF1030" s="31"/>
      <c r="AG1030" s="31"/>
      <c r="AH1030" s="31"/>
      <c r="AI1030" s="31"/>
    </row>
    <row r="1031" spans="1:35" s="33" customFormat="1" x14ac:dyDescent="0.3">
      <c r="A1031" s="31"/>
      <c r="B1031" s="88" t="s">
        <v>1219</v>
      </c>
      <c r="C1031" s="89" t="s">
        <v>102</v>
      </c>
      <c r="D1031" s="34">
        <v>1</v>
      </c>
      <c r="E1031" s="34">
        <v>1</v>
      </c>
      <c r="F1031" s="71">
        <v>0</v>
      </c>
      <c r="G1031" s="31"/>
      <c r="H1031" s="31"/>
      <c r="I1031" s="31"/>
      <c r="J1031" s="31"/>
      <c r="K1031" s="31"/>
      <c r="L1031" s="31"/>
      <c r="M1031" s="31"/>
      <c r="N1031" s="31"/>
      <c r="O1031" s="31"/>
      <c r="P1031" s="31"/>
      <c r="Q1031" s="31"/>
      <c r="R1031" s="31"/>
      <c r="S1031" s="31"/>
      <c r="T1031" s="31"/>
      <c r="U1031" s="31"/>
      <c r="V1031" s="31"/>
      <c r="W1031" s="31"/>
      <c r="X1031" s="31"/>
      <c r="Y1031" s="31"/>
      <c r="Z1031" s="31"/>
      <c r="AA1031" s="31"/>
      <c r="AB1031" s="31"/>
      <c r="AC1031" s="31"/>
      <c r="AD1031" s="31"/>
      <c r="AE1031" s="31"/>
      <c r="AF1031" s="31"/>
      <c r="AG1031" s="31"/>
      <c r="AH1031" s="31"/>
      <c r="AI1031" s="31"/>
    </row>
    <row r="1032" spans="1:35" s="33" customFormat="1" x14ac:dyDescent="0.3">
      <c r="A1032" s="31"/>
      <c r="B1032" s="88" t="s">
        <v>1218</v>
      </c>
      <c r="C1032" s="89" t="s">
        <v>101</v>
      </c>
      <c r="D1032" s="34">
        <v>2</v>
      </c>
      <c r="E1032" s="34">
        <v>1</v>
      </c>
      <c r="F1032" s="71">
        <v>1</v>
      </c>
      <c r="G1032" s="31"/>
      <c r="H1032" s="31"/>
      <c r="I1032" s="31"/>
      <c r="J1032" s="31"/>
      <c r="K1032" s="31"/>
      <c r="L1032" s="31"/>
      <c r="M1032" s="31"/>
      <c r="N1032" s="31"/>
      <c r="O1032" s="31"/>
      <c r="P1032" s="31"/>
      <c r="Q1032" s="31"/>
      <c r="R1032" s="31"/>
      <c r="S1032" s="31"/>
      <c r="T1032" s="31"/>
      <c r="U1032" s="31"/>
      <c r="V1032" s="31"/>
      <c r="W1032" s="31"/>
      <c r="X1032" s="31"/>
      <c r="Y1032" s="31"/>
      <c r="Z1032" s="31"/>
      <c r="AA1032" s="31"/>
      <c r="AB1032" s="31"/>
      <c r="AC1032" s="31"/>
      <c r="AD1032" s="31"/>
      <c r="AE1032" s="31"/>
      <c r="AF1032" s="31"/>
      <c r="AG1032" s="31"/>
      <c r="AH1032" s="31"/>
      <c r="AI1032" s="31"/>
    </row>
    <row r="1033" spans="1:35" s="33" customFormat="1" x14ac:dyDescent="0.3">
      <c r="A1033" s="31"/>
      <c r="B1033" s="88" t="s">
        <v>1217</v>
      </c>
      <c r="C1033" s="89" t="s">
        <v>100</v>
      </c>
      <c r="D1033" s="34"/>
      <c r="E1033" s="34"/>
      <c r="F1033" s="71"/>
      <c r="G1033" s="31"/>
      <c r="H1033" s="31"/>
      <c r="I1033" s="31"/>
      <c r="J1033" s="31"/>
      <c r="K1033" s="31"/>
      <c r="L1033" s="31"/>
      <c r="M1033" s="31"/>
      <c r="N1033" s="31"/>
      <c r="O1033" s="31"/>
      <c r="P1033" s="31"/>
      <c r="Q1033" s="31"/>
      <c r="R1033" s="31"/>
      <c r="S1033" s="31"/>
      <c r="T1033" s="31"/>
      <c r="U1033" s="31"/>
      <c r="V1033" s="31"/>
      <c r="W1033" s="31"/>
      <c r="X1033" s="31"/>
      <c r="Y1033" s="31"/>
      <c r="Z1033" s="31"/>
      <c r="AA1033" s="31"/>
      <c r="AB1033" s="31"/>
      <c r="AC1033" s="31"/>
      <c r="AD1033" s="31"/>
      <c r="AE1033" s="31"/>
      <c r="AF1033" s="31"/>
      <c r="AG1033" s="31"/>
      <c r="AH1033" s="31"/>
      <c r="AI1033" s="31"/>
    </row>
    <row r="1034" spans="1:35" s="33" customFormat="1" x14ac:dyDescent="0.3">
      <c r="A1034" s="31"/>
      <c r="B1034" s="88" t="s">
        <v>1216</v>
      </c>
      <c r="C1034" s="89" t="s">
        <v>99</v>
      </c>
      <c r="D1034" s="34">
        <v>27</v>
      </c>
      <c r="E1034" s="34">
        <v>14</v>
      </c>
      <c r="F1034" s="71">
        <v>13</v>
      </c>
      <c r="G1034" s="31"/>
      <c r="H1034" s="31"/>
      <c r="I1034" s="31"/>
      <c r="J1034" s="31"/>
      <c r="K1034" s="31"/>
      <c r="L1034" s="31"/>
      <c r="M1034" s="31"/>
      <c r="N1034" s="31"/>
      <c r="O1034" s="31"/>
      <c r="P1034" s="31"/>
      <c r="Q1034" s="31"/>
      <c r="R1034" s="31"/>
      <c r="S1034" s="31"/>
      <c r="T1034" s="31"/>
      <c r="U1034" s="31"/>
      <c r="V1034" s="31"/>
      <c r="W1034" s="31"/>
      <c r="X1034" s="31"/>
      <c r="Y1034" s="31"/>
      <c r="Z1034" s="31"/>
      <c r="AA1034" s="31"/>
      <c r="AB1034" s="31"/>
      <c r="AC1034" s="31"/>
      <c r="AD1034" s="31"/>
      <c r="AE1034" s="31"/>
      <c r="AF1034" s="31"/>
      <c r="AG1034" s="31"/>
      <c r="AH1034" s="31"/>
      <c r="AI1034" s="31"/>
    </row>
    <row r="1035" spans="1:35" s="33" customFormat="1" x14ac:dyDescent="0.3">
      <c r="A1035" s="31"/>
      <c r="B1035" s="88" t="s">
        <v>1215</v>
      </c>
      <c r="C1035" s="89" t="s">
        <v>98</v>
      </c>
      <c r="D1035" s="34">
        <v>1</v>
      </c>
      <c r="E1035" s="34">
        <v>1</v>
      </c>
      <c r="F1035" s="71">
        <v>0</v>
      </c>
      <c r="G1035" s="31"/>
      <c r="H1035" s="31"/>
      <c r="I1035" s="31"/>
      <c r="J1035" s="31"/>
      <c r="K1035" s="31"/>
      <c r="L1035" s="31"/>
      <c r="M1035" s="31"/>
      <c r="N1035" s="31"/>
      <c r="O1035" s="31"/>
      <c r="P1035" s="31"/>
      <c r="Q1035" s="31"/>
      <c r="R1035" s="31"/>
      <c r="S1035" s="31"/>
      <c r="T1035" s="31"/>
      <c r="U1035" s="31"/>
      <c r="V1035" s="31"/>
      <c r="W1035" s="31"/>
      <c r="X1035" s="31"/>
      <c r="Y1035" s="31"/>
      <c r="Z1035" s="31"/>
      <c r="AA1035" s="31"/>
      <c r="AB1035" s="31"/>
      <c r="AC1035" s="31"/>
      <c r="AD1035" s="31"/>
      <c r="AE1035" s="31"/>
      <c r="AF1035" s="31"/>
      <c r="AG1035" s="31"/>
      <c r="AH1035" s="31"/>
      <c r="AI1035" s="31"/>
    </row>
    <row r="1036" spans="1:35" s="33" customFormat="1" x14ac:dyDescent="0.3">
      <c r="A1036" s="31"/>
      <c r="B1036" s="88" t="s">
        <v>1214</v>
      </c>
      <c r="C1036" s="89" t="s">
        <v>97</v>
      </c>
      <c r="D1036" s="34">
        <v>14</v>
      </c>
      <c r="E1036" s="34">
        <v>11</v>
      </c>
      <c r="F1036" s="71">
        <v>3</v>
      </c>
      <c r="G1036" s="31"/>
      <c r="H1036" s="31"/>
      <c r="I1036" s="31"/>
      <c r="J1036" s="31"/>
      <c r="K1036" s="31"/>
      <c r="L1036" s="31"/>
      <c r="M1036" s="31"/>
      <c r="N1036" s="31"/>
      <c r="O1036" s="31"/>
      <c r="P1036" s="31"/>
      <c r="Q1036" s="31"/>
      <c r="R1036" s="31"/>
      <c r="S1036" s="31"/>
      <c r="T1036" s="31"/>
      <c r="U1036" s="31"/>
      <c r="V1036" s="31"/>
      <c r="W1036" s="31"/>
      <c r="X1036" s="31"/>
      <c r="Y1036" s="31"/>
      <c r="Z1036" s="31"/>
      <c r="AA1036" s="31"/>
      <c r="AB1036" s="31"/>
      <c r="AC1036" s="31"/>
      <c r="AD1036" s="31"/>
      <c r="AE1036" s="31"/>
      <c r="AF1036" s="31"/>
      <c r="AG1036" s="31"/>
      <c r="AH1036" s="31"/>
      <c r="AI1036" s="31"/>
    </row>
    <row r="1037" spans="1:35" s="33" customFormat="1" x14ac:dyDescent="0.3">
      <c r="A1037" s="31"/>
      <c r="B1037" s="90" t="s">
        <v>1213</v>
      </c>
      <c r="C1037" s="91" t="s">
        <v>33</v>
      </c>
      <c r="D1037" s="32">
        <v>2954</v>
      </c>
      <c r="E1037" s="32">
        <v>1601</v>
      </c>
      <c r="F1037" s="72">
        <v>1353</v>
      </c>
      <c r="G1037" s="31"/>
      <c r="H1037" s="31"/>
      <c r="I1037" s="31"/>
      <c r="J1037" s="31"/>
      <c r="K1037" s="31"/>
      <c r="L1037" s="31"/>
      <c r="M1037" s="31"/>
      <c r="N1037" s="31"/>
      <c r="O1037" s="31"/>
      <c r="P1037" s="31"/>
      <c r="Q1037" s="31"/>
      <c r="R1037" s="31"/>
      <c r="S1037" s="31"/>
      <c r="T1037" s="31"/>
      <c r="U1037" s="31"/>
      <c r="V1037" s="31"/>
      <c r="W1037" s="31"/>
      <c r="X1037" s="31"/>
      <c r="Y1037" s="31"/>
      <c r="Z1037" s="31"/>
      <c r="AA1037" s="31"/>
      <c r="AB1037" s="31"/>
      <c r="AC1037" s="31"/>
      <c r="AD1037" s="31"/>
      <c r="AE1037" s="31"/>
      <c r="AF1037" s="31"/>
      <c r="AG1037" s="31"/>
      <c r="AH1037" s="31"/>
      <c r="AI1037" s="31"/>
    </row>
    <row r="1038" spans="1:35" s="33" customFormat="1" x14ac:dyDescent="0.3">
      <c r="A1038" s="31"/>
      <c r="B1038" s="88" t="s">
        <v>1212</v>
      </c>
      <c r="C1038" s="89" t="s">
        <v>67</v>
      </c>
      <c r="D1038" s="34">
        <v>538</v>
      </c>
      <c r="E1038" s="34">
        <v>283</v>
      </c>
      <c r="F1038" s="71">
        <v>255</v>
      </c>
      <c r="G1038" s="31"/>
      <c r="H1038" s="31"/>
      <c r="I1038" s="31"/>
      <c r="J1038" s="31"/>
      <c r="K1038" s="31"/>
      <c r="L1038" s="31"/>
      <c r="M1038" s="31"/>
      <c r="N1038" s="31"/>
      <c r="O1038" s="31"/>
      <c r="P1038" s="31"/>
      <c r="Q1038" s="31"/>
      <c r="R1038" s="31"/>
      <c r="S1038" s="31"/>
      <c r="T1038" s="31"/>
      <c r="U1038" s="31"/>
      <c r="V1038" s="31"/>
      <c r="W1038" s="31"/>
      <c r="X1038" s="31"/>
      <c r="Y1038" s="31"/>
      <c r="Z1038" s="31"/>
      <c r="AA1038" s="31"/>
      <c r="AB1038" s="31"/>
      <c r="AC1038" s="31"/>
      <c r="AD1038" s="31"/>
      <c r="AE1038" s="31"/>
      <c r="AF1038" s="31"/>
      <c r="AG1038" s="31"/>
      <c r="AH1038" s="31"/>
      <c r="AI1038" s="31"/>
    </row>
    <row r="1039" spans="1:35" s="33" customFormat="1" x14ac:dyDescent="0.3">
      <c r="A1039" s="31"/>
      <c r="B1039" s="88" t="s">
        <v>1211</v>
      </c>
      <c r="C1039" s="89" t="s">
        <v>96</v>
      </c>
      <c r="D1039" s="34"/>
      <c r="E1039" s="34"/>
      <c r="F1039" s="71"/>
      <c r="G1039" s="31"/>
      <c r="H1039" s="31"/>
      <c r="I1039" s="31"/>
      <c r="J1039" s="31"/>
      <c r="K1039" s="31"/>
      <c r="L1039" s="31"/>
      <c r="M1039" s="31"/>
      <c r="N1039" s="31"/>
      <c r="O1039" s="31"/>
      <c r="P1039" s="31"/>
      <c r="Q1039" s="31"/>
      <c r="R1039" s="31"/>
      <c r="S1039" s="31"/>
      <c r="T1039" s="31"/>
      <c r="U1039" s="31"/>
      <c r="V1039" s="31"/>
      <c r="W1039" s="31"/>
      <c r="X1039" s="31"/>
      <c r="Y1039" s="31"/>
      <c r="Z1039" s="31"/>
      <c r="AA1039" s="31"/>
      <c r="AB1039" s="31"/>
      <c r="AC1039" s="31"/>
      <c r="AD1039" s="31"/>
      <c r="AE1039" s="31"/>
      <c r="AF1039" s="31"/>
      <c r="AG1039" s="31"/>
      <c r="AH1039" s="31"/>
      <c r="AI1039" s="31"/>
    </row>
    <row r="1040" spans="1:35" s="33" customFormat="1" x14ac:dyDescent="0.3">
      <c r="A1040" s="31"/>
      <c r="B1040" s="88" t="s">
        <v>1210</v>
      </c>
      <c r="C1040" s="89" t="s">
        <v>95</v>
      </c>
      <c r="D1040" s="34">
        <v>64</v>
      </c>
      <c r="E1040" s="34">
        <v>35</v>
      </c>
      <c r="F1040" s="71">
        <v>29</v>
      </c>
      <c r="G1040" s="31"/>
      <c r="H1040" s="31"/>
      <c r="I1040" s="31"/>
      <c r="J1040" s="31"/>
      <c r="K1040" s="31"/>
      <c r="L1040" s="31"/>
      <c r="M1040" s="31"/>
      <c r="N1040" s="31"/>
      <c r="O1040" s="31"/>
      <c r="P1040" s="31"/>
      <c r="Q1040" s="31"/>
      <c r="R1040" s="31"/>
      <c r="S1040" s="31"/>
      <c r="T1040" s="31"/>
      <c r="U1040" s="31"/>
      <c r="V1040" s="31"/>
      <c r="W1040" s="31"/>
      <c r="X1040" s="31"/>
      <c r="Y1040" s="31"/>
      <c r="Z1040" s="31"/>
      <c r="AA1040" s="31"/>
      <c r="AB1040" s="31"/>
      <c r="AC1040" s="31"/>
      <c r="AD1040" s="31"/>
      <c r="AE1040" s="31"/>
      <c r="AF1040" s="31"/>
      <c r="AG1040" s="31"/>
      <c r="AH1040" s="31"/>
      <c r="AI1040" s="31"/>
    </row>
    <row r="1041" spans="1:35" s="33" customFormat="1" x14ac:dyDescent="0.3">
      <c r="A1041" s="31"/>
      <c r="B1041" s="88" t="s">
        <v>1209</v>
      </c>
      <c r="C1041" s="89" t="s">
        <v>34</v>
      </c>
      <c r="D1041" s="34"/>
      <c r="E1041" s="34"/>
      <c r="F1041" s="71"/>
      <c r="G1041" s="31"/>
      <c r="H1041" s="31"/>
      <c r="I1041" s="31"/>
      <c r="J1041" s="31"/>
      <c r="K1041" s="31"/>
      <c r="L1041" s="31"/>
      <c r="M1041" s="31"/>
      <c r="N1041" s="31"/>
      <c r="O1041" s="31"/>
      <c r="P1041" s="31"/>
      <c r="Q1041" s="31"/>
      <c r="R1041" s="31"/>
      <c r="S1041" s="31"/>
      <c r="T1041" s="31"/>
      <c r="U1041" s="31"/>
      <c r="V1041" s="31"/>
      <c r="W1041" s="31"/>
      <c r="X1041" s="31"/>
      <c r="Y1041" s="31"/>
      <c r="Z1041" s="31"/>
      <c r="AA1041" s="31"/>
      <c r="AB1041" s="31"/>
      <c r="AC1041" s="31"/>
      <c r="AD1041" s="31"/>
      <c r="AE1041" s="31"/>
      <c r="AF1041" s="31"/>
      <c r="AG1041" s="31"/>
      <c r="AH1041" s="31"/>
      <c r="AI1041" s="31"/>
    </row>
    <row r="1042" spans="1:35" s="33" customFormat="1" x14ac:dyDescent="0.3">
      <c r="A1042" s="31"/>
      <c r="B1042" s="88" t="s">
        <v>1208</v>
      </c>
      <c r="C1042" s="89" t="s">
        <v>94</v>
      </c>
      <c r="D1042" s="34"/>
      <c r="E1042" s="34"/>
      <c r="F1042" s="71"/>
      <c r="G1042" s="31"/>
      <c r="H1042" s="31"/>
      <c r="I1042" s="31"/>
      <c r="J1042" s="31"/>
      <c r="K1042" s="31"/>
      <c r="L1042" s="31"/>
      <c r="M1042" s="31"/>
      <c r="N1042" s="31"/>
      <c r="O1042" s="31"/>
      <c r="P1042" s="31"/>
      <c r="Q1042" s="31"/>
      <c r="R1042" s="31"/>
      <c r="S1042" s="31"/>
      <c r="T1042" s="31"/>
      <c r="U1042" s="31"/>
      <c r="V1042" s="31"/>
      <c r="W1042" s="31"/>
      <c r="X1042" s="31"/>
      <c r="Y1042" s="31"/>
      <c r="Z1042" s="31"/>
      <c r="AA1042" s="31"/>
      <c r="AB1042" s="31"/>
      <c r="AC1042" s="31"/>
      <c r="AD1042" s="31"/>
      <c r="AE1042" s="31"/>
      <c r="AF1042" s="31"/>
      <c r="AG1042" s="31"/>
      <c r="AH1042" s="31"/>
      <c r="AI1042" s="31"/>
    </row>
    <row r="1043" spans="1:35" s="33" customFormat="1" x14ac:dyDescent="0.3">
      <c r="A1043" s="31"/>
      <c r="B1043" s="88" t="s">
        <v>1207</v>
      </c>
      <c r="C1043" s="89" t="s">
        <v>93</v>
      </c>
      <c r="D1043" s="34">
        <v>2</v>
      </c>
      <c r="E1043" s="34">
        <v>2</v>
      </c>
      <c r="F1043" s="71">
        <v>0</v>
      </c>
      <c r="G1043" s="31"/>
      <c r="H1043" s="31"/>
      <c r="I1043" s="31"/>
      <c r="J1043" s="31"/>
      <c r="K1043" s="31"/>
      <c r="L1043" s="31"/>
      <c r="M1043" s="31"/>
      <c r="N1043" s="31"/>
      <c r="O1043" s="31"/>
      <c r="P1043" s="31"/>
      <c r="Q1043" s="31"/>
      <c r="R1043" s="31"/>
      <c r="S1043" s="31"/>
      <c r="T1043" s="31"/>
      <c r="U1043" s="31"/>
      <c r="V1043" s="31"/>
      <c r="W1043" s="31"/>
      <c r="X1043" s="31"/>
      <c r="Y1043" s="31"/>
      <c r="Z1043" s="31"/>
      <c r="AA1043" s="31"/>
      <c r="AB1043" s="31"/>
      <c r="AC1043" s="31"/>
      <c r="AD1043" s="31"/>
      <c r="AE1043" s="31"/>
      <c r="AF1043" s="31"/>
      <c r="AG1043" s="31"/>
      <c r="AH1043" s="31"/>
      <c r="AI1043" s="31"/>
    </row>
    <row r="1044" spans="1:35" s="33" customFormat="1" x14ac:dyDescent="0.3">
      <c r="A1044" s="31"/>
      <c r="B1044" s="88" t="s">
        <v>1206</v>
      </c>
      <c r="C1044" s="89" t="s">
        <v>92</v>
      </c>
      <c r="D1044" s="34">
        <v>170</v>
      </c>
      <c r="E1044" s="34">
        <v>85</v>
      </c>
      <c r="F1044" s="71">
        <v>85</v>
      </c>
      <c r="G1044" s="31"/>
      <c r="H1044" s="31"/>
      <c r="I1044" s="31"/>
      <c r="J1044" s="31"/>
      <c r="K1044" s="31"/>
      <c r="L1044" s="31"/>
      <c r="M1044" s="31"/>
      <c r="N1044" s="31"/>
      <c r="O1044" s="31"/>
      <c r="P1044" s="31"/>
      <c r="Q1044" s="31"/>
      <c r="R1044" s="31"/>
      <c r="S1044" s="31"/>
      <c r="T1044" s="31"/>
      <c r="U1044" s="31"/>
      <c r="V1044" s="31"/>
      <c r="W1044" s="31"/>
      <c r="X1044" s="31"/>
      <c r="Y1044" s="31"/>
      <c r="Z1044" s="31"/>
      <c r="AA1044" s="31"/>
      <c r="AB1044" s="31"/>
      <c r="AC1044" s="31"/>
      <c r="AD1044" s="31"/>
      <c r="AE1044" s="31"/>
      <c r="AF1044" s="31"/>
      <c r="AG1044" s="31"/>
      <c r="AH1044" s="31"/>
      <c r="AI1044" s="31"/>
    </row>
    <row r="1045" spans="1:35" s="33" customFormat="1" x14ac:dyDescent="0.3">
      <c r="A1045" s="31"/>
      <c r="B1045" s="88" t="s">
        <v>1205</v>
      </c>
      <c r="C1045" s="89" t="s">
        <v>79</v>
      </c>
      <c r="D1045" s="34">
        <v>202</v>
      </c>
      <c r="E1045" s="34">
        <v>102</v>
      </c>
      <c r="F1045" s="71">
        <v>100</v>
      </c>
      <c r="G1045" s="31"/>
      <c r="H1045" s="31"/>
      <c r="I1045" s="31"/>
      <c r="J1045" s="31"/>
      <c r="K1045" s="31"/>
      <c r="L1045" s="31"/>
      <c r="M1045" s="31"/>
      <c r="N1045" s="31"/>
      <c r="O1045" s="31"/>
      <c r="P1045" s="31"/>
      <c r="Q1045" s="31"/>
      <c r="R1045" s="31"/>
      <c r="S1045" s="31"/>
      <c r="T1045" s="31"/>
      <c r="U1045" s="31"/>
      <c r="V1045" s="31"/>
      <c r="W1045" s="31"/>
      <c r="X1045" s="31"/>
      <c r="Y1045" s="31"/>
      <c r="Z1045" s="31"/>
      <c r="AA1045" s="31"/>
      <c r="AB1045" s="31"/>
      <c r="AC1045" s="31"/>
      <c r="AD1045" s="31"/>
      <c r="AE1045" s="31"/>
      <c r="AF1045" s="31"/>
      <c r="AG1045" s="31"/>
      <c r="AH1045" s="31"/>
      <c r="AI1045" s="31"/>
    </row>
    <row r="1046" spans="1:35" s="33" customFormat="1" x14ac:dyDescent="0.3">
      <c r="A1046" s="31"/>
      <c r="B1046" s="88" t="s">
        <v>1204</v>
      </c>
      <c r="C1046" s="89" t="s">
        <v>91</v>
      </c>
      <c r="D1046" s="34">
        <v>16</v>
      </c>
      <c r="E1046" s="34">
        <v>10</v>
      </c>
      <c r="F1046" s="71">
        <v>6</v>
      </c>
      <c r="G1046" s="31"/>
      <c r="H1046" s="31"/>
      <c r="I1046" s="31"/>
      <c r="J1046" s="31"/>
      <c r="K1046" s="31"/>
      <c r="L1046" s="31"/>
      <c r="M1046" s="31"/>
      <c r="N1046" s="31"/>
      <c r="O1046" s="31"/>
      <c r="P1046" s="31"/>
      <c r="Q1046" s="31"/>
      <c r="R1046" s="31"/>
      <c r="S1046" s="31"/>
      <c r="T1046" s="31"/>
      <c r="U1046" s="31"/>
      <c r="V1046" s="31"/>
      <c r="W1046" s="31"/>
      <c r="X1046" s="31"/>
      <c r="Y1046" s="31"/>
      <c r="Z1046" s="31"/>
      <c r="AA1046" s="31"/>
      <c r="AB1046" s="31"/>
      <c r="AC1046" s="31"/>
      <c r="AD1046" s="31"/>
      <c r="AE1046" s="31"/>
      <c r="AF1046" s="31"/>
      <c r="AG1046" s="31"/>
      <c r="AH1046" s="31"/>
      <c r="AI1046" s="31"/>
    </row>
    <row r="1047" spans="1:35" s="33" customFormat="1" x14ac:dyDescent="0.3">
      <c r="A1047" s="31"/>
      <c r="B1047" s="88" t="s">
        <v>1203</v>
      </c>
      <c r="C1047" s="89" t="s">
        <v>90</v>
      </c>
      <c r="D1047" s="34"/>
      <c r="E1047" s="34"/>
      <c r="F1047" s="71"/>
      <c r="G1047" s="31"/>
      <c r="H1047" s="31"/>
      <c r="I1047" s="31"/>
      <c r="J1047" s="31"/>
      <c r="K1047" s="31"/>
      <c r="L1047" s="31"/>
      <c r="M1047" s="31"/>
      <c r="N1047" s="31"/>
      <c r="O1047" s="31"/>
      <c r="P1047" s="31"/>
      <c r="Q1047" s="31"/>
      <c r="R1047" s="31"/>
      <c r="S1047" s="31"/>
      <c r="T1047" s="31"/>
      <c r="U1047" s="31"/>
      <c r="V1047" s="31"/>
      <c r="W1047" s="31"/>
      <c r="X1047" s="31"/>
      <c r="Y1047" s="31"/>
      <c r="Z1047" s="31"/>
      <c r="AA1047" s="31"/>
      <c r="AB1047" s="31"/>
      <c r="AC1047" s="31"/>
      <c r="AD1047" s="31"/>
      <c r="AE1047" s="31"/>
      <c r="AF1047" s="31"/>
      <c r="AG1047" s="31"/>
      <c r="AH1047" s="31"/>
      <c r="AI1047" s="31"/>
    </row>
    <row r="1048" spans="1:35" s="33" customFormat="1" x14ac:dyDescent="0.3">
      <c r="A1048" s="31"/>
      <c r="B1048" s="88" t="s">
        <v>1202</v>
      </c>
      <c r="C1048" s="89" t="s">
        <v>89</v>
      </c>
      <c r="D1048" s="34">
        <v>2</v>
      </c>
      <c r="E1048" s="34">
        <v>1</v>
      </c>
      <c r="F1048" s="71">
        <v>1</v>
      </c>
      <c r="G1048" s="31"/>
      <c r="H1048" s="31"/>
      <c r="I1048" s="31"/>
      <c r="J1048" s="31"/>
      <c r="K1048" s="31"/>
      <c r="L1048" s="31"/>
      <c r="M1048" s="31"/>
      <c r="N1048" s="31"/>
      <c r="O1048" s="31"/>
      <c r="P1048" s="31"/>
      <c r="Q1048" s="31"/>
      <c r="R1048" s="31"/>
      <c r="S1048" s="31"/>
      <c r="T1048" s="31"/>
      <c r="U1048" s="31"/>
      <c r="V1048" s="31"/>
      <c r="W1048" s="31"/>
      <c r="X1048" s="31"/>
      <c r="Y1048" s="31"/>
      <c r="Z1048" s="31"/>
      <c r="AA1048" s="31"/>
      <c r="AB1048" s="31"/>
      <c r="AC1048" s="31"/>
      <c r="AD1048" s="31"/>
      <c r="AE1048" s="31"/>
      <c r="AF1048" s="31"/>
      <c r="AG1048" s="31"/>
      <c r="AH1048" s="31"/>
      <c r="AI1048" s="31"/>
    </row>
    <row r="1049" spans="1:35" s="33" customFormat="1" x14ac:dyDescent="0.3">
      <c r="A1049" s="31"/>
      <c r="B1049" s="88" t="s">
        <v>1201</v>
      </c>
      <c r="C1049" s="89" t="s">
        <v>88</v>
      </c>
      <c r="D1049" s="34">
        <v>25</v>
      </c>
      <c r="E1049" s="34">
        <v>10</v>
      </c>
      <c r="F1049" s="71">
        <v>15</v>
      </c>
      <c r="G1049" s="31"/>
      <c r="H1049" s="31"/>
      <c r="I1049" s="31"/>
      <c r="J1049" s="31"/>
      <c r="K1049" s="31"/>
      <c r="L1049" s="31"/>
      <c r="M1049" s="31"/>
      <c r="N1049" s="31"/>
      <c r="O1049" s="31"/>
      <c r="P1049" s="31"/>
      <c r="Q1049" s="31"/>
      <c r="R1049" s="31"/>
      <c r="S1049" s="31"/>
      <c r="T1049" s="31"/>
      <c r="U1049" s="31"/>
      <c r="V1049" s="31"/>
      <c r="W1049" s="31"/>
      <c r="X1049" s="31"/>
      <c r="Y1049" s="31"/>
      <c r="Z1049" s="31"/>
      <c r="AA1049" s="31"/>
      <c r="AB1049" s="31"/>
      <c r="AC1049" s="31"/>
      <c r="AD1049" s="31"/>
      <c r="AE1049" s="31"/>
      <c r="AF1049" s="31"/>
      <c r="AG1049" s="31"/>
      <c r="AH1049" s="31"/>
      <c r="AI1049" s="31"/>
    </row>
    <row r="1050" spans="1:35" s="33" customFormat="1" x14ac:dyDescent="0.3">
      <c r="A1050" s="31"/>
      <c r="B1050" s="88" t="s">
        <v>1200</v>
      </c>
      <c r="C1050" s="89" t="s">
        <v>87</v>
      </c>
      <c r="D1050" s="34">
        <v>80</v>
      </c>
      <c r="E1050" s="34">
        <v>40</v>
      </c>
      <c r="F1050" s="71">
        <v>40</v>
      </c>
      <c r="G1050" s="31"/>
      <c r="H1050" s="31"/>
      <c r="I1050" s="31"/>
      <c r="J1050" s="31"/>
      <c r="K1050" s="31"/>
      <c r="L1050" s="31"/>
      <c r="M1050" s="31"/>
      <c r="N1050" s="31"/>
      <c r="O1050" s="31"/>
      <c r="P1050" s="31"/>
      <c r="Q1050" s="31"/>
      <c r="R1050" s="31"/>
      <c r="S1050" s="31"/>
      <c r="T1050" s="31"/>
      <c r="U1050" s="31"/>
      <c r="V1050" s="31"/>
      <c r="W1050" s="31"/>
      <c r="X1050" s="31"/>
      <c r="Y1050" s="31"/>
      <c r="Z1050" s="31"/>
      <c r="AA1050" s="31"/>
      <c r="AB1050" s="31"/>
      <c r="AC1050" s="31"/>
      <c r="AD1050" s="31"/>
      <c r="AE1050" s="31"/>
      <c r="AF1050" s="31"/>
      <c r="AG1050" s="31"/>
      <c r="AH1050" s="31"/>
      <c r="AI1050" s="31"/>
    </row>
    <row r="1051" spans="1:35" s="33" customFormat="1" x14ac:dyDescent="0.3">
      <c r="A1051" s="31"/>
      <c r="B1051" s="88" t="s">
        <v>1199</v>
      </c>
      <c r="C1051" s="89" t="s">
        <v>86</v>
      </c>
      <c r="D1051" s="34">
        <v>14</v>
      </c>
      <c r="E1051" s="34">
        <v>7</v>
      </c>
      <c r="F1051" s="71">
        <v>7</v>
      </c>
      <c r="G1051" s="31"/>
      <c r="H1051" s="31"/>
      <c r="I1051" s="31"/>
      <c r="J1051" s="31"/>
      <c r="K1051" s="31"/>
      <c r="L1051" s="31"/>
      <c r="M1051" s="31"/>
      <c r="N1051" s="31"/>
      <c r="O1051" s="31"/>
      <c r="P1051" s="31"/>
      <c r="Q1051" s="31"/>
      <c r="R1051" s="31"/>
      <c r="S1051" s="31"/>
      <c r="T1051" s="31"/>
      <c r="U1051" s="31"/>
      <c r="V1051" s="31"/>
      <c r="W1051" s="31"/>
      <c r="X1051" s="31"/>
      <c r="Y1051" s="31"/>
      <c r="Z1051" s="31"/>
      <c r="AA1051" s="31"/>
      <c r="AB1051" s="31"/>
      <c r="AC1051" s="31"/>
      <c r="AD1051" s="31"/>
      <c r="AE1051" s="31"/>
      <c r="AF1051" s="31"/>
      <c r="AG1051" s="31"/>
      <c r="AH1051" s="31"/>
      <c r="AI1051" s="31"/>
    </row>
    <row r="1052" spans="1:35" s="33" customFormat="1" x14ac:dyDescent="0.3">
      <c r="A1052" s="31"/>
      <c r="B1052" s="88" t="s">
        <v>1198</v>
      </c>
      <c r="C1052" s="89" t="s">
        <v>35</v>
      </c>
      <c r="D1052" s="34"/>
      <c r="E1052" s="34"/>
      <c r="F1052" s="71"/>
      <c r="G1052" s="31"/>
      <c r="H1052" s="31"/>
      <c r="I1052" s="31"/>
      <c r="J1052" s="31"/>
      <c r="K1052" s="31"/>
      <c r="L1052" s="31"/>
      <c r="M1052" s="31"/>
      <c r="N1052" s="31"/>
      <c r="O1052" s="31"/>
      <c r="P1052" s="31"/>
      <c r="Q1052" s="31"/>
      <c r="R1052" s="31"/>
      <c r="S1052" s="31"/>
      <c r="T1052" s="31"/>
      <c r="U1052" s="31"/>
      <c r="V1052" s="31"/>
      <c r="W1052" s="31"/>
      <c r="X1052" s="31"/>
      <c r="Y1052" s="31"/>
      <c r="Z1052" s="31"/>
      <c r="AA1052" s="31"/>
      <c r="AB1052" s="31"/>
      <c r="AC1052" s="31"/>
      <c r="AD1052" s="31"/>
      <c r="AE1052" s="31"/>
      <c r="AF1052" s="31"/>
      <c r="AG1052" s="31"/>
      <c r="AH1052" s="31"/>
      <c r="AI1052" s="31"/>
    </row>
    <row r="1053" spans="1:35" s="33" customFormat="1" x14ac:dyDescent="0.3">
      <c r="A1053" s="31"/>
      <c r="B1053" s="88" t="s">
        <v>1197</v>
      </c>
      <c r="C1053" s="89" t="s">
        <v>85</v>
      </c>
      <c r="D1053" s="34"/>
      <c r="E1053" s="34"/>
      <c r="F1053" s="71"/>
      <c r="G1053" s="31"/>
      <c r="H1053" s="31"/>
      <c r="I1053" s="31"/>
      <c r="J1053" s="31"/>
      <c r="K1053" s="31"/>
      <c r="L1053" s="31"/>
      <c r="M1053" s="31"/>
      <c r="N1053" s="31"/>
      <c r="O1053" s="31"/>
      <c r="P1053" s="31"/>
      <c r="Q1053" s="31"/>
      <c r="R1053" s="31"/>
      <c r="S1053" s="31"/>
      <c r="T1053" s="31"/>
      <c r="U1053" s="31"/>
      <c r="V1053" s="31"/>
      <c r="W1053" s="31"/>
      <c r="X1053" s="31"/>
      <c r="Y1053" s="31"/>
      <c r="Z1053" s="31"/>
      <c r="AA1053" s="31"/>
      <c r="AB1053" s="31"/>
      <c r="AC1053" s="31"/>
      <c r="AD1053" s="31"/>
      <c r="AE1053" s="31"/>
      <c r="AF1053" s="31"/>
      <c r="AG1053" s="31"/>
      <c r="AH1053" s="31"/>
      <c r="AI1053" s="31"/>
    </row>
    <row r="1054" spans="1:35" s="33" customFormat="1" x14ac:dyDescent="0.3">
      <c r="A1054" s="31"/>
      <c r="B1054" s="88" t="s">
        <v>1196</v>
      </c>
      <c r="C1054" s="89" t="s">
        <v>84</v>
      </c>
      <c r="D1054" s="34">
        <v>7</v>
      </c>
      <c r="E1054" s="34">
        <v>4</v>
      </c>
      <c r="F1054" s="71">
        <v>3</v>
      </c>
      <c r="G1054" s="31"/>
      <c r="H1054" s="31"/>
      <c r="I1054" s="31"/>
      <c r="J1054" s="31"/>
      <c r="K1054" s="31"/>
      <c r="L1054" s="31"/>
      <c r="M1054" s="31"/>
      <c r="N1054" s="31"/>
      <c r="O1054" s="31"/>
      <c r="P1054" s="31"/>
      <c r="Q1054" s="31"/>
      <c r="R1054" s="31"/>
      <c r="S1054" s="31"/>
      <c r="T1054" s="31"/>
      <c r="U1054" s="31"/>
      <c r="V1054" s="31"/>
      <c r="W1054" s="31"/>
      <c r="X1054" s="31"/>
      <c r="Y1054" s="31"/>
      <c r="Z1054" s="31"/>
      <c r="AA1054" s="31"/>
      <c r="AB1054" s="31"/>
      <c r="AC1054" s="31"/>
      <c r="AD1054" s="31"/>
      <c r="AE1054" s="31"/>
      <c r="AF1054" s="31"/>
      <c r="AG1054" s="31"/>
      <c r="AH1054" s="31"/>
      <c r="AI1054" s="31"/>
    </row>
    <row r="1055" spans="1:35" s="33" customFormat="1" x14ac:dyDescent="0.3">
      <c r="A1055" s="31"/>
      <c r="B1055" s="88" t="s">
        <v>1195</v>
      </c>
      <c r="C1055" s="89" t="s">
        <v>83</v>
      </c>
      <c r="D1055" s="34"/>
      <c r="E1055" s="34"/>
      <c r="F1055" s="71"/>
      <c r="G1055" s="31"/>
      <c r="H1055" s="31"/>
      <c r="I1055" s="31"/>
      <c r="J1055" s="31"/>
      <c r="K1055" s="31"/>
      <c r="L1055" s="31"/>
      <c r="M1055" s="31"/>
      <c r="N1055" s="31"/>
      <c r="O1055" s="31"/>
      <c r="P1055" s="31"/>
      <c r="Q1055" s="31"/>
      <c r="R1055" s="31"/>
      <c r="S1055" s="31"/>
      <c r="T1055" s="31"/>
      <c r="U1055" s="31"/>
      <c r="V1055" s="31"/>
      <c r="W1055" s="31"/>
      <c r="X1055" s="31"/>
      <c r="Y1055" s="31"/>
      <c r="Z1055" s="31"/>
      <c r="AA1055" s="31"/>
      <c r="AB1055" s="31"/>
      <c r="AC1055" s="31"/>
      <c r="AD1055" s="31"/>
      <c r="AE1055" s="31"/>
      <c r="AF1055" s="31"/>
      <c r="AG1055" s="31"/>
      <c r="AH1055" s="31"/>
      <c r="AI1055" s="31"/>
    </row>
    <row r="1056" spans="1:35" s="33" customFormat="1" x14ac:dyDescent="0.3">
      <c r="A1056" s="31"/>
      <c r="B1056" s="88" t="s">
        <v>1194</v>
      </c>
      <c r="C1056" s="89" t="s">
        <v>82</v>
      </c>
      <c r="D1056" s="34">
        <v>229</v>
      </c>
      <c r="E1056" s="34">
        <v>127</v>
      </c>
      <c r="F1056" s="71">
        <v>102</v>
      </c>
      <c r="G1056" s="31"/>
      <c r="H1056" s="31"/>
      <c r="I1056" s="31"/>
      <c r="J1056" s="31"/>
      <c r="K1056" s="31"/>
      <c r="L1056" s="31"/>
      <c r="M1056" s="31"/>
      <c r="N1056" s="31"/>
      <c r="O1056" s="31"/>
      <c r="P1056" s="31"/>
      <c r="Q1056" s="31"/>
      <c r="R1056" s="31"/>
      <c r="S1056" s="31"/>
      <c r="T1056" s="31"/>
      <c r="U1056" s="31"/>
      <c r="V1056" s="31"/>
      <c r="W1056" s="31"/>
      <c r="X1056" s="31"/>
      <c r="Y1056" s="31"/>
      <c r="Z1056" s="31"/>
      <c r="AA1056" s="31"/>
      <c r="AB1056" s="31"/>
      <c r="AC1056" s="31"/>
      <c r="AD1056" s="31"/>
      <c r="AE1056" s="31"/>
      <c r="AF1056" s="31"/>
      <c r="AG1056" s="31"/>
      <c r="AH1056" s="31"/>
      <c r="AI1056" s="31"/>
    </row>
    <row r="1057" spans="1:35" s="33" customFormat="1" x14ac:dyDescent="0.3">
      <c r="A1057" s="31"/>
      <c r="B1057" s="88" t="s">
        <v>1193</v>
      </c>
      <c r="C1057" s="89" t="s">
        <v>81</v>
      </c>
      <c r="D1057" s="34">
        <v>30</v>
      </c>
      <c r="E1057" s="34">
        <v>15</v>
      </c>
      <c r="F1057" s="71">
        <v>15</v>
      </c>
      <c r="G1057" s="31"/>
      <c r="H1057" s="31"/>
      <c r="I1057" s="31"/>
      <c r="J1057" s="31"/>
      <c r="K1057" s="31"/>
      <c r="L1057" s="31"/>
      <c r="M1057" s="31"/>
      <c r="N1057" s="31"/>
      <c r="O1057" s="31"/>
      <c r="P1057" s="31"/>
      <c r="Q1057" s="31"/>
      <c r="R1057" s="31"/>
      <c r="S1057" s="31"/>
      <c r="T1057" s="31"/>
      <c r="U1057" s="31"/>
      <c r="V1057" s="31"/>
      <c r="W1057" s="31"/>
      <c r="X1057" s="31"/>
      <c r="Y1057" s="31"/>
      <c r="Z1057" s="31"/>
      <c r="AA1057" s="31"/>
      <c r="AB1057" s="31"/>
      <c r="AC1057" s="31"/>
      <c r="AD1057" s="31"/>
      <c r="AE1057" s="31"/>
      <c r="AF1057" s="31"/>
      <c r="AG1057" s="31"/>
      <c r="AH1057" s="31"/>
      <c r="AI1057" s="31"/>
    </row>
    <row r="1058" spans="1:35" s="33" customFormat="1" x14ac:dyDescent="0.3">
      <c r="A1058" s="31"/>
      <c r="B1058" s="88" t="s">
        <v>1192</v>
      </c>
      <c r="C1058" s="89" t="s">
        <v>80</v>
      </c>
      <c r="D1058" s="34">
        <v>322</v>
      </c>
      <c r="E1058" s="34">
        <v>181</v>
      </c>
      <c r="F1058" s="71">
        <v>141</v>
      </c>
      <c r="G1058" s="31"/>
      <c r="H1058" s="31"/>
      <c r="I1058" s="31"/>
      <c r="J1058" s="31"/>
      <c r="K1058" s="31"/>
      <c r="L1058" s="31"/>
      <c r="M1058" s="31"/>
      <c r="N1058" s="31"/>
      <c r="O1058" s="31"/>
      <c r="P1058" s="31"/>
      <c r="Q1058" s="31"/>
      <c r="R1058" s="31"/>
      <c r="S1058" s="31"/>
      <c r="T1058" s="31"/>
      <c r="U1058" s="31"/>
      <c r="V1058" s="31"/>
      <c r="W1058" s="31"/>
      <c r="X1058" s="31"/>
      <c r="Y1058" s="31"/>
      <c r="Z1058" s="31"/>
      <c r="AA1058" s="31"/>
      <c r="AB1058" s="31"/>
      <c r="AC1058" s="31"/>
      <c r="AD1058" s="31"/>
      <c r="AE1058" s="31"/>
      <c r="AF1058" s="31"/>
      <c r="AG1058" s="31"/>
      <c r="AH1058" s="31"/>
      <c r="AI1058" s="31"/>
    </row>
    <row r="1059" spans="1:35" s="33" customFormat="1" x14ac:dyDescent="0.3">
      <c r="A1059" s="31"/>
      <c r="B1059" s="88" t="s">
        <v>1191</v>
      </c>
      <c r="C1059" s="89" t="s">
        <v>78</v>
      </c>
      <c r="D1059" s="34">
        <v>31</v>
      </c>
      <c r="E1059" s="34">
        <v>18</v>
      </c>
      <c r="F1059" s="71">
        <v>13</v>
      </c>
      <c r="G1059" s="31"/>
      <c r="H1059" s="31"/>
      <c r="I1059" s="31"/>
      <c r="J1059" s="31"/>
      <c r="K1059" s="31"/>
      <c r="L1059" s="31"/>
      <c r="M1059" s="31"/>
      <c r="N1059" s="31"/>
      <c r="O1059" s="31"/>
      <c r="P1059" s="31"/>
      <c r="Q1059" s="31"/>
      <c r="R1059" s="31"/>
      <c r="S1059" s="31"/>
      <c r="T1059" s="31"/>
      <c r="U1059" s="31"/>
      <c r="V1059" s="31"/>
      <c r="W1059" s="31"/>
      <c r="X1059" s="31"/>
      <c r="Y1059" s="31"/>
      <c r="Z1059" s="31"/>
      <c r="AA1059" s="31"/>
      <c r="AB1059" s="31"/>
      <c r="AC1059" s="31"/>
      <c r="AD1059" s="31"/>
      <c r="AE1059" s="31"/>
      <c r="AF1059" s="31"/>
      <c r="AG1059" s="31"/>
      <c r="AH1059" s="31"/>
      <c r="AI1059" s="31"/>
    </row>
    <row r="1060" spans="1:35" s="33" customFormat="1" x14ac:dyDescent="0.3">
      <c r="A1060" s="31"/>
      <c r="B1060" s="88" t="s">
        <v>1190</v>
      </c>
      <c r="C1060" s="89" t="s">
        <v>77</v>
      </c>
      <c r="D1060" s="34"/>
      <c r="E1060" s="34"/>
      <c r="F1060" s="71"/>
      <c r="G1060" s="31"/>
      <c r="H1060" s="31"/>
      <c r="I1060" s="31"/>
      <c r="J1060" s="31"/>
      <c r="K1060" s="31"/>
      <c r="L1060" s="31"/>
      <c r="M1060" s="31"/>
      <c r="N1060" s="31"/>
      <c r="O1060" s="31"/>
      <c r="P1060" s="31"/>
      <c r="Q1060" s="31"/>
      <c r="R1060" s="31"/>
      <c r="S1060" s="31"/>
      <c r="T1060" s="31"/>
      <c r="U1060" s="31"/>
      <c r="V1060" s="31"/>
      <c r="W1060" s="31"/>
      <c r="X1060" s="31"/>
      <c r="Y1060" s="31"/>
      <c r="Z1060" s="31"/>
      <c r="AA1060" s="31"/>
      <c r="AB1060" s="31"/>
      <c r="AC1060" s="31"/>
      <c r="AD1060" s="31"/>
      <c r="AE1060" s="31"/>
      <c r="AF1060" s="31"/>
      <c r="AG1060" s="31"/>
      <c r="AH1060" s="31"/>
      <c r="AI1060" s="31"/>
    </row>
    <row r="1061" spans="1:35" s="33" customFormat="1" x14ac:dyDescent="0.3">
      <c r="A1061" s="31"/>
      <c r="B1061" s="88" t="s">
        <v>1189</v>
      </c>
      <c r="C1061" s="89" t="s">
        <v>76</v>
      </c>
      <c r="D1061" s="34">
        <v>153</v>
      </c>
      <c r="E1061" s="34">
        <v>96</v>
      </c>
      <c r="F1061" s="71">
        <v>57</v>
      </c>
      <c r="G1061" s="31"/>
      <c r="H1061" s="31"/>
      <c r="I1061" s="31"/>
      <c r="J1061" s="31"/>
      <c r="K1061" s="31"/>
      <c r="L1061" s="31"/>
      <c r="M1061" s="31"/>
      <c r="N1061" s="31"/>
      <c r="O1061" s="31"/>
      <c r="P1061" s="31"/>
      <c r="Q1061" s="31"/>
      <c r="R1061" s="31"/>
      <c r="S1061" s="31"/>
      <c r="T1061" s="31"/>
      <c r="U1061" s="31"/>
      <c r="V1061" s="31"/>
      <c r="W1061" s="31"/>
      <c r="X1061" s="31"/>
      <c r="Y1061" s="31"/>
      <c r="Z1061" s="31"/>
      <c r="AA1061" s="31"/>
      <c r="AB1061" s="31"/>
      <c r="AC1061" s="31"/>
      <c r="AD1061" s="31"/>
      <c r="AE1061" s="31"/>
      <c r="AF1061" s="31"/>
      <c r="AG1061" s="31"/>
      <c r="AH1061" s="31"/>
      <c r="AI1061" s="31"/>
    </row>
    <row r="1062" spans="1:35" s="33" customFormat="1" x14ac:dyDescent="0.3">
      <c r="A1062" s="31"/>
      <c r="B1062" s="88" t="s">
        <v>1188</v>
      </c>
      <c r="C1062" s="89" t="s">
        <v>75</v>
      </c>
      <c r="D1062" s="34">
        <v>1</v>
      </c>
      <c r="E1062" s="34">
        <v>1</v>
      </c>
      <c r="F1062" s="71">
        <v>0</v>
      </c>
      <c r="G1062" s="31"/>
      <c r="H1062" s="31"/>
      <c r="I1062" s="31"/>
      <c r="J1062" s="31"/>
      <c r="K1062" s="31"/>
      <c r="L1062" s="31"/>
      <c r="M1062" s="31"/>
      <c r="N1062" s="31"/>
      <c r="O1062" s="31"/>
      <c r="P1062" s="31"/>
      <c r="Q1062" s="31"/>
      <c r="R1062" s="31"/>
      <c r="S1062" s="31"/>
      <c r="T1062" s="31"/>
      <c r="U1062" s="31"/>
      <c r="V1062" s="31"/>
      <c r="W1062" s="31"/>
      <c r="X1062" s="31"/>
      <c r="Y1062" s="31"/>
      <c r="Z1062" s="31"/>
      <c r="AA1062" s="31"/>
      <c r="AB1062" s="31"/>
      <c r="AC1062" s="31"/>
      <c r="AD1062" s="31"/>
      <c r="AE1062" s="31"/>
      <c r="AF1062" s="31"/>
      <c r="AG1062" s="31"/>
      <c r="AH1062" s="31"/>
      <c r="AI1062" s="31"/>
    </row>
    <row r="1063" spans="1:35" s="33" customFormat="1" x14ac:dyDescent="0.3">
      <c r="A1063" s="31"/>
      <c r="B1063" s="88" t="s">
        <v>1187</v>
      </c>
      <c r="C1063" s="89" t="s">
        <v>74</v>
      </c>
      <c r="D1063" s="34">
        <v>38</v>
      </c>
      <c r="E1063" s="34">
        <v>19</v>
      </c>
      <c r="F1063" s="71">
        <v>19</v>
      </c>
      <c r="G1063" s="31"/>
      <c r="H1063" s="31"/>
      <c r="I1063" s="31"/>
      <c r="J1063" s="31"/>
      <c r="K1063" s="31"/>
      <c r="L1063" s="31"/>
      <c r="M1063" s="31"/>
      <c r="N1063" s="31"/>
      <c r="O1063" s="31"/>
      <c r="P1063" s="31"/>
      <c r="Q1063" s="31"/>
      <c r="R1063" s="31"/>
      <c r="S1063" s="31"/>
      <c r="T1063" s="31"/>
      <c r="U1063" s="31"/>
      <c r="V1063" s="31"/>
      <c r="W1063" s="31"/>
      <c r="X1063" s="31"/>
      <c r="Y1063" s="31"/>
      <c r="Z1063" s="31"/>
      <c r="AA1063" s="31"/>
      <c r="AB1063" s="31"/>
      <c r="AC1063" s="31"/>
      <c r="AD1063" s="31"/>
      <c r="AE1063" s="31"/>
      <c r="AF1063" s="31"/>
      <c r="AG1063" s="31"/>
      <c r="AH1063" s="31"/>
      <c r="AI1063" s="31"/>
    </row>
    <row r="1064" spans="1:35" s="33" customFormat="1" x14ac:dyDescent="0.3">
      <c r="A1064" s="31"/>
      <c r="B1064" s="88" t="s">
        <v>1186</v>
      </c>
      <c r="C1064" s="89" t="s">
        <v>73</v>
      </c>
      <c r="D1064" s="34">
        <v>67</v>
      </c>
      <c r="E1064" s="34">
        <v>33</v>
      </c>
      <c r="F1064" s="71">
        <v>34</v>
      </c>
      <c r="G1064" s="31"/>
      <c r="H1064" s="31"/>
      <c r="I1064" s="31"/>
      <c r="J1064" s="31"/>
      <c r="K1064" s="31"/>
      <c r="L1064" s="31"/>
      <c r="M1064" s="31"/>
      <c r="N1064" s="31"/>
      <c r="O1064" s="31"/>
      <c r="P1064" s="31"/>
      <c r="Q1064" s="31"/>
      <c r="R1064" s="31"/>
      <c r="S1064" s="31"/>
      <c r="T1064" s="31"/>
      <c r="U1064" s="31"/>
      <c r="V1064" s="31"/>
      <c r="W1064" s="31"/>
      <c r="X1064" s="31"/>
      <c r="Y1064" s="31"/>
      <c r="Z1064" s="31"/>
      <c r="AA1064" s="31"/>
      <c r="AB1064" s="31"/>
      <c r="AC1064" s="31"/>
      <c r="AD1064" s="31"/>
      <c r="AE1064" s="31"/>
      <c r="AF1064" s="31"/>
      <c r="AG1064" s="31"/>
      <c r="AH1064" s="31"/>
      <c r="AI1064" s="31"/>
    </row>
    <row r="1065" spans="1:35" s="33" customFormat="1" x14ac:dyDescent="0.3">
      <c r="A1065" s="31"/>
      <c r="B1065" s="88" t="s">
        <v>1185</v>
      </c>
      <c r="C1065" s="89" t="s">
        <v>72</v>
      </c>
      <c r="D1065" s="34">
        <v>173</v>
      </c>
      <c r="E1065" s="34">
        <v>86</v>
      </c>
      <c r="F1065" s="71">
        <v>87</v>
      </c>
      <c r="G1065" s="31"/>
      <c r="H1065" s="31"/>
      <c r="I1065" s="31"/>
      <c r="J1065" s="31"/>
      <c r="K1065" s="31"/>
      <c r="L1065" s="31"/>
      <c r="M1065" s="31"/>
      <c r="N1065" s="31"/>
      <c r="O1065" s="31"/>
      <c r="P1065" s="31"/>
      <c r="Q1065" s="31"/>
      <c r="R1065" s="31"/>
      <c r="S1065" s="31"/>
      <c r="T1065" s="31"/>
      <c r="U1065" s="31"/>
      <c r="V1065" s="31"/>
      <c r="W1065" s="31"/>
      <c r="X1065" s="31"/>
      <c r="Y1065" s="31"/>
      <c r="Z1065" s="31"/>
      <c r="AA1065" s="31"/>
      <c r="AB1065" s="31"/>
      <c r="AC1065" s="31"/>
      <c r="AD1065" s="31"/>
      <c r="AE1065" s="31"/>
      <c r="AF1065" s="31"/>
      <c r="AG1065" s="31"/>
      <c r="AH1065" s="31"/>
      <c r="AI1065" s="31"/>
    </row>
    <row r="1066" spans="1:35" s="33" customFormat="1" x14ac:dyDescent="0.3">
      <c r="A1066" s="31"/>
      <c r="B1066" s="88" t="s">
        <v>1184</v>
      </c>
      <c r="C1066" s="89" t="s">
        <v>71</v>
      </c>
      <c r="D1066" s="34">
        <v>1</v>
      </c>
      <c r="E1066" s="34">
        <v>0</v>
      </c>
      <c r="F1066" s="71">
        <v>1</v>
      </c>
      <c r="G1066" s="31"/>
      <c r="H1066" s="31"/>
      <c r="I1066" s="31"/>
      <c r="J1066" s="31"/>
      <c r="K1066" s="31"/>
      <c r="L1066" s="31"/>
      <c r="M1066" s="31"/>
      <c r="N1066" s="31"/>
      <c r="O1066" s="31"/>
      <c r="P1066" s="31"/>
      <c r="Q1066" s="31"/>
      <c r="R1066" s="31"/>
      <c r="S1066" s="31"/>
      <c r="T1066" s="31"/>
      <c r="U1066" s="31"/>
      <c r="V1066" s="31"/>
      <c r="W1066" s="31"/>
      <c r="X1066" s="31"/>
      <c r="Y1066" s="31"/>
      <c r="Z1066" s="31"/>
      <c r="AA1066" s="31"/>
      <c r="AB1066" s="31"/>
      <c r="AC1066" s="31"/>
      <c r="AD1066" s="31"/>
      <c r="AE1066" s="31"/>
      <c r="AF1066" s="31"/>
      <c r="AG1066" s="31"/>
      <c r="AH1066" s="31"/>
      <c r="AI1066" s="31"/>
    </row>
    <row r="1067" spans="1:35" s="33" customFormat="1" x14ac:dyDescent="0.3">
      <c r="A1067" s="31"/>
      <c r="B1067" s="88" t="s">
        <v>1183</v>
      </c>
      <c r="C1067" s="89" t="s">
        <v>70</v>
      </c>
      <c r="D1067" s="34">
        <v>60</v>
      </c>
      <c r="E1067" s="34">
        <v>40</v>
      </c>
      <c r="F1067" s="71">
        <v>20</v>
      </c>
      <c r="G1067" s="31"/>
      <c r="H1067" s="31"/>
      <c r="I1067" s="31"/>
      <c r="J1067" s="31"/>
      <c r="K1067" s="31"/>
      <c r="L1067" s="31"/>
      <c r="M1067" s="31"/>
      <c r="N1067" s="31"/>
      <c r="O1067" s="31"/>
      <c r="P1067" s="31"/>
      <c r="Q1067" s="31"/>
      <c r="R1067" s="31"/>
      <c r="S1067" s="31"/>
      <c r="T1067" s="31"/>
      <c r="U1067" s="31"/>
      <c r="V1067" s="31"/>
      <c r="W1067" s="31"/>
      <c r="X1067" s="31"/>
      <c r="Y1067" s="31"/>
      <c r="Z1067" s="31"/>
      <c r="AA1067" s="31"/>
      <c r="AB1067" s="31"/>
      <c r="AC1067" s="31"/>
      <c r="AD1067" s="31"/>
      <c r="AE1067" s="31"/>
      <c r="AF1067" s="31"/>
      <c r="AG1067" s="31"/>
      <c r="AH1067" s="31"/>
      <c r="AI1067" s="31"/>
    </row>
    <row r="1068" spans="1:35" s="33" customFormat="1" x14ac:dyDescent="0.3">
      <c r="A1068" s="31"/>
      <c r="B1068" s="88" t="s">
        <v>1182</v>
      </c>
      <c r="C1068" s="89" t="s">
        <v>69</v>
      </c>
      <c r="D1068" s="34">
        <v>1</v>
      </c>
      <c r="E1068" s="34">
        <v>1</v>
      </c>
      <c r="F1068" s="71">
        <v>0</v>
      </c>
      <c r="G1068" s="31"/>
      <c r="H1068" s="31"/>
      <c r="I1068" s="31"/>
      <c r="J1068" s="31"/>
      <c r="K1068" s="31"/>
      <c r="L1068" s="31"/>
      <c r="M1068" s="31"/>
      <c r="N1068" s="31"/>
      <c r="O1068" s="31"/>
      <c r="P1068" s="31"/>
      <c r="Q1068" s="31"/>
      <c r="R1068" s="31"/>
      <c r="S1068" s="31"/>
      <c r="T1068" s="31"/>
      <c r="U1068" s="31"/>
      <c r="V1068" s="31"/>
      <c r="W1068" s="31"/>
      <c r="X1068" s="31"/>
      <c r="Y1068" s="31"/>
      <c r="Z1068" s="31"/>
      <c r="AA1068" s="31"/>
      <c r="AB1068" s="31"/>
      <c r="AC1068" s="31"/>
      <c r="AD1068" s="31"/>
      <c r="AE1068" s="31"/>
      <c r="AF1068" s="31"/>
      <c r="AG1068" s="31"/>
      <c r="AH1068" s="31"/>
      <c r="AI1068" s="31"/>
    </row>
    <row r="1069" spans="1:35" s="33" customFormat="1" x14ac:dyDescent="0.3">
      <c r="A1069" s="31"/>
      <c r="B1069" s="88" t="s">
        <v>1181</v>
      </c>
      <c r="C1069" s="89" t="s">
        <v>68</v>
      </c>
      <c r="D1069" s="34"/>
      <c r="E1069" s="34"/>
      <c r="F1069" s="71"/>
      <c r="G1069" s="31"/>
      <c r="H1069" s="31"/>
      <c r="I1069" s="31"/>
      <c r="J1069" s="31"/>
      <c r="K1069" s="31"/>
      <c r="L1069" s="31"/>
      <c r="M1069" s="31"/>
      <c r="N1069" s="31"/>
      <c r="O1069" s="31"/>
      <c r="P1069" s="31"/>
      <c r="Q1069" s="31"/>
      <c r="R1069" s="31"/>
      <c r="S1069" s="31"/>
      <c r="T1069" s="31"/>
      <c r="U1069" s="31"/>
      <c r="V1069" s="31"/>
      <c r="W1069" s="31"/>
      <c r="X1069" s="31"/>
      <c r="Y1069" s="31"/>
      <c r="Z1069" s="31"/>
      <c r="AA1069" s="31"/>
      <c r="AB1069" s="31"/>
      <c r="AC1069" s="31"/>
      <c r="AD1069" s="31"/>
      <c r="AE1069" s="31"/>
      <c r="AF1069" s="31"/>
      <c r="AG1069" s="31"/>
      <c r="AH1069" s="31"/>
      <c r="AI1069" s="31"/>
    </row>
    <row r="1070" spans="1:35" s="33" customFormat="1" x14ac:dyDescent="0.3">
      <c r="A1070" s="31"/>
      <c r="B1070" s="88" t="s">
        <v>1180</v>
      </c>
      <c r="C1070" s="89" t="s">
        <v>66</v>
      </c>
      <c r="D1070" s="34"/>
      <c r="E1070" s="34"/>
      <c r="F1070" s="71"/>
      <c r="G1070" s="31"/>
      <c r="H1070" s="31"/>
      <c r="I1070" s="31"/>
      <c r="J1070" s="31"/>
      <c r="K1070" s="31"/>
      <c r="L1070" s="31"/>
      <c r="M1070" s="31"/>
      <c r="N1070" s="31"/>
      <c r="O1070" s="31"/>
      <c r="P1070" s="31"/>
      <c r="Q1070" s="31"/>
      <c r="R1070" s="31"/>
      <c r="S1070" s="31"/>
      <c r="T1070" s="31"/>
      <c r="U1070" s="31"/>
      <c r="V1070" s="31"/>
      <c r="W1070" s="31"/>
      <c r="X1070" s="31"/>
      <c r="Y1070" s="31"/>
      <c r="Z1070" s="31"/>
      <c r="AA1070" s="31"/>
      <c r="AB1070" s="31"/>
      <c r="AC1070" s="31"/>
      <c r="AD1070" s="31"/>
      <c r="AE1070" s="31"/>
      <c r="AF1070" s="31"/>
      <c r="AG1070" s="31"/>
      <c r="AH1070" s="31"/>
      <c r="AI1070" s="31"/>
    </row>
    <row r="1071" spans="1:35" s="33" customFormat="1" x14ac:dyDescent="0.3">
      <c r="A1071" s="31"/>
      <c r="B1071" s="88" t="s">
        <v>1179</v>
      </c>
      <c r="C1071" s="89" t="s">
        <v>36</v>
      </c>
      <c r="D1071" s="34"/>
      <c r="E1071" s="34"/>
      <c r="F1071" s="71"/>
      <c r="G1071" s="31"/>
      <c r="H1071" s="31"/>
      <c r="I1071" s="31"/>
      <c r="J1071" s="31"/>
      <c r="K1071" s="31"/>
      <c r="L1071" s="31"/>
      <c r="M1071" s="31"/>
      <c r="N1071" s="31"/>
      <c r="O1071" s="31"/>
      <c r="P1071" s="31"/>
      <c r="Q1071" s="31"/>
      <c r="R1071" s="31"/>
      <c r="S1071" s="31"/>
      <c r="T1071" s="31"/>
      <c r="U1071" s="31"/>
      <c r="V1071" s="31"/>
      <c r="W1071" s="31"/>
      <c r="X1071" s="31"/>
      <c r="Y1071" s="31"/>
      <c r="Z1071" s="31"/>
      <c r="AA1071" s="31"/>
      <c r="AB1071" s="31"/>
      <c r="AC1071" s="31"/>
      <c r="AD1071" s="31"/>
      <c r="AE1071" s="31"/>
      <c r="AF1071" s="31"/>
      <c r="AG1071" s="31"/>
      <c r="AH1071" s="31"/>
      <c r="AI1071" s="31"/>
    </row>
    <row r="1072" spans="1:35" s="33" customFormat="1" x14ac:dyDescent="0.3">
      <c r="A1072" s="31"/>
      <c r="B1072" s="88" t="s">
        <v>1178</v>
      </c>
      <c r="C1072" s="89" t="s">
        <v>65</v>
      </c>
      <c r="D1072" s="34">
        <v>190</v>
      </c>
      <c r="E1072" s="34">
        <v>108</v>
      </c>
      <c r="F1072" s="71">
        <v>82</v>
      </c>
      <c r="G1072" s="31"/>
      <c r="H1072" s="31"/>
      <c r="I1072" s="31"/>
      <c r="J1072" s="31"/>
      <c r="K1072" s="31"/>
      <c r="L1072" s="31"/>
      <c r="M1072" s="31"/>
      <c r="N1072" s="31"/>
      <c r="O1072" s="31"/>
      <c r="P1072" s="31"/>
      <c r="Q1072" s="31"/>
      <c r="R1072" s="31"/>
      <c r="S1072" s="31"/>
      <c r="T1072" s="31"/>
      <c r="U1072" s="31"/>
      <c r="V1072" s="31"/>
      <c r="W1072" s="31"/>
      <c r="X1072" s="31"/>
      <c r="Y1072" s="31"/>
      <c r="Z1072" s="31"/>
      <c r="AA1072" s="31"/>
      <c r="AB1072" s="31"/>
      <c r="AC1072" s="31"/>
      <c r="AD1072" s="31"/>
      <c r="AE1072" s="31"/>
      <c r="AF1072" s="31"/>
      <c r="AG1072" s="31"/>
      <c r="AH1072" s="31"/>
      <c r="AI1072" s="31"/>
    </row>
    <row r="1073" spans="1:35" s="33" customFormat="1" x14ac:dyDescent="0.3">
      <c r="A1073" s="31"/>
      <c r="B1073" s="88" t="s">
        <v>1177</v>
      </c>
      <c r="C1073" s="89" t="s">
        <v>64</v>
      </c>
      <c r="D1073" s="34">
        <v>496</v>
      </c>
      <c r="E1073" s="34">
        <v>279</v>
      </c>
      <c r="F1073" s="71">
        <v>217</v>
      </c>
      <c r="G1073" s="31"/>
      <c r="H1073" s="31"/>
      <c r="I1073" s="31"/>
      <c r="J1073" s="31"/>
      <c r="K1073" s="31"/>
      <c r="L1073" s="31"/>
      <c r="M1073" s="31"/>
      <c r="N1073" s="31"/>
      <c r="O1073" s="31"/>
      <c r="P1073" s="31"/>
      <c r="Q1073" s="31"/>
      <c r="R1073" s="31"/>
      <c r="S1073" s="31"/>
      <c r="T1073" s="31"/>
      <c r="U1073" s="31"/>
      <c r="V1073" s="31"/>
      <c r="W1073" s="31"/>
      <c r="X1073" s="31"/>
      <c r="Y1073" s="31"/>
      <c r="Z1073" s="31"/>
      <c r="AA1073" s="31"/>
      <c r="AB1073" s="31"/>
      <c r="AC1073" s="31"/>
      <c r="AD1073" s="31"/>
      <c r="AE1073" s="31"/>
      <c r="AF1073" s="31"/>
      <c r="AG1073" s="31"/>
      <c r="AH1073" s="31"/>
      <c r="AI1073" s="31"/>
    </row>
    <row r="1074" spans="1:35" s="33" customFormat="1" x14ac:dyDescent="0.3">
      <c r="A1074" s="31"/>
      <c r="B1074" s="88" t="s">
        <v>1176</v>
      </c>
      <c r="C1074" s="89" t="s">
        <v>63</v>
      </c>
      <c r="D1074" s="34"/>
      <c r="E1074" s="34"/>
      <c r="F1074" s="71"/>
      <c r="G1074" s="31"/>
      <c r="H1074" s="31"/>
      <c r="I1074" s="31"/>
      <c r="J1074" s="31"/>
      <c r="K1074" s="31"/>
      <c r="L1074" s="31"/>
      <c r="M1074" s="31"/>
      <c r="N1074" s="31"/>
      <c r="O1074" s="31"/>
      <c r="P1074" s="31"/>
      <c r="Q1074" s="31"/>
      <c r="R1074" s="31"/>
      <c r="S1074" s="31"/>
      <c r="T1074" s="31"/>
      <c r="U1074" s="31"/>
      <c r="V1074" s="31"/>
      <c r="W1074" s="31"/>
      <c r="X1074" s="31"/>
      <c r="Y1074" s="31"/>
      <c r="Z1074" s="31"/>
      <c r="AA1074" s="31"/>
      <c r="AB1074" s="31"/>
      <c r="AC1074" s="31"/>
      <c r="AD1074" s="31"/>
      <c r="AE1074" s="31"/>
      <c r="AF1074" s="31"/>
      <c r="AG1074" s="31"/>
      <c r="AH1074" s="31"/>
      <c r="AI1074" s="31"/>
    </row>
    <row r="1075" spans="1:35" s="33" customFormat="1" x14ac:dyDescent="0.3">
      <c r="A1075" s="31"/>
      <c r="B1075" s="88" t="s">
        <v>1175</v>
      </c>
      <c r="C1075" s="89" t="s">
        <v>62</v>
      </c>
      <c r="D1075" s="34"/>
      <c r="E1075" s="34"/>
      <c r="F1075" s="71"/>
      <c r="G1075" s="31"/>
      <c r="H1075" s="31"/>
      <c r="I1075" s="31"/>
      <c r="J1075" s="31"/>
      <c r="K1075" s="31"/>
      <c r="L1075" s="31"/>
      <c r="M1075" s="31"/>
      <c r="N1075" s="31"/>
      <c r="O1075" s="31"/>
      <c r="P1075" s="31"/>
      <c r="Q1075" s="31"/>
      <c r="R1075" s="31"/>
      <c r="S1075" s="31"/>
      <c r="T1075" s="31"/>
      <c r="U1075" s="31"/>
      <c r="V1075" s="31"/>
      <c r="W1075" s="31"/>
      <c r="X1075" s="31"/>
      <c r="Y1075" s="31"/>
      <c r="Z1075" s="31"/>
      <c r="AA1075" s="31"/>
      <c r="AB1075" s="31"/>
      <c r="AC1075" s="31"/>
      <c r="AD1075" s="31"/>
      <c r="AE1075" s="31"/>
      <c r="AF1075" s="31"/>
      <c r="AG1075" s="31"/>
      <c r="AH1075" s="31"/>
      <c r="AI1075" s="31"/>
    </row>
    <row r="1076" spans="1:35" s="33" customFormat="1" x14ac:dyDescent="0.3">
      <c r="A1076" s="31"/>
      <c r="B1076" s="88" t="s">
        <v>1174</v>
      </c>
      <c r="C1076" s="89" t="s">
        <v>61</v>
      </c>
      <c r="D1076" s="34"/>
      <c r="E1076" s="34"/>
      <c r="F1076" s="71"/>
      <c r="G1076" s="31"/>
      <c r="H1076" s="31"/>
      <c r="I1076" s="31"/>
      <c r="J1076" s="31"/>
      <c r="K1076" s="31"/>
      <c r="L1076" s="31"/>
      <c r="M1076" s="31"/>
      <c r="N1076" s="31"/>
      <c r="O1076" s="31"/>
      <c r="P1076" s="31"/>
      <c r="Q1076" s="31"/>
      <c r="R1076" s="31"/>
      <c r="S1076" s="31"/>
      <c r="T1076" s="31"/>
      <c r="U1076" s="31"/>
      <c r="V1076" s="31"/>
      <c r="W1076" s="31"/>
      <c r="X1076" s="31"/>
      <c r="Y1076" s="31"/>
      <c r="Z1076" s="31"/>
      <c r="AA1076" s="31"/>
      <c r="AB1076" s="31"/>
      <c r="AC1076" s="31"/>
      <c r="AD1076" s="31"/>
      <c r="AE1076" s="31"/>
      <c r="AF1076" s="31"/>
      <c r="AG1076" s="31"/>
      <c r="AH1076" s="31"/>
      <c r="AI1076" s="31"/>
    </row>
    <row r="1077" spans="1:35" s="33" customFormat="1" x14ac:dyDescent="0.3">
      <c r="A1077" s="31"/>
      <c r="B1077" s="88" t="s">
        <v>1173</v>
      </c>
      <c r="C1077" s="89" t="s">
        <v>60</v>
      </c>
      <c r="D1077" s="34">
        <v>9</v>
      </c>
      <c r="E1077" s="34">
        <v>6</v>
      </c>
      <c r="F1077" s="71">
        <v>3</v>
      </c>
      <c r="G1077" s="31"/>
      <c r="H1077" s="31"/>
      <c r="I1077" s="31"/>
      <c r="J1077" s="31"/>
      <c r="K1077" s="31"/>
      <c r="L1077" s="31"/>
      <c r="M1077" s="31"/>
      <c r="N1077" s="31"/>
      <c r="O1077" s="31"/>
      <c r="P1077" s="31"/>
      <c r="Q1077" s="31"/>
      <c r="R1077" s="31"/>
      <c r="S1077" s="31"/>
      <c r="T1077" s="31"/>
      <c r="U1077" s="31"/>
      <c r="V1077" s="31"/>
      <c r="W1077" s="31"/>
      <c r="X1077" s="31"/>
      <c r="Y1077" s="31"/>
      <c r="Z1077" s="31"/>
      <c r="AA1077" s="31"/>
      <c r="AB1077" s="31"/>
      <c r="AC1077" s="31"/>
      <c r="AD1077" s="31"/>
      <c r="AE1077" s="31"/>
      <c r="AF1077" s="31"/>
      <c r="AG1077" s="31"/>
      <c r="AH1077" s="31"/>
      <c r="AI1077" s="31"/>
    </row>
    <row r="1078" spans="1:35" s="33" customFormat="1" x14ac:dyDescent="0.3">
      <c r="A1078" s="31"/>
      <c r="B1078" s="88" t="s">
        <v>1172</v>
      </c>
      <c r="C1078" s="89" t="s">
        <v>59</v>
      </c>
      <c r="D1078" s="34">
        <v>3</v>
      </c>
      <c r="E1078" s="34">
        <v>2</v>
      </c>
      <c r="F1078" s="71">
        <v>1</v>
      </c>
      <c r="G1078" s="31"/>
      <c r="H1078" s="31"/>
      <c r="I1078" s="31"/>
      <c r="J1078" s="31"/>
      <c r="K1078" s="31"/>
      <c r="L1078" s="31"/>
      <c r="M1078" s="31"/>
      <c r="N1078" s="31"/>
      <c r="O1078" s="31"/>
      <c r="P1078" s="31"/>
      <c r="Q1078" s="31"/>
      <c r="R1078" s="31"/>
      <c r="S1078" s="31"/>
      <c r="T1078" s="31"/>
      <c r="U1078" s="31"/>
      <c r="V1078" s="31"/>
      <c r="W1078" s="31"/>
      <c r="X1078" s="31"/>
      <c r="Y1078" s="31"/>
      <c r="Z1078" s="31"/>
      <c r="AA1078" s="31"/>
      <c r="AB1078" s="31"/>
      <c r="AC1078" s="31"/>
      <c r="AD1078" s="31"/>
      <c r="AE1078" s="31"/>
      <c r="AF1078" s="31"/>
      <c r="AG1078" s="31"/>
      <c r="AH1078" s="31"/>
      <c r="AI1078" s="31"/>
    </row>
    <row r="1079" spans="1:35" s="33" customFormat="1" x14ac:dyDescent="0.3">
      <c r="A1079" s="31"/>
      <c r="B1079" s="88" t="s">
        <v>1171</v>
      </c>
      <c r="C1079" s="89" t="s">
        <v>58</v>
      </c>
      <c r="D1079" s="34">
        <v>30</v>
      </c>
      <c r="E1079" s="34">
        <v>10</v>
      </c>
      <c r="F1079" s="71">
        <v>20</v>
      </c>
      <c r="G1079" s="31"/>
      <c r="H1079" s="31"/>
      <c r="I1079" s="31"/>
      <c r="J1079" s="31"/>
      <c r="K1079" s="31"/>
      <c r="L1079" s="31"/>
      <c r="M1079" s="31"/>
      <c r="N1079" s="31"/>
      <c r="O1079" s="31"/>
      <c r="P1079" s="31"/>
      <c r="Q1079" s="31"/>
      <c r="R1079" s="31"/>
      <c r="S1079" s="31"/>
      <c r="T1079" s="31"/>
      <c r="U1079" s="31"/>
      <c r="V1079" s="31"/>
      <c r="W1079" s="31"/>
      <c r="X1079" s="31"/>
      <c r="Y1079" s="31"/>
      <c r="Z1079" s="31"/>
      <c r="AA1079" s="31"/>
      <c r="AB1079" s="31"/>
      <c r="AC1079" s="31"/>
      <c r="AD1079" s="31"/>
      <c r="AE1079" s="31"/>
      <c r="AF1079" s="31"/>
      <c r="AG1079" s="31"/>
      <c r="AH1079" s="31"/>
      <c r="AI1079" s="31"/>
    </row>
    <row r="1080" spans="1:35" s="33" customFormat="1" x14ac:dyDescent="0.3">
      <c r="A1080" s="31"/>
      <c r="B1080" s="90" t="s">
        <v>1170</v>
      </c>
      <c r="C1080" s="91" t="s">
        <v>956</v>
      </c>
      <c r="D1080" s="32">
        <v>1008</v>
      </c>
      <c r="E1080" s="32">
        <v>619</v>
      </c>
      <c r="F1080" s="72">
        <v>389</v>
      </c>
      <c r="G1080" s="31"/>
      <c r="H1080" s="31"/>
      <c r="I1080" s="31"/>
      <c r="J1080" s="31"/>
      <c r="K1080" s="31"/>
      <c r="L1080" s="31"/>
      <c r="M1080" s="31"/>
      <c r="N1080" s="31"/>
      <c r="O1080" s="31"/>
      <c r="P1080" s="31"/>
      <c r="Q1080" s="31"/>
      <c r="R1080" s="31"/>
      <c r="S1080" s="31"/>
      <c r="T1080" s="31"/>
      <c r="U1080" s="31"/>
      <c r="V1080" s="31"/>
      <c r="W1080" s="31"/>
      <c r="X1080" s="31"/>
      <c r="Y1080" s="31"/>
      <c r="Z1080" s="31"/>
      <c r="AA1080" s="31"/>
      <c r="AB1080" s="31"/>
      <c r="AC1080" s="31"/>
      <c r="AD1080" s="31"/>
      <c r="AE1080" s="31"/>
      <c r="AF1080" s="31"/>
      <c r="AG1080" s="31"/>
      <c r="AH1080" s="31"/>
      <c r="AI1080" s="31"/>
    </row>
    <row r="1081" spans="1:35" s="33" customFormat="1" x14ac:dyDescent="0.3">
      <c r="A1081" s="31"/>
      <c r="B1081" s="88" t="s">
        <v>1169</v>
      </c>
      <c r="C1081" s="89" t="s">
        <v>956</v>
      </c>
      <c r="D1081" s="34">
        <v>5</v>
      </c>
      <c r="E1081" s="34">
        <v>3</v>
      </c>
      <c r="F1081" s="71">
        <v>2</v>
      </c>
      <c r="G1081" s="31"/>
      <c r="H1081" s="31"/>
      <c r="I1081" s="31"/>
      <c r="J1081" s="31"/>
      <c r="K1081" s="31"/>
      <c r="L1081" s="31"/>
      <c r="M1081" s="31"/>
      <c r="N1081" s="31"/>
      <c r="O1081" s="31"/>
      <c r="P1081" s="31"/>
      <c r="Q1081" s="31"/>
      <c r="R1081" s="31"/>
      <c r="S1081" s="31"/>
      <c r="T1081" s="31"/>
      <c r="U1081" s="31"/>
      <c r="V1081" s="31"/>
      <c r="W1081" s="31"/>
      <c r="X1081" s="31"/>
      <c r="Y1081" s="31"/>
      <c r="Z1081" s="31"/>
      <c r="AA1081" s="31"/>
      <c r="AB1081" s="31"/>
      <c r="AC1081" s="31"/>
      <c r="AD1081" s="31"/>
      <c r="AE1081" s="31"/>
      <c r="AF1081" s="31"/>
      <c r="AG1081" s="31"/>
      <c r="AH1081" s="31"/>
      <c r="AI1081" s="31"/>
    </row>
    <row r="1082" spans="1:35" s="33" customFormat="1" x14ac:dyDescent="0.3">
      <c r="A1082" s="31"/>
      <c r="B1082" s="88" t="s">
        <v>1168</v>
      </c>
      <c r="C1082" s="89" t="s">
        <v>955</v>
      </c>
      <c r="D1082" s="34">
        <v>693</v>
      </c>
      <c r="E1082" s="34">
        <v>453</v>
      </c>
      <c r="F1082" s="71">
        <v>240</v>
      </c>
      <c r="G1082" s="31"/>
      <c r="H1082" s="31"/>
      <c r="I1082" s="31"/>
      <c r="J1082" s="31"/>
      <c r="K1082" s="31"/>
      <c r="L1082" s="31"/>
      <c r="M1082" s="31"/>
      <c r="N1082" s="31"/>
      <c r="O1082" s="31"/>
      <c r="P1082" s="31"/>
      <c r="Q1082" s="31"/>
      <c r="R1082" s="31"/>
      <c r="S1082" s="31"/>
      <c r="T1082" s="31"/>
      <c r="U1082" s="31"/>
      <c r="V1082" s="31"/>
      <c r="W1082" s="31"/>
      <c r="X1082" s="31"/>
      <c r="Y1082" s="31"/>
      <c r="Z1082" s="31"/>
      <c r="AA1082" s="31"/>
      <c r="AB1082" s="31"/>
      <c r="AC1082" s="31"/>
      <c r="AD1082" s="31"/>
      <c r="AE1082" s="31"/>
      <c r="AF1082" s="31"/>
      <c r="AG1082" s="31"/>
      <c r="AH1082" s="31"/>
      <c r="AI1082" s="31"/>
    </row>
    <row r="1083" spans="1:35" s="33" customFormat="1" x14ac:dyDescent="0.3">
      <c r="A1083" s="31"/>
      <c r="B1083" s="88" t="s">
        <v>1167</v>
      </c>
      <c r="C1083" s="89" t="s">
        <v>954</v>
      </c>
      <c r="D1083" s="34"/>
      <c r="E1083" s="34"/>
      <c r="F1083" s="71"/>
      <c r="G1083" s="31"/>
      <c r="H1083" s="31"/>
      <c r="I1083" s="31"/>
      <c r="J1083" s="31"/>
      <c r="K1083" s="31"/>
      <c r="L1083" s="31"/>
      <c r="M1083" s="31"/>
      <c r="N1083" s="31"/>
      <c r="O1083" s="31"/>
      <c r="P1083" s="31"/>
      <c r="Q1083" s="31"/>
      <c r="R1083" s="31"/>
      <c r="S1083" s="31"/>
      <c r="T1083" s="31"/>
      <c r="U1083" s="31"/>
      <c r="V1083" s="31"/>
      <c r="W1083" s="31"/>
      <c r="X1083" s="31"/>
      <c r="Y1083" s="31"/>
      <c r="Z1083" s="31"/>
      <c r="AA1083" s="31"/>
      <c r="AB1083" s="31"/>
      <c r="AC1083" s="31"/>
      <c r="AD1083" s="31"/>
      <c r="AE1083" s="31"/>
      <c r="AF1083" s="31"/>
      <c r="AG1083" s="31"/>
      <c r="AH1083" s="31"/>
      <c r="AI1083" s="31"/>
    </row>
    <row r="1084" spans="1:35" s="33" customFormat="1" x14ac:dyDescent="0.3">
      <c r="A1084" s="31"/>
      <c r="B1084" s="88" t="s">
        <v>1166</v>
      </c>
      <c r="C1084" s="89" t="s">
        <v>953</v>
      </c>
      <c r="D1084" s="34">
        <v>192</v>
      </c>
      <c r="E1084" s="34">
        <v>102</v>
      </c>
      <c r="F1084" s="71">
        <v>90</v>
      </c>
      <c r="G1084" s="31"/>
      <c r="H1084" s="31"/>
      <c r="I1084" s="31"/>
      <c r="J1084" s="31"/>
      <c r="K1084" s="31"/>
      <c r="L1084" s="31"/>
      <c r="M1084" s="31"/>
      <c r="N1084" s="31"/>
      <c r="O1084" s="31"/>
      <c r="P1084" s="31"/>
      <c r="Q1084" s="31"/>
      <c r="R1084" s="31"/>
      <c r="S1084" s="31"/>
      <c r="T1084" s="31"/>
      <c r="U1084" s="31"/>
      <c r="V1084" s="31"/>
      <c r="W1084" s="31"/>
      <c r="X1084" s="31"/>
      <c r="Y1084" s="31"/>
      <c r="Z1084" s="31"/>
      <c r="AA1084" s="31"/>
      <c r="AB1084" s="31"/>
      <c r="AC1084" s="31"/>
      <c r="AD1084" s="31"/>
      <c r="AE1084" s="31"/>
      <c r="AF1084" s="31"/>
      <c r="AG1084" s="31"/>
      <c r="AH1084" s="31"/>
      <c r="AI1084" s="31"/>
    </row>
    <row r="1085" spans="1:35" s="33" customFormat="1" x14ac:dyDescent="0.3">
      <c r="A1085" s="31"/>
      <c r="B1085" s="88" t="s">
        <v>1165</v>
      </c>
      <c r="C1085" s="89" t="s">
        <v>952</v>
      </c>
      <c r="D1085" s="34"/>
      <c r="E1085" s="34"/>
      <c r="F1085" s="71"/>
      <c r="G1085" s="31"/>
      <c r="H1085" s="31"/>
      <c r="I1085" s="31"/>
      <c r="J1085" s="31"/>
      <c r="K1085" s="31"/>
      <c r="L1085" s="31"/>
      <c r="M1085" s="31"/>
      <c r="N1085" s="31"/>
      <c r="O1085" s="31"/>
      <c r="P1085" s="31"/>
      <c r="Q1085" s="31"/>
      <c r="R1085" s="31"/>
      <c r="S1085" s="31"/>
      <c r="T1085" s="31"/>
      <c r="U1085" s="31"/>
      <c r="V1085" s="31"/>
      <c r="W1085" s="31"/>
      <c r="X1085" s="31"/>
      <c r="Y1085" s="31"/>
      <c r="Z1085" s="31"/>
      <c r="AA1085" s="31"/>
      <c r="AB1085" s="31"/>
      <c r="AC1085" s="31"/>
      <c r="AD1085" s="31"/>
      <c r="AE1085" s="31"/>
      <c r="AF1085" s="31"/>
      <c r="AG1085" s="31"/>
      <c r="AH1085" s="31"/>
      <c r="AI1085" s="31"/>
    </row>
    <row r="1086" spans="1:35" s="33" customFormat="1" x14ac:dyDescent="0.3">
      <c r="A1086" s="31"/>
      <c r="B1086" s="88" t="s">
        <v>1164</v>
      </c>
      <c r="C1086" s="89" t="s">
        <v>951</v>
      </c>
      <c r="D1086" s="34">
        <v>38</v>
      </c>
      <c r="E1086" s="34">
        <v>14</v>
      </c>
      <c r="F1086" s="71">
        <v>24</v>
      </c>
      <c r="G1086" s="31"/>
      <c r="H1086" s="31"/>
      <c r="I1086" s="31"/>
      <c r="J1086" s="31"/>
      <c r="K1086" s="31"/>
      <c r="L1086" s="31"/>
      <c r="M1086" s="31"/>
      <c r="N1086" s="31"/>
      <c r="O1086" s="31"/>
      <c r="P1086" s="31"/>
      <c r="Q1086" s="31"/>
      <c r="R1086" s="31"/>
      <c r="S1086" s="31"/>
      <c r="T1086" s="31"/>
      <c r="U1086" s="31"/>
      <c r="V1086" s="31"/>
      <c r="W1086" s="31"/>
      <c r="X1086" s="31"/>
      <c r="Y1086" s="31"/>
      <c r="Z1086" s="31"/>
      <c r="AA1086" s="31"/>
      <c r="AB1086" s="31"/>
      <c r="AC1086" s="31"/>
      <c r="AD1086" s="31"/>
      <c r="AE1086" s="31"/>
      <c r="AF1086" s="31"/>
      <c r="AG1086" s="31"/>
      <c r="AH1086" s="31"/>
      <c r="AI1086" s="31"/>
    </row>
    <row r="1087" spans="1:35" s="33" customFormat="1" x14ac:dyDescent="0.3">
      <c r="A1087" s="31"/>
      <c r="B1087" s="88" t="s">
        <v>1163</v>
      </c>
      <c r="C1087" s="89" t="s">
        <v>950</v>
      </c>
      <c r="D1087" s="34">
        <v>80</v>
      </c>
      <c r="E1087" s="34">
        <v>47</v>
      </c>
      <c r="F1087" s="71">
        <v>33</v>
      </c>
      <c r="G1087" s="31"/>
      <c r="H1087" s="31"/>
      <c r="I1087" s="31"/>
      <c r="J1087" s="31"/>
      <c r="K1087" s="31"/>
      <c r="L1087" s="31"/>
      <c r="M1087" s="31"/>
      <c r="N1087" s="31"/>
      <c r="O1087" s="31"/>
      <c r="P1087" s="31"/>
      <c r="Q1087" s="31"/>
      <c r="R1087" s="31"/>
      <c r="S1087" s="31"/>
      <c r="T1087" s="31"/>
      <c r="U1087" s="31"/>
      <c r="V1087" s="31"/>
      <c r="W1087" s="31"/>
      <c r="X1087" s="31"/>
      <c r="Y1087" s="31"/>
      <c r="Z1087" s="31"/>
      <c r="AA1087" s="31"/>
      <c r="AB1087" s="31"/>
      <c r="AC1087" s="31"/>
      <c r="AD1087" s="31"/>
      <c r="AE1087" s="31"/>
      <c r="AF1087" s="31"/>
      <c r="AG1087" s="31"/>
      <c r="AH1087" s="31"/>
      <c r="AI1087" s="31"/>
    </row>
    <row r="1088" spans="1:35" s="33" customFormat="1" x14ac:dyDescent="0.3">
      <c r="A1088" s="31"/>
      <c r="B1088" s="90" t="s">
        <v>1162</v>
      </c>
      <c r="C1088" s="91" t="s">
        <v>741</v>
      </c>
      <c r="D1088" s="32">
        <v>1249</v>
      </c>
      <c r="E1088" s="32">
        <v>635</v>
      </c>
      <c r="F1088" s="72">
        <v>614</v>
      </c>
      <c r="G1088" s="31"/>
      <c r="H1088" s="31"/>
      <c r="I1088" s="31"/>
      <c r="J1088" s="31"/>
      <c r="K1088" s="31"/>
      <c r="L1088" s="31"/>
      <c r="M1088" s="31"/>
      <c r="N1088" s="31"/>
      <c r="O1088" s="31"/>
      <c r="P1088" s="31"/>
      <c r="Q1088" s="31"/>
      <c r="R1088" s="31"/>
      <c r="S1088" s="31"/>
      <c r="T1088" s="31"/>
      <c r="U1088" s="31"/>
      <c r="V1088" s="31"/>
      <c r="W1088" s="31"/>
      <c r="X1088" s="31"/>
      <c r="Y1088" s="31"/>
      <c r="Z1088" s="31"/>
      <c r="AA1088" s="31"/>
      <c r="AB1088" s="31"/>
      <c r="AC1088" s="31"/>
      <c r="AD1088" s="31"/>
      <c r="AE1088" s="31"/>
      <c r="AF1088" s="31"/>
      <c r="AG1088" s="31"/>
      <c r="AH1088" s="31"/>
      <c r="AI1088" s="31"/>
    </row>
    <row r="1089" spans="1:35" s="33" customFormat="1" x14ac:dyDescent="0.3">
      <c r="A1089" s="31"/>
      <c r="B1089" s="88" t="s">
        <v>1161</v>
      </c>
      <c r="C1089" s="89" t="s">
        <v>723</v>
      </c>
      <c r="D1089" s="34">
        <v>509</v>
      </c>
      <c r="E1089" s="34">
        <v>255</v>
      </c>
      <c r="F1089" s="71">
        <v>254</v>
      </c>
      <c r="G1089" s="31"/>
      <c r="H1089" s="31"/>
      <c r="I1089" s="31"/>
      <c r="J1089" s="31"/>
      <c r="K1089" s="31"/>
      <c r="L1089" s="31"/>
      <c r="M1089" s="31"/>
      <c r="N1089" s="31"/>
      <c r="O1089" s="31"/>
      <c r="P1089" s="31"/>
      <c r="Q1089" s="31"/>
      <c r="R1089" s="31"/>
      <c r="S1089" s="31"/>
      <c r="T1089" s="31"/>
      <c r="U1089" s="31"/>
      <c r="V1089" s="31"/>
      <c r="W1089" s="31"/>
      <c r="X1089" s="31"/>
      <c r="Y1089" s="31"/>
      <c r="Z1089" s="31"/>
      <c r="AA1089" s="31"/>
      <c r="AB1089" s="31"/>
      <c r="AC1089" s="31"/>
      <c r="AD1089" s="31"/>
      <c r="AE1089" s="31"/>
      <c r="AF1089" s="31"/>
      <c r="AG1089" s="31"/>
      <c r="AH1089" s="31"/>
      <c r="AI1089" s="31"/>
    </row>
    <row r="1090" spans="1:35" s="33" customFormat="1" x14ac:dyDescent="0.3">
      <c r="A1090" s="31"/>
      <c r="B1090" s="88" t="s">
        <v>1160</v>
      </c>
      <c r="C1090" s="89" t="s">
        <v>740</v>
      </c>
      <c r="D1090" s="34">
        <v>7</v>
      </c>
      <c r="E1090" s="34">
        <v>3</v>
      </c>
      <c r="F1090" s="71">
        <v>4</v>
      </c>
      <c r="G1090" s="31"/>
      <c r="H1090" s="31"/>
      <c r="I1090" s="31"/>
      <c r="J1090" s="31"/>
      <c r="K1090" s="31"/>
      <c r="L1090" s="31"/>
      <c r="M1090" s="31"/>
      <c r="N1090" s="31"/>
      <c r="O1090" s="31"/>
      <c r="P1090" s="31"/>
      <c r="Q1090" s="31"/>
      <c r="R1090" s="31"/>
      <c r="S1090" s="31"/>
      <c r="T1090" s="31"/>
      <c r="U1090" s="31"/>
      <c r="V1090" s="31"/>
      <c r="W1090" s="31"/>
      <c r="X1090" s="31"/>
      <c r="Y1090" s="31"/>
      <c r="Z1090" s="31"/>
      <c r="AA1090" s="31"/>
      <c r="AB1090" s="31"/>
      <c r="AC1090" s="31"/>
      <c r="AD1090" s="31"/>
      <c r="AE1090" s="31"/>
      <c r="AF1090" s="31"/>
      <c r="AG1090" s="31"/>
      <c r="AH1090" s="31"/>
      <c r="AI1090" s="31"/>
    </row>
    <row r="1091" spans="1:35" s="33" customFormat="1" x14ac:dyDescent="0.3">
      <c r="A1091" s="31"/>
      <c r="B1091" s="88" t="s">
        <v>1159</v>
      </c>
      <c r="C1091" s="89" t="s">
        <v>739</v>
      </c>
      <c r="D1091" s="34"/>
      <c r="E1091" s="34"/>
      <c r="F1091" s="71"/>
      <c r="G1091" s="31"/>
      <c r="H1091" s="31"/>
      <c r="I1091" s="31"/>
      <c r="J1091" s="31"/>
      <c r="K1091" s="31"/>
      <c r="L1091" s="31"/>
      <c r="M1091" s="31"/>
      <c r="N1091" s="31"/>
      <c r="O1091" s="31"/>
      <c r="P1091" s="31"/>
      <c r="Q1091" s="31"/>
      <c r="R1091" s="31"/>
      <c r="S1091" s="31"/>
      <c r="T1091" s="31"/>
      <c r="U1091" s="31"/>
      <c r="V1091" s="31"/>
      <c r="W1091" s="31"/>
      <c r="X1091" s="31"/>
      <c r="Y1091" s="31"/>
      <c r="Z1091" s="31"/>
      <c r="AA1091" s="31"/>
      <c r="AB1091" s="31"/>
      <c r="AC1091" s="31"/>
      <c r="AD1091" s="31"/>
      <c r="AE1091" s="31"/>
      <c r="AF1091" s="31"/>
      <c r="AG1091" s="31"/>
      <c r="AH1091" s="31"/>
      <c r="AI1091" s="31"/>
    </row>
    <row r="1092" spans="1:35" s="33" customFormat="1" x14ac:dyDescent="0.3">
      <c r="A1092" s="31"/>
      <c r="B1092" s="88" t="s">
        <v>1158</v>
      </c>
      <c r="C1092" s="89" t="s">
        <v>738</v>
      </c>
      <c r="D1092" s="34">
        <v>103</v>
      </c>
      <c r="E1092" s="34">
        <v>67</v>
      </c>
      <c r="F1092" s="71">
        <v>36</v>
      </c>
      <c r="G1092" s="31"/>
      <c r="H1092" s="31"/>
      <c r="I1092" s="31"/>
      <c r="J1092" s="31"/>
      <c r="K1092" s="31"/>
      <c r="L1092" s="31"/>
      <c r="M1092" s="31"/>
      <c r="N1092" s="31"/>
      <c r="O1092" s="31"/>
      <c r="P1092" s="31"/>
      <c r="Q1092" s="31"/>
      <c r="R1092" s="31"/>
      <c r="S1092" s="31"/>
      <c r="T1092" s="31"/>
      <c r="U1092" s="31"/>
      <c r="V1092" s="31"/>
      <c r="W1092" s="31"/>
      <c r="X1092" s="31"/>
      <c r="Y1092" s="31"/>
      <c r="Z1092" s="31"/>
      <c r="AA1092" s="31"/>
      <c r="AB1092" s="31"/>
      <c r="AC1092" s="31"/>
      <c r="AD1092" s="31"/>
      <c r="AE1092" s="31"/>
      <c r="AF1092" s="31"/>
      <c r="AG1092" s="31"/>
      <c r="AH1092" s="31"/>
      <c r="AI1092" s="31"/>
    </row>
    <row r="1093" spans="1:35" s="33" customFormat="1" x14ac:dyDescent="0.3">
      <c r="A1093" s="31"/>
      <c r="B1093" s="88" t="s">
        <v>1157</v>
      </c>
      <c r="C1093" s="89" t="s">
        <v>737</v>
      </c>
      <c r="D1093" s="34"/>
      <c r="E1093" s="34"/>
      <c r="F1093" s="71"/>
      <c r="G1093" s="31"/>
      <c r="H1093" s="31"/>
      <c r="I1093" s="31"/>
      <c r="J1093" s="31"/>
      <c r="K1093" s="31"/>
      <c r="L1093" s="31"/>
      <c r="M1093" s="31"/>
      <c r="N1093" s="31"/>
      <c r="O1093" s="31"/>
      <c r="P1093" s="31"/>
      <c r="Q1093" s="31"/>
      <c r="R1093" s="31"/>
      <c r="S1093" s="31"/>
      <c r="T1093" s="31"/>
      <c r="U1093" s="31"/>
      <c r="V1093" s="31"/>
      <c r="W1093" s="31"/>
      <c r="X1093" s="31"/>
      <c r="Y1093" s="31"/>
      <c r="Z1093" s="31"/>
      <c r="AA1093" s="31"/>
      <c r="AB1093" s="31"/>
      <c r="AC1093" s="31"/>
      <c r="AD1093" s="31"/>
      <c r="AE1093" s="31"/>
      <c r="AF1093" s="31"/>
      <c r="AG1093" s="31"/>
      <c r="AH1093" s="31"/>
      <c r="AI1093" s="31"/>
    </row>
    <row r="1094" spans="1:35" s="33" customFormat="1" x14ac:dyDescent="0.3">
      <c r="A1094" s="31"/>
      <c r="B1094" s="88" t="s">
        <v>1156</v>
      </c>
      <c r="C1094" s="89" t="s">
        <v>736</v>
      </c>
      <c r="D1094" s="34">
        <v>53</v>
      </c>
      <c r="E1094" s="34">
        <v>21</v>
      </c>
      <c r="F1094" s="71">
        <v>32</v>
      </c>
      <c r="G1094" s="31"/>
      <c r="H1094" s="31"/>
      <c r="I1094" s="31"/>
      <c r="J1094" s="31"/>
      <c r="K1094" s="31"/>
      <c r="L1094" s="31"/>
      <c r="M1094" s="31"/>
      <c r="N1094" s="31"/>
      <c r="O1094" s="31"/>
      <c r="P1094" s="31"/>
      <c r="Q1094" s="31"/>
      <c r="R1094" s="31"/>
      <c r="S1094" s="31"/>
      <c r="T1094" s="31"/>
      <c r="U1094" s="31"/>
      <c r="V1094" s="31"/>
      <c r="W1094" s="31"/>
      <c r="X1094" s="31"/>
      <c r="Y1094" s="31"/>
      <c r="Z1094" s="31"/>
      <c r="AA1094" s="31"/>
      <c r="AB1094" s="31"/>
      <c r="AC1094" s="31"/>
      <c r="AD1094" s="31"/>
      <c r="AE1094" s="31"/>
      <c r="AF1094" s="31"/>
      <c r="AG1094" s="31"/>
      <c r="AH1094" s="31"/>
      <c r="AI1094" s="31"/>
    </row>
    <row r="1095" spans="1:35" s="33" customFormat="1" x14ac:dyDescent="0.3">
      <c r="A1095" s="31"/>
      <c r="B1095" s="88" t="s">
        <v>1155</v>
      </c>
      <c r="C1095" s="89" t="s">
        <v>735</v>
      </c>
      <c r="D1095" s="34">
        <v>86</v>
      </c>
      <c r="E1095" s="34">
        <v>46</v>
      </c>
      <c r="F1095" s="71">
        <v>40</v>
      </c>
      <c r="G1095" s="31"/>
      <c r="H1095" s="31"/>
      <c r="I1095" s="31"/>
      <c r="J1095" s="31"/>
      <c r="K1095" s="31"/>
      <c r="L1095" s="31"/>
      <c r="M1095" s="31"/>
      <c r="N1095" s="31"/>
      <c r="O1095" s="31"/>
      <c r="P1095" s="31"/>
      <c r="Q1095" s="31"/>
      <c r="R1095" s="31"/>
      <c r="S1095" s="31"/>
      <c r="T1095" s="31"/>
      <c r="U1095" s="31"/>
      <c r="V1095" s="31"/>
      <c r="W1095" s="31"/>
      <c r="X1095" s="31"/>
      <c r="Y1095" s="31"/>
      <c r="Z1095" s="31"/>
      <c r="AA1095" s="31"/>
      <c r="AB1095" s="31"/>
      <c r="AC1095" s="31"/>
      <c r="AD1095" s="31"/>
      <c r="AE1095" s="31"/>
      <c r="AF1095" s="31"/>
      <c r="AG1095" s="31"/>
      <c r="AH1095" s="31"/>
      <c r="AI1095" s="31"/>
    </row>
    <row r="1096" spans="1:35" s="33" customFormat="1" x14ac:dyDescent="0.3">
      <c r="A1096" s="31"/>
      <c r="B1096" s="88" t="s">
        <v>1154</v>
      </c>
      <c r="C1096" s="89" t="s">
        <v>734</v>
      </c>
      <c r="D1096" s="34">
        <v>3</v>
      </c>
      <c r="E1096" s="34">
        <v>2</v>
      </c>
      <c r="F1096" s="71">
        <v>1</v>
      </c>
      <c r="G1096" s="31"/>
      <c r="H1096" s="31"/>
      <c r="I1096" s="31"/>
      <c r="J1096" s="31"/>
      <c r="K1096" s="31"/>
      <c r="L1096" s="31"/>
      <c r="M1096" s="31"/>
      <c r="N1096" s="31"/>
      <c r="O1096" s="31"/>
      <c r="P1096" s="31"/>
      <c r="Q1096" s="31"/>
      <c r="R1096" s="31"/>
      <c r="S1096" s="31"/>
      <c r="T1096" s="31"/>
      <c r="U1096" s="31"/>
      <c r="V1096" s="31"/>
      <c r="W1096" s="31"/>
      <c r="X1096" s="31"/>
      <c r="Y1096" s="31"/>
      <c r="Z1096" s="31"/>
      <c r="AA1096" s="31"/>
      <c r="AB1096" s="31"/>
      <c r="AC1096" s="31"/>
      <c r="AD1096" s="31"/>
      <c r="AE1096" s="31"/>
      <c r="AF1096" s="31"/>
      <c r="AG1096" s="31"/>
      <c r="AH1096" s="31"/>
      <c r="AI1096" s="31"/>
    </row>
    <row r="1097" spans="1:35" s="33" customFormat="1" x14ac:dyDescent="0.3">
      <c r="A1097" s="31"/>
      <c r="B1097" s="88" t="s">
        <v>1153</v>
      </c>
      <c r="C1097" s="89" t="s">
        <v>733</v>
      </c>
      <c r="D1097" s="34">
        <v>37</v>
      </c>
      <c r="E1097" s="34">
        <v>12</v>
      </c>
      <c r="F1097" s="71">
        <v>25</v>
      </c>
      <c r="G1097" s="31"/>
      <c r="H1097" s="31"/>
      <c r="I1097" s="31"/>
      <c r="J1097" s="31"/>
      <c r="K1097" s="31"/>
      <c r="L1097" s="31"/>
      <c r="M1097" s="31"/>
      <c r="N1097" s="31"/>
      <c r="O1097" s="31"/>
      <c r="P1097" s="31"/>
      <c r="Q1097" s="31"/>
      <c r="R1097" s="31"/>
      <c r="S1097" s="31"/>
      <c r="T1097" s="31"/>
      <c r="U1097" s="31"/>
      <c r="V1097" s="31"/>
      <c r="W1097" s="31"/>
      <c r="X1097" s="31"/>
      <c r="Y1097" s="31"/>
      <c r="Z1097" s="31"/>
      <c r="AA1097" s="31"/>
      <c r="AB1097" s="31"/>
      <c r="AC1097" s="31"/>
      <c r="AD1097" s="31"/>
      <c r="AE1097" s="31"/>
      <c r="AF1097" s="31"/>
      <c r="AG1097" s="31"/>
      <c r="AH1097" s="31"/>
      <c r="AI1097" s="31"/>
    </row>
    <row r="1098" spans="1:35" s="33" customFormat="1" x14ac:dyDescent="0.3">
      <c r="A1098" s="31"/>
      <c r="B1098" s="88" t="s">
        <v>1152</v>
      </c>
      <c r="C1098" s="89" t="s">
        <v>732</v>
      </c>
      <c r="D1098" s="34">
        <v>103</v>
      </c>
      <c r="E1098" s="34">
        <v>58</v>
      </c>
      <c r="F1098" s="71">
        <v>45</v>
      </c>
      <c r="G1098" s="31"/>
      <c r="H1098" s="31"/>
      <c r="I1098" s="31"/>
      <c r="J1098" s="31"/>
      <c r="K1098" s="31"/>
      <c r="L1098" s="31"/>
      <c r="M1098" s="31"/>
      <c r="N1098" s="31"/>
      <c r="O1098" s="31"/>
      <c r="P1098" s="31"/>
      <c r="Q1098" s="31"/>
      <c r="R1098" s="31"/>
      <c r="S1098" s="31"/>
      <c r="T1098" s="31"/>
      <c r="U1098" s="31"/>
      <c r="V1098" s="31"/>
      <c r="W1098" s="31"/>
      <c r="X1098" s="31"/>
      <c r="Y1098" s="31"/>
      <c r="Z1098" s="31"/>
      <c r="AA1098" s="31"/>
      <c r="AB1098" s="31"/>
      <c r="AC1098" s="31"/>
      <c r="AD1098" s="31"/>
      <c r="AE1098" s="31"/>
      <c r="AF1098" s="31"/>
      <c r="AG1098" s="31"/>
      <c r="AH1098" s="31"/>
      <c r="AI1098" s="31"/>
    </row>
    <row r="1099" spans="1:35" s="33" customFormat="1" x14ac:dyDescent="0.3">
      <c r="A1099" s="31"/>
      <c r="B1099" s="88" t="s">
        <v>1151</v>
      </c>
      <c r="C1099" s="89" t="s">
        <v>731</v>
      </c>
      <c r="D1099" s="34">
        <v>16</v>
      </c>
      <c r="E1099" s="34">
        <v>2</v>
      </c>
      <c r="F1099" s="71">
        <v>14</v>
      </c>
      <c r="G1099" s="31"/>
      <c r="H1099" s="31"/>
      <c r="I1099" s="31"/>
      <c r="J1099" s="31"/>
      <c r="K1099" s="31"/>
      <c r="L1099" s="31"/>
      <c r="M1099" s="31"/>
      <c r="N1099" s="31"/>
      <c r="O1099" s="31"/>
      <c r="P1099" s="31"/>
      <c r="Q1099" s="31"/>
      <c r="R1099" s="31"/>
      <c r="S1099" s="31"/>
      <c r="T1099" s="31"/>
      <c r="U1099" s="31"/>
      <c r="V1099" s="31"/>
      <c r="W1099" s="31"/>
      <c r="X1099" s="31"/>
      <c r="Y1099" s="31"/>
      <c r="Z1099" s="31"/>
      <c r="AA1099" s="31"/>
      <c r="AB1099" s="31"/>
      <c r="AC1099" s="31"/>
      <c r="AD1099" s="31"/>
      <c r="AE1099" s="31"/>
      <c r="AF1099" s="31"/>
      <c r="AG1099" s="31"/>
      <c r="AH1099" s="31"/>
      <c r="AI1099" s="31"/>
    </row>
    <row r="1100" spans="1:35" s="33" customFormat="1" x14ac:dyDescent="0.3">
      <c r="A1100" s="31"/>
      <c r="B1100" s="88" t="s">
        <v>1150</v>
      </c>
      <c r="C1100" s="89" t="s">
        <v>730</v>
      </c>
      <c r="D1100" s="34"/>
      <c r="E1100" s="34"/>
      <c r="F1100" s="71"/>
      <c r="G1100" s="31"/>
      <c r="H1100" s="31"/>
      <c r="I1100" s="31"/>
      <c r="J1100" s="31"/>
      <c r="K1100" s="31"/>
      <c r="L1100" s="31"/>
      <c r="M1100" s="31"/>
      <c r="N1100" s="31"/>
      <c r="O1100" s="31"/>
      <c r="P1100" s="31"/>
      <c r="Q1100" s="31"/>
      <c r="R1100" s="31"/>
      <c r="S1100" s="31"/>
      <c r="T1100" s="31"/>
      <c r="U1100" s="31"/>
      <c r="V1100" s="31"/>
      <c r="W1100" s="31"/>
      <c r="X1100" s="31"/>
      <c r="Y1100" s="31"/>
      <c r="Z1100" s="31"/>
      <c r="AA1100" s="31"/>
      <c r="AB1100" s="31"/>
      <c r="AC1100" s="31"/>
      <c r="AD1100" s="31"/>
      <c r="AE1100" s="31"/>
      <c r="AF1100" s="31"/>
      <c r="AG1100" s="31"/>
      <c r="AH1100" s="31"/>
      <c r="AI1100" s="31"/>
    </row>
    <row r="1101" spans="1:35" s="33" customFormat="1" x14ac:dyDescent="0.3">
      <c r="A1101" s="31"/>
      <c r="B1101" s="88" t="s">
        <v>1149</v>
      </c>
      <c r="C1101" s="89" t="s">
        <v>729</v>
      </c>
      <c r="D1101" s="34"/>
      <c r="E1101" s="34"/>
      <c r="F1101" s="71"/>
      <c r="G1101" s="31"/>
      <c r="H1101" s="31"/>
      <c r="I1101" s="31"/>
      <c r="J1101" s="31"/>
      <c r="K1101" s="31"/>
      <c r="L1101" s="31"/>
      <c r="M1101" s="31"/>
      <c r="N1101" s="31"/>
      <c r="O1101" s="31"/>
      <c r="P1101" s="31"/>
      <c r="Q1101" s="31"/>
      <c r="R1101" s="31"/>
      <c r="S1101" s="31"/>
      <c r="T1101" s="31"/>
      <c r="U1101" s="31"/>
      <c r="V1101" s="31"/>
      <c r="W1101" s="31"/>
      <c r="X1101" s="31"/>
      <c r="Y1101" s="31"/>
      <c r="Z1101" s="31"/>
      <c r="AA1101" s="31"/>
      <c r="AB1101" s="31"/>
      <c r="AC1101" s="31"/>
      <c r="AD1101" s="31"/>
      <c r="AE1101" s="31"/>
      <c r="AF1101" s="31"/>
      <c r="AG1101" s="31"/>
      <c r="AH1101" s="31"/>
      <c r="AI1101" s="31"/>
    </row>
    <row r="1102" spans="1:35" s="33" customFormat="1" x14ac:dyDescent="0.3">
      <c r="A1102" s="31"/>
      <c r="B1102" s="88" t="s">
        <v>1148</v>
      </c>
      <c r="C1102" s="89" t="s">
        <v>728</v>
      </c>
      <c r="D1102" s="34">
        <v>2</v>
      </c>
      <c r="E1102" s="34">
        <v>0</v>
      </c>
      <c r="F1102" s="71">
        <v>2</v>
      </c>
      <c r="G1102" s="31"/>
      <c r="H1102" s="31"/>
      <c r="I1102" s="31"/>
      <c r="J1102" s="31"/>
      <c r="K1102" s="31"/>
      <c r="L1102" s="31"/>
      <c r="M1102" s="31"/>
      <c r="N1102" s="31"/>
      <c r="O1102" s="31"/>
      <c r="P1102" s="31"/>
      <c r="Q1102" s="31"/>
      <c r="R1102" s="31"/>
      <c r="S1102" s="31"/>
      <c r="T1102" s="31"/>
      <c r="U1102" s="31"/>
      <c r="V1102" s="31"/>
      <c r="W1102" s="31"/>
      <c r="X1102" s="31"/>
      <c r="Y1102" s="31"/>
      <c r="Z1102" s="31"/>
      <c r="AA1102" s="31"/>
      <c r="AB1102" s="31"/>
      <c r="AC1102" s="31"/>
      <c r="AD1102" s="31"/>
      <c r="AE1102" s="31"/>
      <c r="AF1102" s="31"/>
      <c r="AG1102" s="31"/>
      <c r="AH1102" s="31"/>
      <c r="AI1102" s="31"/>
    </row>
    <row r="1103" spans="1:35" s="33" customFormat="1" x14ac:dyDescent="0.3">
      <c r="A1103" s="31"/>
      <c r="B1103" s="88" t="s">
        <v>1147</v>
      </c>
      <c r="C1103" s="89" t="s">
        <v>727</v>
      </c>
      <c r="D1103" s="34">
        <v>1</v>
      </c>
      <c r="E1103" s="34">
        <v>1</v>
      </c>
      <c r="F1103" s="71">
        <v>0</v>
      </c>
      <c r="G1103" s="31"/>
      <c r="H1103" s="31"/>
      <c r="I1103" s="31"/>
      <c r="J1103" s="31"/>
      <c r="K1103" s="31"/>
      <c r="L1103" s="31"/>
      <c r="M1103" s="31"/>
      <c r="N1103" s="31"/>
      <c r="O1103" s="31"/>
      <c r="P1103" s="31"/>
      <c r="Q1103" s="31"/>
      <c r="R1103" s="31"/>
      <c r="S1103" s="31"/>
      <c r="T1103" s="31"/>
      <c r="U1103" s="31"/>
      <c r="V1103" s="31"/>
      <c r="W1103" s="31"/>
      <c r="X1103" s="31"/>
      <c r="Y1103" s="31"/>
      <c r="Z1103" s="31"/>
      <c r="AA1103" s="31"/>
      <c r="AB1103" s="31"/>
      <c r="AC1103" s="31"/>
      <c r="AD1103" s="31"/>
      <c r="AE1103" s="31"/>
      <c r="AF1103" s="31"/>
      <c r="AG1103" s="31"/>
      <c r="AH1103" s="31"/>
      <c r="AI1103" s="31"/>
    </row>
    <row r="1104" spans="1:35" s="33" customFormat="1" x14ac:dyDescent="0.3">
      <c r="A1104" s="31"/>
      <c r="B1104" s="88" t="s">
        <v>1146</v>
      </c>
      <c r="C1104" s="89" t="s">
        <v>726</v>
      </c>
      <c r="D1104" s="34">
        <v>154</v>
      </c>
      <c r="E1104" s="34">
        <v>71</v>
      </c>
      <c r="F1104" s="71">
        <v>83</v>
      </c>
      <c r="G1104" s="31"/>
      <c r="H1104" s="31"/>
      <c r="I1104" s="31"/>
      <c r="J1104" s="31"/>
      <c r="K1104" s="31"/>
      <c r="L1104" s="31"/>
      <c r="M1104" s="31"/>
      <c r="N1104" s="31"/>
      <c r="O1104" s="31"/>
      <c r="P1104" s="31"/>
      <c r="Q1104" s="31"/>
      <c r="R1104" s="31"/>
      <c r="S1104" s="31"/>
      <c r="T1104" s="31"/>
      <c r="U1104" s="31"/>
      <c r="V1104" s="31"/>
      <c r="W1104" s="31"/>
      <c r="X1104" s="31"/>
      <c r="Y1104" s="31"/>
      <c r="Z1104" s="31"/>
      <c r="AA1104" s="31"/>
      <c r="AB1104" s="31"/>
      <c r="AC1104" s="31"/>
      <c r="AD1104" s="31"/>
      <c r="AE1104" s="31"/>
      <c r="AF1104" s="31"/>
      <c r="AG1104" s="31"/>
      <c r="AH1104" s="31"/>
      <c r="AI1104" s="31"/>
    </row>
    <row r="1105" spans="1:35" s="33" customFormat="1" x14ac:dyDescent="0.3">
      <c r="A1105" s="31"/>
      <c r="B1105" s="88" t="s">
        <v>1145</v>
      </c>
      <c r="C1105" s="89" t="s">
        <v>725</v>
      </c>
      <c r="D1105" s="34">
        <v>122</v>
      </c>
      <c r="E1105" s="34">
        <v>67</v>
      </c>
      <c r="F1105" s="71">
        <v>55</v>
      </c>
      <c r="G1105" s="31"/>
      <c r="H1105" s="31"/>
      <c r="I1105" s="31"/>
      <c r="J1105" s="31"/>
      <c r="K1105" s="31"/>
      <c r="L1105" s="31"/>
      <c r="M1105" s="31"/>
      <c r="N1105" s="31"/>
      <c r="O1105" s="31"/>
      <c r="P1105" s="31"/>
      <c r="Q1105" s="31"/>
      <c r="R1105" s="31"/>
      <c r="S1105" s="31"/>
      <c r="T1105" s="31"/>
      <c r="U1105" s="31"/>
      <c r="V1105" s="31"/>
      <c r="W1105" s="31"/>
      <c r="X1105" s="31"/>
      <c r="Y1105" s="31"/>
      <c r="Z1105" s="31"/>
      <c r="AA1105" s="31"/>
      <c r="AB1105" s="31"/>
      <c r="AC1105" s="31"/>
      <c r="AD1105" s="31"/>
      <c r="AE1105" s="31"/>
      <c r="AF1105" s="31"/>
      <c r="AG1105" s="31"/>
      <c r="AH1105" s="31"/>
      <c r="AI1105" s="31"/>
    </row>
    <row r="1106" spans="1:35" s="33" customFormat="1" x14ac:dyDescent="0.3">
      <c r="A1106" s="31"/>
      <c r="B1106" s="88" t="s">
        <v>1144</v>
      </c>
      <c r="C1106" s="89" t="s">
        <v>724</v>
      </c>
      <c r="D1106" s="34">
        <v>36</v>
      </c>
      <c r="E1106" s="34">
        <v>18</v>
      </c>
      <c r="F1106" s="71">
        <v>18</v>
      </c>
      <c r="G1106" s="31"/>
      <c r="H1106" s="31"/>
      <c r="I1106" s="31"/>
      <c r="J1106" s="31"/>
      <c r="K1106" s="31"/>
      <c r="L1106" s="31"/>
      <c r="M1106" s="31"/>
      <c r="N1106" s="31"/>
      <c r="O1106" s="31"/>
      <c r="P1106" s="31"/>
      <c r="Q1106" s="31"/>
      <c r="R1106" s="31"/>
      <c r="S1106" s="31"/>
      <c r="T1106" s="31"/>
      <c r="U1106" s="31"/>
      <c r="V1106" s="31"/>
      <c r="W1106" s="31"/>
      <c r="X1106" s="31"/>
      <c r="Y1106" s="31"/>
      <c r="Z1106" s="31"/>
      <c r="AA1106" s="31"/>
      <c r="AB1106" s="31"/>
      <c r="AC1106" s="31"/>
      <c r="AD1106" s="31"/>
      <c r="AE1106" s="31"/>
      <c r="AF1106" s="31"/>
      <c r="AG1106" s="31"/>
      <c r="AH1106" s="31"/>
      <c r="AI1106" s="31"/>
    </row>
    <row r="1107" spans="1:35" s="33" customFormat="1" x14ac:dyDescent="0.3">
      <c r="A1107" s="31"/>
      <c r="B1107" s="88" t="s">
        <v>1143</v>
      </c>
      <c r="C1107" s="89" t="s">
        <v>167</v>
      </c>
      <c r="D1107" s="34">
        <v>17</v>
      </c>
      <c r="E1107" s="34">
        <v>12</v>
      </c>
      <c r="F1107" s="71">
        <v>5</v>
      </c>
      <c r="G1107" s="31"/>
      <c r="H1107" s="31"/>
      <c r="I1107" s="31"/>
      <c r="J1107" s="31"/>
      <c r="K1107" s="31"/>
      <c r="L1107" s="31"/>
      <c r="M1107" s="31"/>
      <c r="N1107" s="31"/>
      <c r="O1107" s="31"/>
      <c r="P1107" s="31"/>
      <c r="Q1107" s="31"/>
      <c r="R1107" s="31"/>
      <c r="S1107" s="31"/>
      <c r="T1107" s="31"/>
      <c r="U1107" s="31"/>
      <c r="V1107" s="31"/>
      <c r="W1107" s="31"/>
      <c r="X1107" s="31"/>
      <c r="Y1107" s="31"/>
      <c r="Z1107" s="31"/>
      <c r="AA1107" s="31"/>
      <c r="AB1107" s="31"/>
      <c r="AC1107" s="31"/>
      <c r="AD1107" s="31"/>
      <c r="AE1107" s="31"/>
      <c r="AF1107" s="31"/>
      <c r="AG1107" s="31"/>
      <c r="AH1107" s="31"/>
      <c r="AI1107" s="31"/>
    </row>
    <row r="1108" spans="1:35" s="33" customFormat="1" x14ac:dyDescent="0.3">
      <c r="A1108" s="31"/>
      <c r="B1108" s="90" t="s">
        <v>1142</v>
      </c>
      <c r="C1108" s="91" t="s">
        <v>285</v>
      </c>
      <c r="D1108" s="32">
        <v>26</v>
      </c>
      <c r="E1108" s="32">
        <v>12</v>
      </c>
      <c r="F1108" s="72">
        <v>14</v>
      </c>
      <c r="G1108" s="31"/>
      <c r="H1108" s="31"/>
      <c r="I1108" s="31"/>
      <c r="J1108" s="31"/>
      <c r="K1108" s="31"/>
      <c r="L1108" s="31"/>
      <c r="M1108" s="31"/>
      <c r="N1108" s="31"/>
      <c r="O1108" s="31"/>
      <c r="P1108" s="31"/>
      <c r="Q1108" s="31"/>
      <c r="R1108" s="31"/>
      <c r="S1108" s="31"/>
      <c r="T1108" s="31"/>
      <c r="U1108" s="31"/>
      <c r="V1108" s="31"/>
      <c r="W1108" s="31"/>
      <c r="X1108" s="31"/>
      <c r="Y1108" s="31"/>
      <c r="Z1108" s="31"/>
      <c r="AA1108" s="31"/>
      <c r="AB1108" s="31"/>
      <c r="AC1108" s="31"/>
      <c r="AD1108" s="31"/>
      <c r="AE1108" s="31"/>
      <c r="AF1108" s="31"/>
      <c r="AG1108" s="31"/>
      <c r="AH1108" s="31"/>
      <c r="AI1108" s="31"/>
    </row>
    <row r="1109" spans="1:35" s="33" customFormat="1" x14ac:dyDescent="0.3">
      <c r="A1109" s="31"/>
      <c r="B1109" s="88" t="s">
        <v>1141</v>
      </c>
      <c r="C1109" s="89" t="s">
        <v>283</v>
      </c>
      <c r="D1109" s="34">
        <v>9</v>
      </c>
      <c r="E1109" s="34">
        <v>4</v>
      </c>
      <c r="F1109" s="71">
        <v>5</v>
      </c>
      <c r="G1109" s="31"/>
      <c r="H1109" s="31"/>
      <c r="I1109" s="31"/>
      <c r="J1109" s="31"/>
      <c r="K1109" s="31"/>
      <c r="L1109" s="31"/>
      <c r="M1109" s="31"/>
      <c r="N1109" s="31"/>
      <c r="O1109" s="31"/>
      <c r="P1109" s="31"/>
      <c r="Q1109" s="31"/>
      <c r="R1109" s="31"/>
      <c r="S1109" s="31"/>
      <c r="T1109" s="31"/>
      <c r="U1109" s="31"/>
      <c r="V1109" s="31"/>
      <c r="W1109" s="31"/>
      <c r="X1109" s="31"/>
      <c r="Y1109" s="31"/>
      <c r="Z1109" s="31"/>
      <c r="AA1109" s="31"/>
      <c r="AB1109" s="31"/>
      <c r="AC1109" s="31"/>
      <c r="AD1109" s="31"/>
      <c r="AE1109" s="31"/>
      <c r="AF1109" s="31"/>
      <c r="AG1109" s="31"/>
      <c r="AH1109" s="31"/>
      <c r="AI1109" s="31"/>
    </row>
    <row r="1110" spans="1:35" s="33" customFormat="1" x14ac:dyDescent="0.3">
      <c r="A1110" s="31"/>
      <c r="B1110" s="88" t="s">
        <v>1140</v>
      </c>
      <c r="C1110" s="89" t="s">
        <v>284</v>
      </c>
      <c r="D1110" s="34"/>
      <c r="E1110" s="34"/>
      <c r="F1110" s="71"/>
      <c r="G1110" s="31"/>
      <c r="H1110" s="31"/>
      <c r="I1110" s="31"/>
      <c r="J1110" s="31"/>
      <c r="K1110" s="31"/>
      <c r="L1110" s="31"/>
      <c r="M1110" s="31"/>
      <c r="N1110" s="31"/>
      <c r="O1110" s="31"/>
      <c r="P1110" s="31"/>
      <c r="Q1110" s="31"/>
      <c r="R1110" s="31"/>
      <c r="S1110" s="31"/>
      <c r="T1110" s="31"/>
      <c r="U1110" s="31"/>
      <c r="V1110" s="31"/>
      <c r="W1110" s="31"/>
      <c r="X1110" s="31"/>
      <c r="Y1110" s="31"/>
      <c r="Z1110" s="31"/>
      <c r="AA1110" s="31"/>
      <c r="AB1110" s="31"/>
      <c r="AC1110" s="31"/>
      <c r="AD1110" s="31"/>
      <c r="AE1110" s="31"/>
      <c r="AF1110" s="31"/>
      <c r="AG1110" s="31"/>
      <c r="AH1110" s="31"/>
      <c r="AI1110" s="31"/>
    </row>
    <row r="1111" spans="1:35" s="33" customFormat="1" x14ac:dyDescent="0.3">
      <c r="A1111" s="31"/>
      <c r="B1111" s="88" t="s">
        <v>1139</v>
      </c>
      <c r="C1111" s="89" t="s">
        <v>282</v>
      </c>
      <c r="D1111" s="34"/>
      <c r="E1111" s="34"/>
      <c r="F1111" s="71"/>
      <c r="G1111" s="31"/>
      <c r="H1111" s="31"/>
      <c r="I1111" s="31"/>
      <c r="J1111" s="31"/>
      <c r="K1111" s="31"/>
      <c r="L1111" s="31"/>
      <c r="M1111" s="31"/>
      <c r="N1111" s="31"/>
      <c r="O1111" s="31"/>
      <c r="P1111" s="31"/>
      <c r="Q1111" s="31"/>
      <c r="R1111" s="31"/>
      <c r="S1111" s="31"/>
      <c r="T1111" s="31"/>
      <c r="U1111" s="31"/>
      <c r="V1111" s="31"/>
      <c r="W1111" s="31"/>
      <c r="X1111" s="31"/>
      <c r="Y1111" s="31"/>
      <c r="Z1111" s="31"/>
      <c r="AA1111" s="31"/>
      <c r="AB1111" s="31"/>
      <c r="AC1111" s="31"/>
      <c r="AD1111" s="31"/>
      <c r="AE1111" s="31"/>
      <c r="AF1111" s="31"/>
      <c r="AG1111" s="31"/>
      <c r="AH1111" s="31"/>
      <c r="AI1111" s="31"/>
    </row>
    <row r="1112" spans="1:35" s="33" customFormat="1" x14ac:dyDescent="0.3">
      <c r="A1112" s="31"/>
      <c r="B1112" s="88" t="s">
        <v>1138</v>
      </c>
      <c r="C1112" s="89" t="s">
        <v>281</v>
      </c>
      <c r="D1112" s="34"/>
      <c r="E1112" s="34"/>
      <c r="F1112" s="71"/>
      <c r="G1112" s="31"/>
      <c r="H1112" s="31"/>
      <c r="I1112" s="31"/>
      <c r="J1112" s="31"/>
      <c r="K1112" s="31"/>
      <c r="L1112" s="31"/>
      <c r="M1112" s="31"/>
      <c r="N1112" s="31"/>
      <c r="O1112" s="31"/>
      <c r="P1112" s="31"/>
      <c r="Q1112" s="31"/>
      <c r="R1112" s="31"/>
      <c r="S1112" s="31"/>
      <c r="T1112" s="31"/>
      <c r="U1112" s="31"/>
      <c r="V1112" s="31"/>
      <c r="W1112" s="31"/>
      <c r="X1112" s="31"/>
      <c r="Y1112" s="31"/>
      <c r="Z1112" s="31"/>
      <c r="AA1112" s="31"/>
      <c r="AB1112" s="31"/>
      <c r="AC1112" s="31"/>
      <c r="AD1112" s="31"/>
      <c r="AE1112" s="31"/>
      <c r="AF1112" s="31"/>
      <c r="AG1112" s="31"/>
      <c r="AH1112" s="31"/>
      <c r="AI1112" s="31"/>
    </row>
    <row r="1113" spans="1:35" s="33" customFormat="1" x14ac:dyDescent="0.3">
      <c r="A1113" s="31"/>
      <c r="B1113" s="88" t="s">
        <v>1137</v>
      </c>
      <c r="C1113" s="89" t="s">
        <v>280</v>
      </c>
      <c r="D1113" s="34"/>
      <c r="E1113" s="34"/>
      <c r="F1113" s="71"/>
      <c r="G1113" s="31"/>
      <c r="H1113" s="31"/>
      <c r="I1113" s="31"/>
      <c r="J1113" s="31"/>
      <c r="K1113" s="31"/>
      <c r="L1113" s="31"/>
      <c r="M1113" s="31"/>
      <c r="N1113" s="31"/>
      <c r="O1113" s="31"/>
      <c r="P1113" s="31"/>
      <c r="Q1113" s="31"/>
      <c r="R1113" s="31"/>
      <c r="S1113" s="31"/>
      <c r="T1113" s="31"/>
      <c r="U1113" s="31"/>
      <c r="V1113" s="31"/>
      <c r="W1113" s="31"/>
      <c r="X1113" s="31"/>
      <c r="Y1113" s="31"/>
      <c r="Z1113" s="31"/>
      <c r="AA1113" s="31"/>
      <c r="AB1113" s="31"/>
      <c r="AC1113" s="31"/>
      <c r="AD1113" s="31"/>
      <c r="AE1113" s="31"/>
      <c r="AF1113" s="31"/>
      <c r="AG1113" s="31"/>
      <c r="AH1113" s="31"/>
      <c r="AI1113" s="31"/>
    </row>
    <row r="1114" spans="1:35" s="33" customFormat="1" x14ac:dyDescent="0.3">
      <c r="A1114" s="31"/>
      <c r="B1114" s="88" t="s">
        <v>1136</v>
      </c>
      <c r="C1114" s="89" t="s">
        <v>279</v>
      </c>
      <c r="D1114" s="34"/>
      <c r="E1114" s="34"/>
      <c r="F1114" s="71"/>
      <c r="G1114" s="31"/>
      <c r="H1114" s="31"/>
      <c r="I1114" s="31"/>
      <c r="J1114" s="31"/>
      <c r="K1114" s="31"/>
      <c r="L1114" s="31"/>
      <c r="M1114" s="31"/>
      <c r="N1114" s="31"/>
      <c r="O1114" s="31"/>
      <c r="P1114" s="31"/>
      <c r="Q1114" s="31"/>
      <c r="R1114" s="31"/>
      <c r="S1114" s="31"/>
      <c r="T1114" s="31"/>
      <c r="U1114" s="31"/>
      <c r="V1114" s="31"/>
      <c r="W1114" s="31"/>
      <c r="X1114" s="31"/>
      <c r="Y1114" s="31"/>
      <c r="Z1114" s="31"/>
      <c r="AA1114" s="31"/>
      <c r="AB1114" s="31"/>
      <c r="AC1114" s="31"/>
      <c r="AD1114" s="31"/>
      <c r="AE1114" s="31"/>
      <c r="AF1114" s="31"/>
      <c r="AG1114" s="31"/>
      <c r="AH1114" s="31"/>
      <c r="AI1114" s="31"/>
    </row>
    <row r="1115" spans="1:35" s="33" customFormat="1" x14ac:dyDescent="0.3">
      <c r="A1115" s="31"/>
      <c r="B1115" s="88" t="s">
        <v>1135</v>
      </c>
      <c r="C1115" s="89" t="s">
        <v>278</v>
      </c>
      <c r="D1115" s="34"/>
      <c r="E1115" s="34"/>
      <c r="F1115" s="71"/>
      <c r="G1115" s="31"/>
      <c r="H1115" s="31"/>
      <c r="I1115" s="31"/>
      <c r="J1115" s="31"/>
      <c r="K1115" s="31"/>
      <c r="L1115" s="31"/>
      <c r="M1115" s="31"/>
      <c r="N1115" s="31"/>
      <c r="O1115" s="31"/>
      <c r="P1115" s="31"/>
      <c r="Q1115" s="31"/>
      <c r="R1115" s="31"/>
      <c r="S1115" s="31"/>
      <c r="T1115" s="31"/>
      <c r="U1115" s="31"/>
      <c r="V1115" s="31"/>
      <c r="W1115" s="31"/>
      <c r="X1115" s="31"/>
      <c r="Y1115" s="31"/>
      <c r="Z1115" s="31"/>
      <c r="AA1115" s="31"/>
      <c r="AB1115" s="31"/>
      <c r="AC1115" s="31"/>
      <c r="AD1115" s="31"/>
      <c r="AE1115" s="31"/>
      <c r="AF1115" s="31"/>
      <c r="AG1115" s="31"/>
      <c r="AH1115" s="31"/>
      <c r="AI1115" s="31"/>
    </row>
    <row r="1116" spans="1:35" s="33" customFormat="1" x14ac:dyDescent="0.3">
      <c r="A1116" s="31"/>
      <c r="B1116" s="88" t="s">
        <v>1134</v>
      </c>
      <c r="C1116" s="89" t="s">
        <v>275</v>
      </c>
      <c r="D1116" s="34"/>
      <c r="E1116" s="34"/>
      <c r="F1116" s="71"/>
      <c r="G1116" s="31"/>
      <c r="H1116" s="31"/>
      <c r="I1116" s="31"/>
      <c r="J1116" s="31"/>
      <c r="K1116" s="31"/>
      <c r="L1116" s="31"/>
      <c r="M1116" s="31"/>
      <c r="N1116" s="31"/>
      <c r="O1116" s="31"/>
      <c r="P1116" s="31"/>
      <c r="Q1116" s="31"/>
      <c r="R1116" s="31"/>
      <c r="S1116" s="31"/>
      <c r="T1116" s="31"/>
      <c r="U1116" s="31"/>
      <c r="V1116" s="31"/>
      <c r="W1116" s="31"/>
      <c r="X1116" s="31"/>
      <c r="Y1116" s="31"/>
      <c r="Z1116" s="31"/>
      <c r="AA1116" s="31"/>
      <c r="AB1116" s="31"/>
      <c r="AC1116" s="31"/>
      <c r="AD1116" s="31"/>
      <c r="AE1116" s="31"/>
      <c r="AF1116" s="31"/>
      <c r="AG1116" s="31"/>
      <c r="AH1116" s="31"/>
      <c r="AI1116" s="31"/>
    </row>
    <row r="1117" spans="1:35" s="33" customFormat="1" x14ac:dyDescent="0.3">
      <c r="A1117" s="31"/>
      <c r="B1117" s="88" t="s">
        <v>1133</v>
      </c>
      <c r="C1117" s="89" t="s">
        <v>277</v>
      </c>
      <c r="D1117" s="34">
        <v>15</v>
      </c>
      <c r="E1117" s="34">
        <v>6</v>
      </c>
      <c r="F1117" s="71">
        <v>9</v>
      </c>
      <c r="G1117" s="31"/>
      <c r="H1117" s="31"/>
      <c r="I1117" s="31"/>
      <c r="J1117" s="31"/>
      <c r="K1117" s="31"/>
      <c r="L1117" s="31"/>
      <c r="M1117" s="31"/>
      <c r="N1117" s="31"/>
      <c r="O1117" s="31"/>
      <c r="P1117" s="31"/>
      <c r="Q1117" s="31"/>
      <c r="R1117" s="31"/>
      <c r="S1117" s="31"/>
      <c r="T1117" s="31"/>
      <c r="U1117" s="31"/>
      <c r="V1117" s="31"/>
      <c r="W1117" s="31"/>
      <c r="X1117" s="31"/>
      <c r="Y1117" s="31"/>
      <c r="Z1117" s="31"/>
      <c r="AA1117" s="31"/>
      <c r="AB1117" s="31"/>
      <c r="AC1117" s="31"/>
      <c r="AD1117" s="31"/>
      <c r="AE1117" s="31"/>
      <c r="AF1117" s="31"/>
      <c r="AG1117" s="31"/>
      <c r="AH1117" s="31"/>
      <c r="AI1117" s="31"/>
    </row>
    <row r="1118" spans="1:35" s="33" customFormat="1" x14ac:dyDescent="0.3">
      <c r="A1118" s="31"/>
      <c r="B1118" s="88" t="s">
        <v>1132</v>
      </c>
      <c r="C1118" s="89" t="s">
        <v>178</v>
      </c>
      <c r="D1118" s="34"/>
      <c r="E1118" s="34"/>
      <c r="F1118" s="71"/>
      <c r="G1118" s="31"/>
      <c r="H1118" s="31"/>
      <c r="I1118" s="31"/>
      <c r="J1118" s="31"/>
      <c r="K1118" s="31"/>
      <c r="L1118" s="31"/>
      <c r="M1118" s="31"/>
      <c r="N1118" s="31"/>
      <c r="O1118" s="31"/>
      <c r="P1118" s="31"/>
      <c r="Q1118" s="31"/>
      <c r="R1118" s="31"/>
      <c r="S1118" s="31"/>
      <c r="T1118" s="31"/>
      <c r="U1118" s="31"/>
      <c r="V1118" s="31"/>
      <c r="W1118" s="31"/>
      <c r="X1118" s="31"/>
      <c r="Y1118" s="31"/>
      <c r="Z1118" s="31"/>
      <c r="AA1118" s="31"/>
      <c r="AB1118" s="31"/>
      <c r="AC1118" s="31"/>
      <c r="AD1118" s="31"/>
      <c r="AE1118" s="31"/>
      <c r="AF1118" s="31"/>
      <c r="AG1118" s="31"/>
      <c r="AH1118" s="31"/>
      <c r="AI1118" s="31"/>
    </row>
    <row r="1119" spans="1:35" s="33" customFormat="1" x14ac:dyDescent="0.3">
      <c r="A1119" s="31"/>
      <c r="B1119" s="88" t="s">
        <v>1131</v>
      </c>
      <c r="C1119" s="89" t="s">
        <v>276</v>
      </c>
      <c r="D1119" s="34">
        <v>2</v>
      </c>
      <c r="E1119" s="34">
        <v>2</v>
      </c>
      <c r="F1119" s="71">
        <v>0</v>
      </c>
      <c r="G1119" s="31"/>
      <c r="H1119" s="31"/>
      <c r="I1119" s="31"/>
      <c r="J1119" s="31"/>
      <c r="K1119" s="31"/>
      <c r="L1119" s="31"/>
      <c r="M1119" s="31"/>
      <c r="N1119" s="31"/>
      <c r="O1119" s="31"/>
      <c r="P1119" s="31"/>
      <c r="Q1119" s="31"/>
      <c r="R1119" s="31"/>
      <c r="S1119" s="31"/>
      <c r="T1119" s="31"/>
      <c r="U1119" s="31"/>
      <c r="V1119" s="31"/>
      <c r="W1119" s="31"/>
      <c r="X1119" s="31"/>
      <c r="Y1119" s="31"/>
      <c r="Z1119" s="31"/>
      <c r="AA1119" s="31"/>
      <c r="AB1119" s="31"/>
      <c r="AC1119" s="31"/>
      <c r="AD1119" s="31"/>
      <c r="AE1119" s="31"/>
      <c r="AF1119" s="31"/>
      <c r="AG1119" s="31"/>
      <c r="AH1119" s="31"/>
      <c r="AI1119" s="31"/>
    </row>
    <row r="1120" spans="1:35" s="33" customFormat="1" x14ac:dyDescent="0.3">
      <c r="A1120" s="31"/>
      <c r="B1120" s="88" t="s">
        <v>1130</v>
      </c>
      <c r="C1120" s="89" t="s">
        <v>274</v>
      </c>
      <c r="D1120" s="34"/>
      <c r="E1120" s="34"/>
      <c r="F1120" s="71"/>
      <c r="G1120" s="31"/>
      <c r="H1120" s="31"/>
      <c r="I1120" s="31"/>
      <c r="J1120" s="31"/>
      <c r="K1120" s="31"/>
      <c r="L1120" s="31"/>
      <c r="M1120" s="31"/>
      <c r="N1120" s="31"/>
      <c r="O1120" s="31"/>
      <c r="P1120" s="31"/>
      <c r="Q1120" s="31"/>
      <c r="R1120" s="31"/>
      <c r="S1120" s="31"/>
      <c r="T1120" s="31"/>
      <c r="U1120" s="31"/>
      <c r="V1120" s="31"/>
      <c r="W1120" s="31"/>
      <c r="X1120" s="31"/>
      <c r="Y1120" s="31"/>
      <c r="Z1120" s="31"/>
      <c r="AA1120" s="31"/>
      <c r="AB1120" s="31"/>
      <c r="AC1120" s="31"/>
      <c r="AD1120" s="31"/>
      <c r="AE1120" s="31"/>
      <c r="AF1120" s="31"/>
      <c r="AG1120" s="31"/>
      <c r="AH1120" s="31"/>
      <c r="AI1120" s="31"/>
    </row>
    <row r="1121" spans="1:35" s="33" customFormat="1" x14ac:dyDescent="0.3">
      <c r="A1121" s="31"/>
      <c r="B1121" s="88" t="s">
        <v>1129</v>
      </c>
      <c r="C1121" s="89" t="s">
        <v>273</v>
      </c>
      <c r="D1121" s="34"/>
      <c r="E1121" s="34"/>
      <c r="F1121" s="71"/>
      <c r="G1121" s="31"/>
      <c r="H1121" s="31"/>
      <c r="I1121" s="31"/>
      <c r="J1121" s="31"/>
      <c r="K1121" s="31"/>
      <c r="L1121" s="31"/>
      <c r="M1121" s="31"/>
      <c r="N1121" s="31"/>
      <c r="O1121" s="31"/>
      <c r="P1121" s="31"/>
      <c r="Q1121" s="31"/>
      <c r="R1121" s="31"/>
      <c r="S1121" s="31"/>
      <c r="T1121" s="31"/>
      <c r="U1121" s="31"/>
      <c r="V1121" s="31"/>
      <c r="W1121" s="31"/>
      <c r="X1121" s="31"/>
      <c r="Y1121" s="31"/>
      <c r="Z1121" s="31"/>
      <c r="AA1121" s="31"/>
      <c r="AB1121" s="31"/>
      <c r="AC1121" s="31"/>
      <c r="AD1121" s="31"/>
      <c r="AE1121" s="31"/>
      <c r="AF1121" s="31"/>
      <c r="AG1121" s="31"/>
      <c r="AH1121" s="31"/>
      <c r="AI1121" s="31"/>
    </row>
    <row r="1122" spans="1:35" s="33" customFormat="1" ht="37.5" x14ac:dyDescent="0.3">
      <c r="A1122" s="31"/>
      <c r="B1122" s="90" t="s">
        <v>1128</v>
      </c>
      <c r="C1122" s="91" t="s">
        <v>1127</v>
      </c>
      <c r="D1122" s="32"/>
      <c r="E1122" s="32"/>
      <c r="F1122" s="72"/>
      <c r="G1122" s="31"/>
      <c r="H1122" s="31"/>
      <c r="I1122" s="31"/>
      <c r="J1122" s="31"/>
      <c r="K1122" s="31"/>
      <c r="L1122" s="31"/>
      <c r="M1122" s="31"/>
      <c r="N1122" s="31"/>
      <c r="O1122" s="31"/>
      <c r="P1122" s="31"/>
      <c r="Q1122" s="31"/>
      <c r="R1122" s="31"/>
      <c r="S1122" s="31"/>
      <c r="T1122" s="31"/>
      <c r="U1122" s="31"/>
      <c r="V1122" s="31"/>
      <c r="W1122" s="31"/>
      <c r="X1122" s="31"/>
      <c r="Y1122" s="31"/>
      <c r="Z1122" s="31"/>
      <c r="AA1122" s="31"/>
      <c r="AB1122" s="31"/>
      <c r="AC1122" s="31"/>
      <c r="AD1122" s="31"/>
      <c r="AE1122" s="31"/>
      <c r="AF1122" s="31"/>
      <c r="AG1122" s="31"/>
      <c r="AH1122" s="31"/>
      <c r="AI1122" s="31"/>
    </row>
    <row r="1123" spans="1:35" s="33" customFormat="1" x14ac:dyDescent="0.3">
      <c r="A1123" s="31"/>
      <c r="B1123" s="88" t="s">
        <v>1126</v>
      </c>
      <c r="C1123" s="89" t="s">
        <v>183</v>
      </c>
      <c r="D1123" s="34"/>
      <c r="E1123" s="34"/>
      <c r="F1123" s="71"/>
      <c r="G1123" s="31"/>
      <c r="H1123" s="31"/>
      <c r="I1123" s="31"/>
      <c r="J1123" s="31"/>
      <c r="K1123" s="31"/>
      <c r="L1123" s="31"/>
      <c r="M1123" s="31"/>
      <c r="N1123" s="31"/>
      <c r="O1123" s="31"/>
      <c r="P1123" s="31"/>
      <c r="Q1123" s="31"/>
      <c r="R1123" s="31"/>
      <c r="S1123" s="31"/>
      <c r="T1123" s="31"/>
      <c r="U1123" s="31"/>
      <c r="V1123" s="31"/>
      <c r="W1123" s="31"/>
      <c r="X1123" s="31"/>
      <c r="Y1123" s="31"/>
      <c r="Z1123" s="31"/>
      <c r="AA1123" s="31"/>
      <c r="AB1123" s="31"/>
      <c r="AC1123" s="31"/>
      <c r="AD1123" s="31"/>
      <c r="AE1123" s="31"/>
      <c r="AF1123" s="31"/>
      <c r="AG1123" s="31"/>
      <c r="AH1123" s="31"/>
      <c r="AI1123" s="31"/>
    </row>
    <row r="1124" spans="1:35" s="33" customFormat="1" x14ac:dyDescent="0.3">
      <c r="A1124" s="31"/>
      <c r="B1124" s="88" t="s">
        <v>1125</v>
      </c>
      <c r="C1124" s="89" t="s">
        <v>247</v>
      </c>
      <c r="D1124" s="34"/>
      <c r="E1124" s="34"/>
      <c r="F1124" s="71"/>
      <c r="G1124" s="31"/>
      <c r="H1124" s="31"/>
      <c r="I1124" s="31"/>
      <c r="J1124" s="31"/>
      <c r="K1124" s="31"/>
      <c r="L1124" s="31"/>
      <c r="M1124" s="31"/>
      <c r="N1124" s="31"/>
      <c r="O1124" s="31"/>
      <c r="P1124" s="31"/>
      <c r="Q1124" s="31"/>
      <c r="R1124" s="31"/>
      <c r="S1124" s="31"/>
      <c r="T1124" s="31"/>
      <c r="U1124" s="31"/>
      <c r="V1124" s="31"/>
      <c r="W1124" s="31"/>
      <c r="X1124" s="31"/>
      <c r="Y1124" s="31"/>
      <c r="Z1124" s="31"/>
      <c r="AA1124" s="31"/>
      <c r="AB1124" s="31"/>
      <c r="AC1124" s="31"/>
      <c r="AD1124" s="31"/>
      <c r="AE1124" s="31"/>
      <c r="AF1124" s="31"/>
      <c r="AG1124" s="31"/>
      <c r="AH1124" s="31"/>
      <c r="AI1124" s="31"/>
    </row>
    <row r="1125" spans="1:35" s="33" customFormat="1" x14ac:dyDescent="0.3">
      <c r="A1125" s="31"/>
      <c r="B1125" s="90" t="s">
        <v>1124</v>
      </c>
      <c r="C1125" s="91" t="s">
        <v>1061</v>
      </c>
      <c r="D1125" s="32"/>
      <c r="E1125" s="32"/>
      <c r="F1125" s="72"/>
      <c r="G1125" s="31"/>
      <c r="H1125" s="31"/>
      <c r="I1125" s="31"/>
      <c r="J1125" s="31"/>
      <c r="K1125" s="31"/>
      <c r="L1125" s="31"/>
      <c r="M1125" s="31"/>
      <c r="N1125" s="31"/>
      <c r="O1125" s="31"/>
      <c r="P1125" s="31"/>
      <c r="Q1125" s="31"/>
      <c r="R1125" s="31"/>
      <c r="S1125" s="31"/>
      <c r="T1125" s="31"/>
      <c r="U1125" s="31"/>
      <c r="V1125" s="31"/>
      <c r="W1125" s="31"/>
      <c r="X1125" s="31"/>
      <c r="Y1125" s="31"/>
      <c r="Z1125" s="31"/>
      <c r="AA1125" s="31"/>
      <c r="AB1125" s="31"/>
      <c r="AC1125" s="31"/>
      <c r="AD1125" s="31"/>
      <c r="AE1125" s="31"/>
      <c r="AF1125" s="31"/>
      <c r="AG1125" s="31"/>
      <c r="AH1125" s="31"/>
      <c r="AI1125" s="31"/>
    </row>
    <row r="1126" spans="1:35" s="33" customFormat="1" x14ac:dyDescent="0.3">
      <c r="A1126" s="31"/>
      <c r="B1126" s="88" t="s">
        <v>1123</v>
      </c>
      <c r="C1126" s="89" t="s">
        <v>1060</v>
      </c>
      <c r="D1126" s="34"/>
      <c r="E1126" s="34"/>
      <c r="F1126" s="71"/>
      <c r="G1126" s="31"/>
      <c r="H1126" s="31"/>
      <c r="I1126" s="31"/>
      <c r="J1126" s="31"/>
      <c r="K1126" s="31"/>
      <c r="L1126" s="31"/>
      <c r="M1126" s="31"/>
      <c r="N1126" s="31"/>
      <c r="O1126" s="31"/>
      <c r="P1126" s="31"/>
      <c r="Q1126" s="31"/>
      <c r="R1126" s="31"/>
      <c r="S1126" s="31"/>
      <c r="T1126" s="31"/>
      <c r="U1126" s="31"/>
      <c r="V1126" s="31"/>
      <c r="W1126" s="31"/>
      <c r="X1126" s="31"/>
      <c r="Y1126" s="31"/>
      <c r="Z1126" s="31"/>
      <c r="AA1126" s="31"/>
      <c r="AB1126" s="31"/>
      <c r="AC1126" s="31"/>
      <c r="AD1126" s="31"/>
      <c r="AE1126" s="31"/>
      <c r="AF1126" s="31"/>
      <c r="AG1126" s="31"/>
      <c r="AH1126" s="31"/>
      <c r="AI1126" s="31"/>
    </row>
    <row r="1127" spans="1:35" s="33" customFormat="1" x14ac:dyDescent="0.3">
      <c r="A1127" s="31"/>
      <c r="B1127" s="88" t="s">
        <v>1122</v>
      </c>
      <c r="C1127" s="89" t="s">
        <v>1121</v>
      </c>
      <c r="D1127" s="34"/>
      <c r="E1127" s="34"/>
      <c r="F1127" s="71"/>
      <c r="G1127" s="31"/>
      <c r="H1127" s="31"/>
      <c r="I1127" s="31"/>
      <c r="J1127" s="31"/>
      <c r="K1127" s="31"/>
      <c r="L1127" s="31"/>
      <c r="M1127" s="31"/>
      <c r="N1127" s="31"/>
      <c r="O1127" s="31"/>
      <c r="P1127" s="31"/>
      <c r="Q1127" s="31"/>
      <c r="R1127" s="31"/>
      <c r="S1127" s="31"/>
      <c r="T1127" s="31"/>
      <c r="U1127" s="31"/>
      <c r="V1127" s="31"/>
      <c r="W1127" s="31"/>
      <c r="X1127" s="31"/>
      <c r="Y1127" s="31"/>
      <c r="Z1127" s="31"/>
      <c r="AA1127" s="31"/>
      <c r="AB1127" s="31"/>
      <c r="AC1127" s="31"/>
      <c r="AD1127" s="31"/>
      <c r="AE1127" s="31"/>
      <c r="AF1127" s="31"/>
      <c r="AG1127" s="31"/>
      <c r="AH1127" s="31"/>
      <c r="AI1127" s="31"/>
    </row>
    <row r="1128" spans="1:35" s="33" customFormat="1" x14ac:dyDescent="0.3">
      <c r="A1128" s="31"/>
      <c r="B1128" s="88" t="s">
        <v>1120</v>
      </c>
      <c r="C1128" s="89" t="s">
        <v>1119</v>
      </c>
      <c r="D1128" s="34"/>
      <c r="E1128" s="34"/>
      <c r="F1128" s="71"/>
      <c r="G1128" s="31"/>
      <c r="H1128" s="31"/>
      <c r="I1128" s="31"/>
      <c r="J1128" s="31"/>
      <c r="K1128" s="31"/>
      <c r="L1128" s="31"/>
      <c r="M1128" s="31"/>
      <c r="N1128" s="31"/>
      <c r="O1128" s="31"/>
      <c r="P1128" s="31"/>
      <c r="Q1128" s="31"/>
      <c r="R1128" s="31"/>
      <c r="S1128" s="31"/>
      <c r="T1128" s="31"/>
      <c r="U1128" s="31"/>
      <c r="V1128" s="31"/>
      <c r="W1128" s="31"/>
      <c r="X1128" s="31"/>
      <c r="Y1128" s="31"/>
      <c r="Z1128" s="31"/>
      <c r="AA1128" s="31"/>
      <c r="AB1128" s="31"/>
      <c r="AC1128" s="31"/>
      <c r="AD1128" s="31"/>
      <c r="AE1128" s="31"/>
      <c r="AF1128" s="31"/>
      <c r="AG1128" s="31"/>
      <c r="AH1128" s="31"/>
      <c r="AI1128" s="31"/>
    </row>
    <row r="1129" spans="1:35" s="33" customFormat="1" x14ac:dyDescent="0.3">
      <c r="A1129" s="31"/>
      <c r="B1129" s="88" t="s">
        <v>1118</v>
      </c>
      <c r="C1129" s="89" t="s">
        <v>1117</v>
      </c>
      <c r="D1129" s="34"/>
      <c r="E1129" s="34"/>
      <c r="F1129" s="71"/>
      <c r="G1129" s="31"/>
      <c r="H1129" s="31"/>
      <c r="I1129" s="31"/>
      <c r="J1129" s="31"/>
      <c r="K1129" s="31"/>
      <c r="L1129" s="31"/>
      <c r="M1129" s="31"/>
      <c r="N1129" s="31"/>
      <c r="O1129" s="31"/>
      <c r="P1129" s="31"/>
      <c r="Q1129" s="31"/>
      <c r="R1129" s="31"/>
      <c r="S1129" s="31"/>
      <c r="T1129" s="31"/>
      <c r="U1129" s="31"/>
      <c r="V1129" s="31"/>
      <c r="W1129" s="31"/>
      <c r="X1129" s="31"/>
      <c r="Y1129" s="31"/>
      <c r="Z1129" s="31"/>
      <c r="AA1129" s="31"/>
      <c r="AB1129" s="31"/>
      <c r="AC1129" s="31"/>
      <c r="AD1129" s="31"/>
      <c r="AE1129" s="31"/>
      <c r="AF1129" s="31"/>
      <c r="AG1129" s="31"/>
      <c r="AH1129" s="31"/>
      <c r="AI1129" s="31"/>
    </row>
    <row r="1130" spans="1:35" s="33" customFormat="1" x14ac:dyDescent="0.3">
      <c r="A1130" s="31"/>
      <c r="B1130" s="88" t="s">
        <v>1116</v>
      </c>
      <c r="C1130" s="89" t="s">
        <v>75</v>
      </c>
      <c r="D1130" s="34"/>
      <c r="E1130" s="34"/>
      <c r="F1130" s="71"/>
      <c r="G1130" s="31"/>
      <c r="H1130" s="31"/>
      <c r="I1130" s="31"/>
      <c r="J1130" s="31"/>
      <c r="K1130" s="31"/>
      <c r="L1130" s="31"/>
      <c r="M1130" s="31"/>
      <c r="N1130" s="31"/>
      <c r="O1130" s="31"/>
      <c r="P1130" s="31"/>
      <c r="Q1130" s="31"/>
      <c r="R1130" s="31"/>
      <c r="S1130" s="31"/>
      <c r="T1130" s="31"/>
      <c r="U1130" s="31"/>
      <c r="V1130" s="31"/>
      <c r="W1130" s="31"/>
      <c r="X1130" s="31"/>
      <c r="Y1130" s="31"/>
      <c r="Z1130" s="31"/>
      <c r="AA1130" s="31"/>
      <c r="AB1130" s="31"/>
      <c r="AC1130" s="31"/>
      <c r="AD1130" s="31"/>
      <c r="AE1130" s="31"/>
      <c r="AF1130" s="31"/>
      <c r="AG1130" s="31"/>
      <c r="AH1130" s="31"/>
      <c r="AI1130" s="31"/>
    </row>
    <row r="1131" spans="1:35" s="33" customFormat="1" x14ac:dyDescent="0.3">
      <c r="A1131" s="31"/>
      <c r="B1131" s="88" t="s">
        <v>1115</v>
      </c>
      <c r="C1131" s="89" t="s">
        <v>1114</v>
      </c>
      <c r="D1131" s="34"/>
      <c r="E1131" s="34"/>
      <c r="F1131" s="71"/>
      <c r="G1131" s="31"/>
      <c r="H1131" s="31"/>
      <c r="I1131" s="31"/>
      <c r="J1131" s="31"/>
      <c r="K1131" s="31"/>
      <c r="L1131" s="31"/>
      <c r="M1131" s="31"/>
      <c r="N1131" s="31"/>
      <c r="O1131" s="31"/>
      <c r="P1131" s="31"/>
      <c r="Q1131" s="31"/>
      <c r="R1131" s="31"/>
      <c r="S1131" s="31"/>
      <c r="T1131" s="31"/>
      <c r="U1131" s="31"/>
      <c r="V1131" s="31"/>
      <c r="W1131" s="31"/>
      <c r="X1131" s="31"/>
      <c r="Y1131" s="31"/>
      <c r="Z1131" s="31"/>
      <c r="AA1131" s="31"/>
      <c r="AB1131" s="31"/>
      <c r="AC1131" s="31"/>
      <c r="AD1131" s="31"/>
      <c r="AE1131" s="31"/>
      <c r="AF1131" s="31"/>
      <c r="AG1131" s="31"/>
      <c r="AH1131" s="31"/>
      <c r="AI1131" s="31"/>
    </row>
    <row r="1132" spans="1:35" s="33" customFormat="1" x14ac:dyDescent="0.3">
      <c r="A1132" s="31"/>
      <c r="B1132" s="88" t="s">
        <v>1113</v>
      </c>
      <c r="C1132" s="89" t="s">
        <v>1112</v>
      </c>
      <c r="D1132" s="34"/>
      <c r="E1132" s="34"/>
      <c r="F1132" s="71"/>
      <c r="G1132" s="31"/>
      <c r="H1132" s="31"/>
      <c r="I1132" s="31"/>
      <c r="J1132" s="31"/>
      <c r="K1132" s="31"/>
      <c r="L1132" s="31"/>
      <c r="M1132" s="31"/>
      <c r="N1132" s="31"/>
      <c r="O1132" s="31"/>
      <c r="P1132" s="31"/>
      <c r="Q1132" s="31"/>
      <c r="R1132" s="31"/>
      <c r="S1132" s="31"/>
      <c r="T1132" s="31"/>
      <c r="U1132" s="31"/>
      <c r="V1132" s="31"/>
      <c r="W1132" s="31"/>
      <c r="X1132" s="31"/>
      <c r="Y1132" s="31"/>
      <c r="Z1132" s="31"/>
      <c r="AA1132" s="31"/>
      <c r="AB1132" s="31"/>
      <c r="AC1132" s="31"/>
      <c r="AD1132" s="31"/>
      <c r="AE1132" s="31"/>
      <c r="AF1132" s="31"/>
      <c r="AG1132" s="31"/>
      <c r="AH1132" s="31"/>
      <c r="AI1132" s="31"/>
    </row>
    <row r="1133" spans="1:35" s="33" customFormat="1" x14ac:dyDescent="0.3">
      <c r="A1133" s="31"/>
      <c r="B1133" s="88" t="s">
        <v>1111</v>
      </c>
      <c r="C1133" s="89" t="s">
        <v>1110</v>
      </c>
      <c r="D1133" s="34"/>
      <c r="E1133" s="34"/>
      <c r="F1133" s="71"/>
      <c r="G1133" s="31"/>
      <c r="H1133" s="31"/>
      <c r="I1133" s="31"/>
      <c r="J1133" s="31"/>
      <c r="K1133" s="31"/>
      <c r="L1133" s="31"/>
      <c r="M1133" s="31"/>
      <c r="N1133" s="31"/>
      <c r="O1133" s="31"/>
      <c r="P1133" s="31"/>
      <c r="Q1133" s="31"/>
      <c r="R1133" s="31"/>
      <c r="S1133" s="31"/>
      <c r="T1133" s="31"/>
      <c r="U1133" s="31"/>
      <c r="V1133" s="31"/>
      <c r="W1133" s="31"/>
      <c r="X1133" s="31"/>
      <c r="Y1133" s="31"/>
      <c r="Z1133" s="31"/>
      <c r="AA1133" s="31"/>
      <c r="AB1133" s="31"/>
      <c r="AC1133" s="31"/>
      <c r="AD1133" s="31"/>
      <c r="AE1133" s="31"/>
      <c r="AF1133" s="31"/>
      <c r="AG1133" s="31"/>
      <c r="AH1133" s="31"/>
      <c r="AI1133" s="31"/>
    </row>
    <row r="1134" spans="1:35" s="33" customFormat="1" x14ac:dyDescent="0.3">
      <c r="A1134" s="31"/>
      <c r="B1134" s="88" t="s">
        <v>1109</v>
      </c>
      <c r="C1134" s="89" t="s">
        <v>1059</v>
      </c>
      <c r="D1134" s="34"/>
      <c r="E1134" s="34"/>
      <c r="F1134" s="71"/>
      <c r="G1134" s="31"/>
      <c r="H1134" s="31"/>
      <c r="I1134" s="31"/>
      <c r="J1134" s="31"/>
      <c r="K1134" s="31"/>
      <c r="L1134" s="31"/>
      <c r="M1134" s="31"/>
      <c r="N1134" s="31"/>
      <c r="O1134" s="31"/>
      <c r="P1134" s="31"/>
      <c r="Q1134" s="31"/>
      <c r="R1134" s="31"/>
      <c r="S1134" s="31"/>
      <c r="T1134" s="31"/>
      <c r="U1134" s="31"/>
      <c r="V1134" s="31"/>
      <c r="W1134" s="31"/>
      <c r="X1134" s="31"/>
      <c r="Y1134" s="31"/>
      <c r="Z1134" s="31"/>
      <c r="AA1134" s="31"/>
      <c r="AB1134" s="31"/>
      <c r="AC1134" s="31"/>
      <c r="AD1134" s="31"/>
      <c r="AE1134" s="31"/>
      <c r="AF1134" s="31"/>
      <c r="AG1134" s="31"/>
      <c r="AH1134" s="31"/>
      <c r="AI1134" s="31"/>
    </row>
    <row r="1135" spans="1:35" s="33" customFormat="1" x14ac:dyDescent="0.3">
      <c r="A1135" s="31"/>
      <c r="B1135" s="88" t="s">
        <v>1108</v>
      </c>
      <c r="C1135" s="89" t="s">
        <v>298</v>
      </c>
      <c r="D1135" s="34"/>
      <c r="E1135" s="34"/>
      <c r="F1135" s="71"/>
      <c r="G1135" s="31"/>
      <c r="H1135" s="31"/>
      <c r="I1135" s="31"/>
      <c r="J1135" s="31"/>
      <c r="K1135" s="31"/>
      <c r="L1135" s="31"/>
      <c r="M1135" s="31"/>
      <c r="N1135" s="31"/>
      <c r="O1135" s="31"/>
      <c r="P1135" s="31"/>
      <c r="Q1135" s="31"/>
      <c r="R1135" s="31"/>
      <c r="S1135" s="31"/>
      <c r="T1135" s="31"/>
      <c r="U1135" s="31"/>
      <c r="V1135" s="31"/>
      <c r="W1135" s="31"/>
      <c r="X1135" s="31"/>
      <c r="Y1135" s="31"/>
      <c r="Z1135" s="31"/>
      <c r="AA1135" s="31"/>
      <c r="AB1135" s="31"/>
      <c r="AC1135" s="31"/>
      <c r="AD1135" s="31"/>
      <c r="AE1135" s="31"/>
      <c r="AF1135" s="31"/>
      <c r="AG1135" s="31"/>
      <c r="AH1135" s="31"/>
      <c r="AI1135" s="31"/>
    </row>
    <row r="1136" spans="1:35" s="33" customFormat="1" x14ac:dyDescent="0.3">
      <c r="A1136" s="31"/>
      <c r="B1136" s="88" t="s">
        <v>1107</v>
      </c>
      <c r="C1136" s="89" t="s">
        <v>1106</v>
      </c>
      <c r="D1136" s="34"/>
      <c r="E1136" s="34"/>
      <c r="F1136" s="71"/>
      <c r="G1136" s="31"/>
      <c r="H1136" s="31"/>
      <c r="I1136" s="31"/>
      <c r="J1136" s="31"/>
      <c r="K1136" s="31"/>
      <c r="L1136" s="31"/>
      <c r="M1136" s="31"/>
      <c r="N1136" s="31"/>
      <c r="O1136" s="31"/>
      <c r="P1136" s="31"/>
      <c r="Q1136" s="31"/>
      <c r="R1136" s="31"/>
      <c r="S1136" s="31"/>
      <c r="T1136" s="31"/>
      <c r="U1136" s="31"/>
      <c r="V1136" s="31"/>
      <c r="W1136" s="31"/>
      <c r="X1136" s="31"/>
      <c r="Y1136" s="31"/>
      <c r="Z1136" s="31"/>
      <c r="AA1136" s="31"/>
      <c r="AB1136" s="31"/>
      <c r="AC1136" s="31"/>
      <c r="AD1136" s="31"/>
      <c r="AE1136" s="31"/>
      <c r="AF1136" s="31"/>
      <c r="AG1136" s="31"/>
      <c r="AH1136" s="31"/>
      <c r="AI1136" s="31"/>
    </row>
    <row r="1137" spans="1:35" s="33" customFormat="1" x14ac:dyDescent="0.3">
      <c r="A1137" s="31"/>
      <c r="B1137" s="90" t="s">
        <v>1105</v>
      </c>
      <c r="C1137" s="91" t="s">
        <v>498</v>
      </c>
      <c r="D1137" s="32"/>
      <c r="E1137" s="32"/>
      <c r="F1137" s="72"/>
      <c r="G1137" s="31"/>
      <c r="H1137" s="31"/>
      <c r="I1137" s="31"/>
      <c r="J1137" s="31"/>
      <c r="K1137" s="31"/>
      <c r="L1137" s="31"/>
      <c r="M1137" s="31"/>
      <c r="N1137" s="31"/>
      <c r="O1137" s="31"/>
      <c r="P1137" s="31"/>
      <c r="Q1137" s="31"/>
      <c r="R1137" s="31"/>
      <c r="S1137" s="31"/>
      <c r="T1137" s="31"/>
      <c r="U1137" s="31"/>
      <c r="V1137" s="31"/>
      <c r="W1137" s="31"/>
      <c r="X1137" s="31"/>
      <c r="Y1137" s="31"/>
      <c r="Z1137" s="31"/>
      <c r="AA1137" s="31"/>
      <c r="AB1137" s="31"/>
      <c r="AC1137" s="31"/>
      <c r="AD1137" s="31"/>
      <c r="AE1137" s="31"/>
      <c r="AF1137" s="31"/>
      <c r="AG1137" s="31"/>
      <c r="AH1137" s="31"/>
      <c r="AI1137" s="31"/>
    </row>
    <row r="1138" spans="1:35" s="33" customFormat="1" x14ac:dyDescent="0.3">
      <c r="A1138" s="31"/>
      <c r="B1138" s="88" t="s">
        <v>1104</v>
      </c>
      <c r="C1138" s="89" t="s">
        <v>496</v>
      </c>
      <c r="D1138" s="34"/>
      <c r="E1138" s="34"/>
      <c r="F1138" s="71"/>
      <c r="G1138" s="31"/>
      <c r="H1138" s="31"/>
      <c r="I1138" s="31"/>
      <c r="J1138" s="31"/>
      <c r="K1138" s="31"/>
      <c r="L1138" s="31"/>
      <c r="M1138" s="31"/>
      <c r="N1138" s="31"/>
      <c r="O1138" s="31"/>
      <c r="P1138" s="31"/>
      <c r="Q1138" s="31"/>
      <c r="R1138" s="31"/>
      <c r="S1138" s="31"/>
      <c r="T1138" s="31"/>
      <c r="U1138" s="31"/>
      <c r="V1138" s="31"/>
      <c r="W1138" s="31"/>
      <c r="X1138" s="31"/>
      <c r="Y1138" s="31"/>
      <c r="Z1138" s="31"/>
      <c r="AA1138" s="31"/>
      <c r="AB1138" s="31"/>
      <c r="AC1138" s="31"/>
      <c r="AD1138" s="31"/>
      <c r="AE1138" s="31"/>
      <c r="AF1138" s="31"/>
      <c r="AG1138" s="31"/>
      <c r="AH1138" s="31"/>
      <c r="AI1138" s="31"/>
    </row>
    <row r="1139" spans="1:35" s="33" customFormat="1" x14ac:dyDescent="0.3">
      <c r="A1139" s="31"/>
      <c r="B1139" s="88" t="s">
        <v>1103</v>
      </c>
      <c r="C1139" s="89" t="s">
        <v>497</v>
      </c>
      <c r="D1139" s="34"/>
      <c r="E1139" s="34"/>
      <c r="F1139" s="71"/>
      <c r="G1139" s="31"/>
      <c r="H1139" s="31"/>
      <c r="I1139" s="31"/>
      <c r="J1139" s="31"/>
      <c r="K1139" s="31"/>
      <c r="L1139" s="31"/>
      <c r="M1139" s="31"/>
      <c r="N1139" s="31"/>
      <c r="O1139" s="31"/>
      <c r="P1139" s="31"/>
      <c r="Q1139" s="31"/>
      <c r="R1139" s="31"/>
      <c r="S1139" s="31"/>
      <c r="T1139" s="31"/>
      <c r="U1139" s="31"/>
      <c r="V1139" s="31"/>
      <c r="W1139" s="31"/>
      <c r="X1139" s="31"/>
      <c r="Y1139" s="31"/>
      <c r="Z1139" s="31"/>
      <c r="AA1139" s="31"/>
      <c r="AB1139" s="31"/>
      <c r="AC1139" s="31"/>
      <c r="AD1139" s="31"/>
      <c r="AE1139" s="31"/>
      <c r="AF1139" s="31"/>
      <c r="AG1139" s="31"/>
      <c r="AH1139" s="31"/>
      <c r="AI1139" s="31"/>
    </row>
    <row r="1140" spans="1:35" s="33" customFormat="1" x14ac:dyDescent="0.3">
      <c r="A1140" s="31"/>
      <c r="B1140" s="88" t="s">
        <v>1102</v>
      </c>
      <c r="C1140" s="89" t="s">
        <v>1101</v>
      </c>
      <c r="D1140" s="34"/>
      <c r="E1140" s="34"/>
      <c r="F1140" s="71"/>
      <c r="G1140" s="31"/>
      <c r="H1140" s="31"/>
      <c r="I1140" s="31"/>
      <c r="J1140" s="31"/>
      <c r="K1140" s="31"/>
      <c r="L1140" s="31"/>
      <c r="M1140" s="31"/>
      <c r="N1140" s="31"/>
      <c r="O1140" s="31"/>
      <c r="P1140" s="31"/>
      <c r="Q1140" s="31"/>
      <c r="R1140" s="31"/>
      <c r="S1140" s="31"/>
      <c r="T1140" s="31"/>
      <c r="U1140" s="31"/>
      <c r="V1140" s="31"/>
      <c r="W1140" s="31"/>
      <c r="X1140" s="31"/>
      <c r="Y1140" s="31"/>
      <c r="Z1140" s="31"/>
      <c r="AA1140" s="31"/>
      <c r="AB1140" s="31"/>
      <c r="AC1140" s="31"/>
      <c r="AD1140" s="31"/>
      <c r="AE1140" s="31"/>
      <c r="AF1140" s="31"/>
      <c r="AG1140" s="31"/>
      <c r="AH1140" s="31"/>
      <c r="AI1140" s="31"/>
    </row>
    <row r="1141" spans="1:35" s="33" customFormat="1" x14ac:dyDescent="0.3">
      <c r="A1141" s="31"/>
      <c r="B1141" s="88" t="s">
        <v>1100</v>
      </c>
      <c r="C1141" s="89" t="s">
        <v>936</v>
      </c>
      <c r="D1141" s="34"/>
      <c r="E1141" s="34"/>
      <c r="F1141" s="71"/>
      <c r="G1141" s="31"/>
      <c r="H1141" s="31"/>
      <c r="I1141" s="31"/>
      <c r="J1141" s="31"/>
      <c r="K1141" s="31"/>
      <c r="L1141" s="31"/>
      <c r="M1141" s="31"/>
      <c r="N1141" s="31"/>
      <c r="O1141" s="31"/>
      <c r="P1141" s="31"/>
      <c r="Q1141" s="31"/>
      <c r="R1141" s="31"/>
      <c r="S1141" s="31"/>
      <c r="T1141" s="31"/>
      <c r="U1141" s="31"/>
      <c r="V1141" s="31"/>
      <c r="W1141" s="31"/>
      <c r="X1141" s="31"/>
      <c r="Y1141" s="31"/>
      <c r="Z1141" s="31"/>
      <c r="AA1141" s="31"/>
      <c r="AB1141" s="31"/>
      <c r="AC1141" s="31"/>
      <c r="AD1141" s="31"/>
      <c r="AE1141" s="31"/>
      <c r="AF1141" s="31"/>
      <c r="AG1141" s="31"/>
      <c r="AH1141" s="31"/>
      <c r="AI1141" s="31"/>
    </row>
    <row r="1142" spans="1:35" s="33" customFormat="1" x14ac:dyDescent="0.3">
      <c r="A1142" s="31"/>
      <c r="B1142" s="88" t="s">
        <v>1099</v>
      </c>
      <c r="C1142" s="89" t="s">
        <v>1098</v>
      </c>
      <c r="D1142" s="34"/>
      <c r="E1142" s="34"/>
      <c r="F1142" s="71"/>
      <c r="G1142" s="31"/>
      <c r="H1142" s="31"/>
      <c r="I1142" s="31"/>
      <c r="J1142" s="31"/>
      <c r="K1142" s="31"/>
      <c r="L1142" s="31"/>
      <c r="M1142" s="31"/>
      <c r="N1142" s="31"/>
      <c r="O1142" s="31"/>
      <c r="P1142" s="31"/>
      <c r="Q1142" s="31"/>
      <c r="R1142" s="31"/>
      <c r="S1142" s="31"/>
      <c r="T1142" s="31"/>
      <c r="U1142" s="31"/>
      <c r="V1142" s="31"/>
      <c r="W1142" s="31"/>
      <c r="X1142" s="31"/>
      <c r="Y1142" s="31"/>
      <c r="Z1142" s="31"/>
      <c r="AA1142" s="31"/>
      <c r="AB1142" s="31"/>
      <c r="AC1142" s="31"/>
      <c r="AD1142" s="31"/>
      <c r="AE1142" s="31"/>
      <c r="AF1142" s="31"/>
      <c r="AG1142" s="31"/>
      <c r="AH1142" s="31"/>
      <c r="AI1142" s="31"/>
    </row>
    <row r="1143" spans="1:35" s="33" customFormat="1" x14ac:dyDescent="0.3">
      <c r="A1143" s="31"/>
      <c r="B1143" s="88" t="s">
        <v>1097</v>
      </c>
      <c r="C1143" s="89" t="s">
        <v>1096</v>
      </c>
      <c r="D1143" s="34"/>
      <c r="E1143" s="34"/>
      <c r="F1143" s="71"/>
      <c r="G1143" s="31"/>
      <c r="H1143" s="31"/>
      <c r="I1143" s="31"/>
      <c r="J1143" s="31"/>
      <c r="K1143" s="31"/>
      <c r="L1143" s="31"/>
      <c r="M1143" s="31"/>
      <c r="N1143" s="31"/>
      <c r="O1143" s="31"/>
      <c r="P1143" s="31"/>
      <c r="Q1143" s="31"/>
      <c r="R1143" s="31"/>
      <c r="S1143" s="31"/>
      <c r="T1143" s="31"/>
      <c r="U1143" s="31"/>
      <c r="V1143" s="31"/>
      <c r="W1143" s="31"/>
      <c r="X1143" s="31"/>
      <c r="Y1143" s="31"/>
      <c r="Z1143" s="31"/>
      <c r="AA1143" s="31"/>
      <c r="AB1143" s="31"/>
      <c r="AC1143" s="31"/>
      <c r="AD1143" s="31"/>
      <c r="AE1143" s="31"/>
      <c r="AF1143" s="31"/>
      <c r="AG1143" s="31"/>
      <c r="AH1143" s="31"/>
      <c r="AI1143" s="31"/>
    </row>
    <row r="1144" spans="1:35" s="33" customFormat="1" x14ac:dyDescent="0.3">
      <c r="A1144" s="31"/>
      <c r="B1144" s="88" t="s">
        <v>1095</v>
      </c>
      <c r="C1144" s="89" t="s">
        <v>1094</v>
      </c>
      <c r="D1144" s="34"/>
      <c r="E1144" s="34"/>
      <c r="F1144" s="71"/>
      <c r="G1144" s="31"/>
      <c r="H1144" s="31"/>
      <c r="I1144" s="31"/>
      <c r="J1144" s="31"/>
      <c r="K1144" s="31"/>
      <c r="L1144" s="31"/>
      <c r="M1144" s="31"/>
      <c r="N1144" s="31"/>
      <c r="O1144" s="31"/>
      <c r="P1144" s="31"/>
      <c r="Q1144" s="31"/>
      <c r="R1144" s="31"/>
      <c r="S1144" s="31"/>
      <c r="T1144" s="31"/>
      <c r="U1144" s="31"/>
      <c r="V1144" s="31"/>
      <c r="W1144" s="31"/>
      <c r="X1144" s="31"/>
      <c r="Y1144" s="31"/>
      <c r="Z1144" s="31"/>
      <c r="AA1144" s="31"/>
      <c r="AB1144" s="31"/>
      <c r="AC1144" s="31"/>
      <c r="AD1144" s="31"/>
      <c r="AE1144" s="31"/>
      <c r="AF1144" s="31"/>
      <c r="AG1144" s="31"/>
      <c r="AH1144" s="31"/>
      <c r="AI1144" s="31"/>
    </row>
    <row r="1145" spans="1:35" s="33" customFormat="1" x14ac:dyDescent="0.3">
      <c r="A1145" s="31"/>
      <c r="B1145" s="88" t="s">
        <v>1093</v>
      </c>
      <c r="C1145" s="89" t="s">
        <v>1092</v>
      </c>
      <c r="D1145" s="34"/>
      <c r="E1145" s="34"/>
      <c r="F1145" s="71"/>
      <c r="G1145" s="31"/>
      <c r="H1145" s="31"/>
      <c r="I1145" s="31"/>
      <c r="J1145" s="31"/>
      <c r="K1145" s="31"/>
      <c r="L1145" s="31"/>
      <c r="M1145" s="31"/>
      <c r="N1145" s="31"/>
      <c r="O1145" s="31"/>
      <c r="P1145" s="31"/>
      <c r="Q1145" s="31"/>
      <c r="R1145" s="31"/>
      <c r="S1145" s="31"/>
      <c r="T1145" s="31"/>
      <c r="U1145" s="31"/>
      <c r="V1145" s="31"/>
      <c r="W1145" s="31"/>
      <c r="X1145" s="31"/>
      <c r="Y1145" s="31"/>
      <c r="Z1145" s="31"/>
      <c r="AA1145" s="31"/>
      <c r="AB1145" s="31"/>
      <c r="AC1145" s="31"/>
      <c r="AD1145" s="31"/>
      <c r="AE1145" s="31"/>
      <c r="AF1145" s="31"/>
      <c r="AG1145" s="31"/>
      <c r="AH1145" s="31"/>
      <c r="AI1145" s="31"/>
    </row>
    <row r="1146" spans="1:35" s="33" customFormat="1" x14ac:dyDescent="0.3">
      <c r="A1146" s="31"/>
      <c r="B1146" s="90" t="s">
        <v>1091</v>
      </c>
      <c r="C1146" s="91" t="s">
        <v>495</v>
      </c>
      <c r="D1146" s="32">
        <v>21</v>
      </c>
      <c r="E1146" s="32">
        <v>12</v>
      </c>
      <c r="F1146" s="72">
        <v>9</v>
      </c>
      <c r="G1146" s="31"/>
      <c r="H1146" s="31"/>
      <c r="I1146" s="31"/>
      <c r="J1146" s="31"/>
      <c r="K1146" s="31"/>
      <c r="L1146" s="31"/>
      <c r="M1146" s="31"/>
      <c r="N1146" s="31"/>
      <c r="O1146" s="31"/>
      <c r="P1146" s="31"/>
      <c r="Q1146" s="31"/>
      <c r="R1146" s="31"/>
      <c r="S1146" s="31"/>
      <c r="T1146" s="31"/>
      <c r="U1146" s="31"/>
      <c r="V1146" s="31"/>
      <c r="W1146" s="31"/>
      <c r="X1146" s="31"/>
      <c r="Y1146" s="31"/>
      <c r="Z1146" s="31"/>
      <c r="AA1146" s="31"/>
      <c r="AB1146" s="31"/>
      <c r="AC1146" s="31"/>
      <c r="AD1146" s="31"/>
      <c r="AE1146" s="31"/>
      <c r="AF1146" s="31"/>
      <c r="AG1146" s="31"/>
      <c r="AH1146" s="31"/>
      <c r="AI1146" s="31"/>
    </row>
    <row r="1147" spans="1:35" s="33" customFormat="1" x14ac:dyDescent="0.3">
      <c r="A1147" s="31"/>
      <c r="B1147" s="88" t="s">
        <v>1090</v>
      </c>
      <c r="C1147" s="89" t="s">
        <v>491</v>
      </c>
      <c r="D1147" s="34">
        <v>20</v>
      </c>
      <c r="E1147" s="34">
        <v>11</v>
      </c>
      <c r="F1147" s="71">
        <v>9</v>
      </c>
      <c r="G1147" s="31"/>
      <c r="H1147" s="31"/>
      <c r="I1147" s="31"/>
      <c r="J1147" s="31"/>
      <c r="K1147" s="31"/>
      <c r="L1147" s="31"/>
      <c r="M1147" s="31"/>
      <c r="N1147" s="31"/>
      <c r="O1147" s="31"/>
      <c r="P1147" s="31"/>
      <c r="Q1147" s="31"/>
      <c r="R1147" s="31"/>
      <c r="S1147" s="31"/>
      <c r="T1147" s="31"/>
      <c r="U1147" s="31"/>
      <c r="V1147" s="31"/>
      <c r="W1147" s="31"/>
      <c r="X1147" s="31"/>
      <c r="Y1147" s="31"/>
      <c r="Z1147" s="31"/>
      <c r="AA1147" s="31"/>
      <c r="AB1147" s="31"/>
      <c r="AC1147" s="31"/>
      <c r="AD1147" s="31"/>
      <c r="AE1147" s="31"/>
      <c r="AF1147" s="31"/>
      <c r="AG1147" s="31"/>
      <c r="AH1147" s="31"/>
      <c r="AI1147" s="31"/>
    </row>
    <row r="1148" spans="1:35" s="33" customFormat="1" x14ac:dyDescent="0.3">
      <c r="A1148" s="31"/>
      <c r="B1148" s="88" t="s">
        <v>1089</v>
      </c>
      <c r="C1148" s="89" t="s">
        <v>494</v>
      </c>
      <c r="D1148" s="34"/>
      <c r="E1148" s="34"/>
      <c r="F1148" s="71"/>
      <c r="G1148" s="31"/>
      <c r="H1148" s="31"/>
      <c r="I1148" s="31"/>
      <c r="J1148" s="31"/>
      <c r="K1148" s="31"/>
      <c r="L1148" s="31"/>
      <c r="M1148" s="31"/>
      <c r="N1148" s="31"/>
      <c r="O1148" s="31"/>
      <c r="P1148" s="31"/>
      <c r="Q1148" s="31"/>
      <c r="R1148" s="31"/>
      <c r="S1148" s="31"/>
      <c r="T1148" s="31"/>
      <c r="U1148" s="31"/>
      <c r="V1148" s="31"/>
      <c r="W1148" s="31"/>
      <c r="X1148" s="31"/>
      <c r="Y1148" s="31"/>
      <c r="Z1148" s="31"/>
      <c r="AA1148" s="31"/>
      <c r="AB1148" s="31"/>
      <c r="AC1148" s="31"/>
      <c r="AD1148" s="31"/>
      <c r="AE1148" s="31"/>
      <c r="AF1148" s="31"/>
      <c r="AG1148" s="31"/>
      <c r="AH1148" s="31"/>
      <c r="AI1148" s="31"/>
    </row>
    <row r="1149" spans="1:35" s="33" customFormat="1" x14ac:dyDescent="0.3">
      <c r="A1149" s="31"/>
      <c r="B1149" s="88" t="s">
        <v>1088</v>
      </c>
      <c r="C1149" s="89" t="s">
        <v>493</v>
      </c>
      <c r="D1149" s="34"/>
      <c r="E1149" s="34"/>
      <c r="F1149" s="71"/>
      <c r="G1149" s="31"/>
      <c r="H1149" s="31"/>
      <c r="I1149" s="31"/>
      <c r="J1149" s="31"/>
      <c r="K1149" s="31"/>
      <c r="L1149" s="31"/>
      <c r="M1149" s="31"/>
      <c r="N1149" s="31"/>
      <c r="O1149" s="31"/>
      <c r="P1149" s="31"/>
      <c r="Q1149" s="31"/>
      <c r="R1149" s="31"/>
      <c r="S1149" s="31"/>
      <c r="T1149" s="31"/>
      <c r="U1149" s="31"/>
      <c r="V1149" s="31"/>
      <c r="W1149" s="31"/>
      <c r="X1149" s="31"/>
      <c r="Y1149" s="31"/>
      <c r="Z1149" s="31"/>
      <c r="AA1149" s="31"/>
      <c r="AB1149" s="31"/>
      <c r="AC1149" s="31"/>
      <c r="AD1149" s="31"/>
      <c r="AE1149" s="31"/>
      <c r="AF1149" s="31"/>
      <c r="AG1149" s="31"/>
      <c r="AH1149" s="31"/>
      <c r="AI1149" s="31"/>
    </row>
    <row r="1150" spans="1:35" s="33" customFormat="1" x14ac:dyDescent="0.3">
      <c r="A1150" s="31"/>
      <c r="B1150" s="88" t="s">
        <v>1087</v>
      </c>
      <c r="C1150" s="89" t="s">
        <v>492</v>
      </c>
      <c r="D1150" s="34">
        <v>1</v>
      </c>
      <c r="E1150" s="34">
        <v>1</v>
      </c>
      <c r="F1150" s="71">
        <v>0</v>
      </c>
      <c r="G1150" s="31"/>
      <c r="H1150" s="31"/>
      <c r="I1150" s="31"/>
      <c r="J1150" s="31"/>
      <c r="K1150" s="31"/>
      <c r="L1150" s="31"/>
      <c r="M1150" s="31"/>
      <c r="N1150" s="31"/>
      <c r="O1150" s="31"/>
      <c r="P1150" s="31"/>
      <c r="Q1150" s="31"/>
      <c r="R1150" s="31"/>
      <c r="S1150" s="31"/>
      <c r="T1150" s="31"/>
      <c r="U1150" s="31"/>
      <c r="V1150" s="31"/>
      <c r="W1150" s="31"/>
      <c r="X1150" s="31"/>
      <c r="Y1150" s="31"/>
      <c r="Z1150" s="31"/>
      <c r="AA1150" s="31"/>
      <c r="AB1150" s="31"/>
      <c r="AC1150" s="31"/>
      <c r="AD1150" s="31"/>
      <c r="AE1150" s="31"/>
      <c r="AF1150" s="31"/>
      <c r="AG1150" s="31"/>
      <c r="AH1150" s="31"/>
      <c r="AI1150" s="31"/>
    </row>
    <row r="1151" spans="1:35" s="33" customFormat="1" x14ac:dyDescent="0.3">
      <c r="A1151" s="31"/>
      <c r="B1151" s="90" t="s">
        <v>1086</v>
      </c>
      <c r="C1151" s="91" t="s">
        <v>57</v>
      </c>
      <c r="D1151" s="32">
        <v>5</v>
      </c>
      <c r="E1151" s="32">
        <v>2</v>
      </c>
      <c r="F1151" s="72">
        <v>3</v>
      </c>
      <c r="G1151" s="31"/>
      <c r="H1151" s="31"/>
      <c r="I1151" s="31"/>
      <c r="J1151" s="31"/>
      <c r="K1151" s="31"/>
      <c r="L1151" s="31"/>
      <c r="M1151" s="31"/>
      <c r="N1151" s="31"/>
      <c r="O1151" s="31"/>
      <c r="P1151" s="31"/>
      <c r="Q1151" s="31"/>
      <c r="R1151" s="31"/>
      <c r="S1151" s="31"/>
      <c r="T1151" s="31"/>
      <c r="U1151" s="31"/>
      <c r="V1151" s="31"/>
      <c r="W1151" s="31"/>
      <c r="X1151" s="31"/>
      <c r="Y1151" s="31"/>
      <c r="Z1151" s="31"/>
      <c r="AA1151" s="31"/>
      <c r="AB1151" s="31"/>
      <c r="AC1151" s="31"/>
      <c r="AD1151" s="31"/>
      <c r="AE1151" s="31"/>
      <c r="AF1151" s="31"/>
      <c r="AG1151" s="31"/>
      <c r="AH1151" s="31"/>
      <c r="AI1151" s="31"/>
    </row>
    <row r="1152" spans="1:35" s="33" customFormat="1" x14ac:dyDescent="0.3">
      <c r="A1152" s="31"/>
      <c r="B1152" s="88" t="s">
        <v>1085</v>
      </c>
      <c r="C1152" s="89" t="s">
        <v>56</v>
      </c>
      <c r="D1152" s="34">
        <v>5</v>
      </c>
      <c r="E1152" s="34">
        <v>2</v>
      </c>
      <c r="F1152" s="71">
        <v>3</v>
      </c>
      <c r="G1152" s="31"/>
      <c r="H1152" s="31"/>
      <c r="I1152" s="31"/>
      <c r="J1152" s="31"/>
      <c r="K1152" s="31"/>
      <c r="L1152" s="31"/>
      <c r="M1152" s="31"/>
      <c r="N1152" s="31"/>
      <c r="O1152" s="31"/>
      <c r="P1152" s="31"/>
      <c r="Q1152" s="31"/>
      <c r="R1152" s="31"/>
      <c r="S1152" s="31"/>
      <c r="T1152" s="31"/>
      <c r="U1152" s="31"/>
      <c r="V1152" s="31"/>
      <c r="W1152" s="31"/>
      <c r="X1152" s="31"/>
      <c r="Y1152" s="31"/>
      <c r="Z1152" s="31"/>
      <c r="AA1152" s="31"/>
      <c r="AB1152" s="31"/>
      <c r="AC1152" s="31"/>
      <c r="AD1152" s="31"/>
      <c r="AE1152" s="31"/>
      <c r="AF1152" s="31"/>
      <c r="AG1152" s="31"/>
      <c r="AH1152" s="31"/>
      <c r="AI1152" s="31"/>
    </row>
    <row r="1153" spans="1:35" s="33" customFormat="1" x14ac:dyDescent="0.3">
      <c r="A1153" s="31"/>
      <c r="B1153" s="88" t="s">
        <v>1084</v>
      </c>
      <c r="C1153" s="89" t="s">
        <v>1083</v>
      </c>
      <c r="D1153" s="34"/>
      <c r="E1153" s="34"/>
      <c r="F1153" s="71"/>
      <c r="G1153" s="31"/>
      <c r="H1153" s="31"/>
      <c r="I1153" s="31"/>
      <c r="J1153" s="31"/>
      <c r="K1153" s="31"/>
      <c r="L1153" s="31"/>
      <c r="M1153" s="31"/>
      <c r="N1153" s="31"/>
      <c r="O1153" s="31"/>
      <c r="P1153" s="31"/>
      <c r="Q1153" s="31"/>
      <c r="R1153" s="31"/>
      <c r="S1153" s="31"/>
      <c r="T1153" s="31"/>
      <c r="U1153" s="31"/>
      <c r="V1153" s="31"/>
      <c r="W1153" s="31"/>
      <c r="X1153" s="31"/>
      <c r="Y1153" s="31"/>
      <c r="Z1153" s="31"/>
      <c r="AA1153" s="31"/>
      <c r="AB1153" s="31"/>
      <c r="AC1153" s="31"/>
      <c r="AD1153" s="31"/>
      <c r="AE1153" s="31"/>
      <c r="AF1153" s="31"/>
      <c r="AG1153" s="31"/>
      <c r="AH1153" s="31"/>
      <c r="AI1153" s="31"/>
    </row>
    <row r="1154" spans="1:35" s="33" customFormat="1" x14ac:dyDescent="0.3">
      <c r="A1154" s="31"/>
      <c r="B1154" s="88" t="s">
        <v>1082</v>
      </c>
      <c r="C1154" s="89" t="s">
        <v>55</v>
      </c>
      <c r="D1154" s="34"/>
      <c r="E1154" s="34"/>
      <c r="F1154" s="71"/>
      <c r="G1154" s="31"/>
      <c r="H1154" s="31"/>
      <c r="I1154" s="31"/>
      <c r="J1154" s="31"/>
      <c r="K1154" s="31"/>
      <c r="L1154" s="31"/>
      <c r="M1154" s="31"/>
      <c r="N1154" s="31"/>
      <c r="O1154" s="31"/>
      <c r="P1154" s="31"/>
      <c r="Q1154" s="31"/>
      <c r="R1154" s="31"/>
      <c r="S1154" s="31"/>
      <c r="T1154" s="31"/>
      <c r="U1154" s="31"/>
      <c r="V1154" s="31"/>
      <c r="W1154" s="31"/>
      <c r="X1154" s="31"/>
      <c r="Y1154" s="31"/>
      <c r="Z1154" s="31"/>
      <c r="AA1154" s="31"/>
      <c r="AB1154" s="31"/>
      <c r="AC1154" s="31"/>
      <c r="AD1154" s="31"/>
      <c r="AE1154" s="31"/>
      <c r="AF1154" s="31"/>
      <c r="AG1154" s="31"/>
      <c r="AH1154" s="31"/>
      <c r="AI1154" s="31"/>
    </row>
    <row r="1155" spans="1:35" s="33" customFormat="1" x14ac:dyDescent="0.3">
      <c r="A1155" s="31"/>
      <c r="B1155" s="88" t="s">
        <v>1081</v>
      </c>
      <c r="C1155" s="89" t="s">
        <v>1080</v>
      </c>
      <c r="D1155" s="34"/>
      <c r="E1155" s="34"/>
      <c r="F1155" s="71"/>
      <c r="G1155" s="31"/>
      <c r="H1155" s="31"/>
      <c r="I1155" s="31"/>
      <c r="J1155" s="31"/>
      <c r="K1155" s="31"/>
      <c r="L1155" s="31"/>
      <c r="M1155" s="31"/>
      <c r="N1155" s="31"/>
      <c r="O1155" s="31"/>
      <c r="P1155" s="31"/>
      <c r="Q1155" s="31"/>
      <c r="R1155" s="31"/>
      <c r="S1155" s="31"/>
      <c r="T1155" s="31"/>
      <c r="U1155" s="31"/>
      <c r="V1155" s="31"/>
      <c r="W1155" s="31"/>
      <c r="X1155" s="31"/>
      <c r="Y1155" s="31"/>
      <c r="Z1155" s="31"/>
      <c r="AA1155" s="31"/>
      <c r="AB1155" s="31"/>
      <c r="AC1155" s="31"/>
      <c r="AD1155" s="31"/>
      <c r="AE1155" s="31"/>
      <c r="AF1155" s="31"/>
      <c r="AG1155" s="31"/>
      <c r="AH1155" s="31"/>
      <c r="AI1155" s="31"/>
    </row>
    <row r="1156" spans="1:35" s="33" customFormat="1" x14ac:dyDescent="0.3">
      <c r="A1156" s="31"/>
      <c r="B1156" s="88" t="s">
        <v>1079</v>
      </c>
      <c r="C1156" s="89" t="s">
        <v>1078</v>
      </c>
      <c r="D1156" s="34"/>
      <c r="E1156" s="34"/>
      <c r="F1156" s="71"/>
      <c r="G1156" s="31"/>
      <c r="H1156" s="31"/>
      <c r="I1156" s="31"/>
      <c r="J1156" s="31"/>
      <c r="K1156" s="31"/>
      <c r="L1156" s="31"/>
      <c r="M1156" s="31"/>
      <c r="N1156" s="31"/>
      <c r="O1156" s="31"/>
      <c r="P1156" s="31"/>
      <c r="Q1156" s="31"/>
      <c r="R1156" s="31"/>
      <c r="S1156" s="31"/>
      <c r="T1156" s="31"/>
      <c r="U1156" s="31"/>
      <c r="V1156" s="31"/>
      <c r="W1156" s="31"/>
      <c r="X1156" s="31"/>
      <c r="Y1156" s="31"/>
      <c r="Z1156" s="31"/>
      <c r="AA1156" s="31"/>
      <c r="AB1156" s="31"/>
      <c r="AC1156" s="31"/>
      <c r="AD1156" s="31"/>
      <c r="AE1156" s="31"/>
      <c r="AF1156" s="31"/>
      <c r="AG1156" s="31"/>
      <c r="AH1156" s="31"/>
      <c r="AI1156" s="31"/>
    </row>
    <row r="1157" spans="1:35" s="33" customFormat="1" x14ac:dyDescent="0.3">
      <c r="A1157" s="31"/>
      <c r="B1157" s="88" t="s">
        <v>1077</v>
      </c>
      <c r="C1157" s="89" t="s">
        <v>1076</v>
      </c>
      <c r="D1157" s="34"/>
      <c r="E1157" s="34"/>
      <c r="F1157" s="71"/>
      <c r="G1157" s="31"/>
      <c r="H1157" s="31"/>
      <c r="I1157" s="31"/>
      <c r="J1157" s="31"/>
      <c r="K1157" s="31"/>
      <c r="L1157" s="31"/>
      <c r="M1157" s="31"/>
      <c r="N1157" s="31"/>
      <c r="O1157" s="31"/>
      <c r="P1157" s="31"/>
      <c r="Q1157" s="31"/>
      <c r="R1157" s="31"/>
      <c r="S1157" s="31"/>
      <c r="T1157" s="31"/>
      <c r="U1157" s="31"/>
      <c r="V1157" s="31"/>
      <c r="W1157" s="31"/>
      <c r="X1157" s="31"/>
      <c r="Y1157" s="31"/>
      <c r="Z1157" s="31"/>
      <c r="AA1157" s="31"/>
      <c r="AB1157" s="31"/>
      <c r="AC1157" s="31"/>
      <c r="AD1157" s="31"/>
      <c r="AE1157" s="31"/>
      <c r="AF1157" s="31"/>
      <c r="AG1157" s="31"/>
      <c r="AH1157" s="31"/>
      <c r="AI1157" s="31"/>
    </row>
    <row r="1158" spans="1:35" s="33" customFormat="1" x14ac:dyDescent="0.3">
      <c r="A1158" s="31"/>
      <c r="B1158" s="90" t="s">
        <v>1075</v>
      </c>
      <c r="C1158" s="91" t="s">
        <v>54</v>
      </c>
      <c r="D1158" s="32">
        <v>27</v>
      </c>
      <c r="E1158" s="32">
        <v>12</v>
      </c>
      <c r="F1158" s="72">
        <v>15</v>
      </c>
      <c r="G1158" s="31"/>
      <c r="H1158" s="31"/>
      <c r="I1158" s="31"/>
      <c r="J1158" s="31"/>
      <c r="K1158" s="31"/>
      <c r="L1158" s="31"/>
      <c r="M1158" s="31"/>
      <c r="N1158" s="31"/>
      <c r="O1158" s="31"/>
      <c r="P1158" s="31"/>
      <c r="Q1158" s="31"/>
      <c r="R1158" s="31"/>
      <c r="S1158" s="31"/>
      <c r="T1158" s="31"/>
      <c r="U1158" s="31"/>
      <c r="V1158" s="31"/>
      <c r="W1158" s="31"/>
      <c r="X1158" s="31"/>
      <c r="Y1158" s="31"/>
      <c r="Z1158" s="31"/>
      <c r="AA1158" s="31"/>
      <c r="AB1158" s="31"/>
      <c r="AC1158" s="31"/>
      <c r="AD1158" s="31"/>
      <c r="AE1158" s="31"/>
      <c r="AF1158" s="31"/>
      <c r="AG1158" s="31"/>
      <c r="AH1158" s="31"/>
      <c r="AI1158" s="31"/>
    </row>
    <row r="1159" spans="1:35" s="33" customFormat="1" x14ac:dyDescent="0.3">
      <c r="A1159" s="31"/>
      <c r="B1159" s="88" t="s">
        <v>1074</v>
      </c>
      <c r="C1159" s="89" t="s">
        <v>51</v>
      </c>
      <c r="D1159" s="34">
        <v>17</v>
      </c>
      <c r="E1159" s="34">
        <v>9</v>
      </c>
      <c r="F1159" s="71">
        <v>8</v>
      </c>
      <c r="G1159" s="31"/>
      <c r="H1159" s="31"/>
      <c r="I1159" s="31"/>
      <c r="J1159" s="31"/>
      <c r="K1159" s="31"/>
      <c r="L1159" s="31"/>
      <c r="M1159" s="31"/>
      <c r="N1159" s="31"/>
      <c r="O1159" s="31"/>
      <c r="P1159" s="31"/>
      <c r="Q1159" s="31"/>
      <c r="R1159" s="31"/>
      <c r="S1159" s="31"/>
      <c r="T1159" s="31"/>
      <c r="U1159" s="31"/>
      <c r="V1159" s="31"/>
      <c r="W1159" s="31"/>
      <c r="X1159" s="31"/>
      <c r="Y1159" s="31"/>
      <c r="Z1159" s="31"/>
      <c r="AA1159" s="31"/>
      <c r="AB1159" s="31"/>
      <c r="AC1159" s="31"/>
      <c r="AD1159" s="31"/>
      <c r="AE1159" s="31"/>
      <c r="AF1159" s="31"/>
      <c r="AG1159" s="31"/>
      <c r="AH1159" s="31"/>
      <c r="AI1159" s="31"/>
    </row>
    <row r="1160" spans="1:35" s="33" customFormat="1" x14ac:dyDescent="0.3">
      <c r="A1160" s="31"/>
      <c r="B1160" s="88" t="s">
        <v>1073</v>
      </c>
      <c r="C1160" s="89" t="s">
        <v>52</v>
      </c>
      <c r="D1160" s="34">
        <v>5</v>
      </c>
      <c r="E1160" s="34">
        <v>0</v>
      </c>
      <c r="F1160" s="71">
        <v>5</v>
      </c>
      <c r="G1160" s="31"/>
      <c r="H1160" s="31"/>
      <c r="I1160" s="31"/>
      <c r="J1160" s="31"/>
      <c r="K1160" s="31"/>
      <c r="L1160" s="31"/>
      <c r="M1160" s="31"/>
      <c r="N1160" s="31"/>
      <c r="O1160" s="31"/>
      <c r="P1160" s="31"/>
      <c r="Q1160" s="31"/>
      <c r="R1160" s="31"/>
      <c r="S1160" s="31"/>
      <c r="T1160" s="31"/>
      <c r="U1160" s="31"/>
      <c r="V1160" s="31"/>
      <c r="W1160" s="31"/>
      <c r="X1160" s="31"/>
      <c r="Y1160" s="31"/>
      <c r="Z1160" s="31"/>
      <c r="AA1160" s="31"/>
      <c r="AB1160" s="31"/>
      <c r="AC1160" s="31"/>
      <c r="AD1160" s="31"/>
      <c r="AE1160" s="31"/>
      <c r="AF1160" s="31"/>
      <c r="AG1160" s="31"/>
      <c r="AH1160" s="31"/>
      <c r="AI1160" s="31"/>
    </row>
    <row r="1161" spans="1:35" s="33" customFormat="1" x14ac:dyDescent="0.3">
      <c r="A1161" s="31"/>
      <c r="B1161" s="88" t="s">
        <v>1072</v>
      </c>
      <c r="C1161" s="89" t="s">
        <v>50</v>
      </c>
      <c r="D1161" s="34">
        <v>5</v>
      </c>
      <c r="E1161" s="34">
        <v>3</v>
      </c>
      <c r="F1161" s="71">
        <v>2</v>
      </c>
      <c r="G1161" s="31"/>
      <c r="H1161" s="31"/>
      <c r="I1161" s="31"/>
      <c r="J1161" s="31"/>
      <c r="K1161" s="31"/>
      <c r="L1161" s="31"/>
      <c r="M1161" s="31"/>
      <c r="N1161" s="31"/>
      <c r="O1161" s="31"/>
      <c r="P1161" s="31"/>
      <c r="Q1161" s="31"/>
      <c r="R1161" s="31"/>
      <c r="S1161" s="31"/>
      <c r="T1161" s="31"/>
      <c r="U1161" s="31"/>
      <c r="V1161" s="31"/>
      <c r="W1161" s="31"/>
      <c r="X1161" s="31"/>
      <c r="Y1161" s="31"/>
      <c r="Z1161" s="31"/>
      <c r="AA1161" s="31"/>
      <c r="AB1161" s="31"/>
      <c r="AC1161" s="31"/>
      <c r="AD1161" s="31"/>
      <c r="AE1161" s="31"/>
      <c r="AF1161" s="31"/>
      <c r="AG1161" s="31"/>
      <c r="AH1161" s="31"/>
      <c r="AI1161" s="31"/>
    </row>
    <row r="1162" spans="1:35" s="33" customFormat="1" ht="14.5" thickBot="1" x14ac:dyDescent="0.35">
      <c r="A1162" s="31"/>
      <c r="B1162" s="92" t="s">
        <v>1071</v>
      </c>
      <c r="C1162" s="93" t="s">
        <v>53</v>
      </c>
      <c r="D1162" s="73"/>
      <c r="E1162" s="73"/>
      <c r="F1162" s="74"/>
      <c r="G1162" s="31"/>
      <c r="H1162" s="31"/>
      <c r="I1162" s="31"/>
      <c r="J1162" s="31"/>
      <c r="K1162" s="31"/>
      <c r="L1162" s="31"/>
      <c r="M1162" s="31"/>
      <c r="N1162" s="31"/>
      <c r="O1162" s="31"/>
      <c r="P1162" s="31"/>
      <c r="Q1162" s="31"/>
      <c r="R1162" s="31"/>
      <c r="S1162" s="31"/>
      <c r="T1162" s="31"/>
      <c r="U1162" s="31"/>
      <c r="V1162" s="31"/>
      <c r="W1162" s="31"/>
      <c r="X1162" s="31"/>
      <c r="Y1162" s="31"/>
      <c r="Z1162" s="31"/>
      <c r="AA1162" s="31"/>
      <c r="AB1162" s="31"/>
      <c r="AC1162" s="31"/>
      <c r="AD1162" s="31"/>
      <c r="AE1162" s="31"/>
      <c r="AF1162" s="31"/>
      <c r="AG1162" s="31"/>
      <c r="AH1162" s="31"/>
      <c r="AI1162" s="31"/>
    </row>
    <row r="1163" spans="1:35" s="26" customFormat="1" x14ac:dyDescent="0.3">
      <c r="B1163" s="27"/>
    </row>
    <row r="1164" spans="1:35" s="26" customFormat="1" x14ac:dyDescent="0.3">
      <c r="B1164" s="27"/>
    </row>
    <row r="1165" spans="1:35" s="26" customFormat="1" x14ac:dyDescent="0.3">
      <c r="B1165" s="27"/>
    </row>
    <row r="1166" spans="1:35" s="26" customFormat="1" x14ac:dyDescent="0.3">
      <c r="B1166" s="27"/>
    </row>
    <row r="1167" spans="1:35" s="26" customFormat="1" x14ac:dyDescent="0.3">
      <c r="B1167" s="27"/>
    </row>
    <row r="1168" spans="1:35" s="26" customFormat="1" x14ac:dyDescent="0.3">
      <c r="B1168" s="27"/>
    </row>
    <row r="1169" spans="2:2" s="26" customFormat="1" x14ac:dyDescent="0.3">
      <c r="B1169" s="27"/>
    </row>
    <row r="1170" spans="2:2" s="26" customFormat="1" x14ac:dyDescent="0.3">
      <c r="B1170" s="27"/>
    </row>
    <row r="1171" spans="2:2" s="26" customFormat="1" x14ac:dyDescent="0.3">
      <c r="B1171" s="27"/>
    </row>
    <row r="1172" spans="2:2" s="26" customFormat="1" x14ac:dyDescent="0.3">
      <c r="B1172" s="27"/>
    </row>
    <row r="1173" spans="2:2" s="26" customFormat="1" x14ac:dyDescent="0.3">
      <c r="B1173" s="27"/>
    </row>
    <row r="1174" spans="2:2" s="26" customFormat="1" x14ac:dyDescent="0.3">
      <c r="B1174" s="27"/>
    </row>
    <row r="1175" spans="2:2" s="26" customFormat="1" x14ac:dyDescent="0.3">
      <c r="B1175" s="27"/>
    </row>
    <row r="1176" spans="2:2" s="26" customFormat="1" x14ac:dyDescent="0.3">
      <c r="B1176" s="27"/>
    </row>
    <row r="1177" spans="2:2" s="26" customFormat="1" x14ac:dyDescent="0.3">
      <c r="B1177" s="27"/>
    </row>
    <row r="1178" spans="2:2" s="26" customFormat="1" x14ac:dyDescent="0.3">
      <c r="B1178" s="27"/>
    </row>
    <row r="1179" spans="2:2" s="26" customFormat="1" x14ac:dyDescent="0.3">
      <c r="B1179" s="27"/>
    </row>
    <row r="1180" spans="2:2" s="26" customFormat="1" x14ac:dyDescent="0.3">
      <c r="B1180" s="27"/>
    </row>
    <row r="1181" spans="2:2" s="26" customFormat="1" x14ac:dyDescent="0.3">
      <c r="B1181" s="27"/>
    </row>
    <row r="1182" spans="2:2" s="26" customFormat="1" x14ac:dyDescent="0.3">
      <c r="B1182" s="27"/>
    </row>
    <row r="1183" spans="2:2" s="26" customFormat="1" x14ac:dyDescent="0.3">
      <c r="B1183" s="27"/>
    </row>
    <row r="1184" spans="2:2" s="26" customFormat="1" x14ac:dyDescent="0.3">
      <c r="B1184" s="27"/>
    </row>
    <row r="1185" spans="2:2" s="26" customFormat="1" x14ac:dyDescent="0.3">
      <c r="B1185" s="27"/>
    </row>
    <row r="1186" spans="2:2" s="26" customFormat="1" x14ac:dyDescent="0.3">
      <c r="B1186" s="27"/>
    </row>
    <row r="1187" spans="2:2" s="26" customFormat="1" x14ac:dyDescent="0.3">
      <c r="B1187" s="27"/>
    </row>
    <row r="1188" spans="2:2" s="26" customFormat="1" x14ac:dyDescent="0.3">
      <c r="B1188" s="27"/>
    </row>
    <row r="1189" spans="2:2" s="26" customFormat="1" x14ac:dyDescent="0.3">
      <c r="B1189" s="27"/>
    </row>
    <row r="1190" spans="2:2" s="26" customFormat="1" x14ac:dyDescent="0.3">
      <c r="B1190" s="27"/>
    </row>
    <row r="1191" spans="2:2" s="26" customFormat="1" x14ac:dyDescent="0.3">
      <c r="B1191" s="27"/>
    </row>
    <row r="1192" spans="2:2" s="26" customFormat="1" x14ac:dyDescent="0.3">
      <c r="B1192" s="27"/>
    </row>
    <row r="1193" spans="2:2" s="26" customFormat="1" x14ac:dyDescent="0.3">
      <c r="B1193" s="27"/>
    </row>
    <row r="1194" spans="2:2" s="26" customFormat="1" x14ac:dyDescent="0.3">
      <c r="B1194" s="27"/>
    </row>
    <row r="1195" spans="2:2" s="26" customFormat="1" x14ac:dyDescent="0.3">
      <c r="B1195" s="27"/>
    </row>
    <row r="1196" spans="2:2" s="26" customFormat="1" x14ac:dyDescent="0.3">
      <c r="B1196" s="27"/>
    </row>
    <row r="1197" spans="2:2" s="26" customFormat="1" x14ac:dyDescent="0.3">
      <c r="B1197" s="27"/>
    </row>
    <row r="1198" spans="2:2" s="26" customFormat="1" x14ac:dyDescent="0.3">
      <c r="B1198" s="27"/>
    </row>
    <row r="1199" spans="2:2" s="26" customFormat="1" x14ac:dyDescent="0.3">
      <c r="B1199" s="27"/>
    </row>
    <row r="1200" spans="2:2" s="26" customFormat="1" x14ac:dyDescent="0.3">
      <c r="B1200" s="27"/>
    </row>
    <row r="1201" spans="2:2" s="26" customFormat="1" x14ac:dyDescent="0.3">
      <c r="B1201" s="27"/>
    </row>
    <row r="1202" spans="2:2" s="26" customFormat="1" x14ac:dyDescent="0.3">
      <c r="B1202" s="27"/>
    </row>
    <row r="1203" spans="2:2" s="26" customFormat="1" x14ac:dyDescent="0.3">
      <c r="B1203" s="27"/>
    </row>
    <row r="1204" spans="2:2" s="26" customFormat="1" x14ac:dyDescent="0.3">
      <c r="B1204" s="27"/>
    </row>
    <row r="1205" spans="2:2" s="26" customFormat="1" x14ac:dyDescent="0.3">
      <c r="B1205" s="27"/>
    </row>
    <row r="1206" spans="2:2" s="26" customFormat="1" x14ac:dyDescent="0.3">
      <c r="B1206" s="27"/>
    </row>
    <row r="1207" spans="2:2" s="26" customFormat="1" x14ac:dyDescent="0.3">
      <c r="B1207" s="27"/>
    </row>
    <row r="1208" spans="2:2" s="26" customFormat="1" x14ac:dyDescent="0.3">
      <c r="B1208" s="27"/>
    </row>
    <row r="1209" spans="2:2" s="26" customFormat="1" x14ac:dyDescent="0.3">
      <c r="B1209" s="27"/>
    </row>
    <row r="1210" spans="2:2" s="26" customFormat="1" x14ac:dyDescent="0.3">
      <c r="B1210" s="27"/>
    </row>
    <row r="1211" spans="2:2" s="26" customFormat="1" x14ac:dyDescent="0.3">
      <c r="B1211" s="27"/>
    </row>
    <row r="1212" spans="2:2" s="26" customFormat="1" x14ac:dyDescent="0.3">
      <c r="B1212" s="27"/>
    </row>
    <row r="1213" spans="2:2" s="26" customFormat="1" x14ac:dyDescent="0.3">
      <c r="B1213" s="27"/>
    </row>
    <row r="1214" spans="2:2" s="26" customFormat="1" x14ac:dyDescent="0.3">
      <c r="B1214" s="27"/>
    </row>
    <row r="1215" spans="2:2" s="26" customFormat="1" x14ac:dyDescent="0.3">
      <c r="B1215" s="27"/>
    </row>
    <row r="1216" spans="2:2" s="26" customFormat="1" x14ac:dyDescent="0.3">
      <c r="B1216" s="27"/>
    </row>
    <row r="1217" spans="2:2" s="26" customFormat="1" x14ac:dyDescent="0.3">
      <c r="B1217" s="27"/>
    </row>
    <row r="1218" spans="2:2" s="26" customFormat="1" x14ac:dyDescent="0.3">
      <c r="B1218" s="27"/>
    </row>
    <row r="1219" spans="2:2" s="26" customFormat="1" x14ac:dyDescent="0.3">
      <c r="B1219" s="27"/>
    </row>
    <row r="1220" spans="2:2" s="26" customFormat="1" x14ac:dyDescent="0.3">
      <c r="B1220" s="27"/>
    </row>
    <row r="1221" spans="2:2" s="26" customFormat="1" x14ac:dyDescent="0.3">
      <c r="B1221" s="27"/>
    </row>
    <row r="1222" spans="2:2" s="26" customFormat="1" x14ac:dyDescent="0.3">
      <c r="B1222" s="27"/>
    </row>
    <row r="1223" spans="2:2" s="26" customFormat="1" x14ac:dyDescent="0.3">
      <c r="B1223" s="27"/>
    </row>
    <row r="1224" spans="2:2" s="26" customFormat="1" x14ac:dyDescent="0.3">
      <c r="B1224" s="27"/>
    </row>
    <row r="1225" spans="2:2" s="26" customFormat="1" x14ac:dyDescent="0.3">
      <c r="B1225" s="27"/>
    </row>
    <row r="1226" spans="2:2" s="26" customFormat="1" x14ac:dyDescent="0.3">
      <c r="B1226" s="27"/>
    </row>
    <row r="1227" spans="2:2" s="26" customFormat="1" x14ac:dyDescent="0.3">
      <c r="B1227" s="27"/>
    </row>
    <row r="1228" spans="2:2" s="26" customFormat="1" x14ac:dyDescent="0.3">
      <c r="B1228" s="27"/>
    </row>
    <row r="1229" spans="2:2" s="26" customFormat="1" x14ac:dyDescent="0.3">
      <c r="B1229" s="27"/>
    </row>
    <row r="1230" spans="2:2" s="26" customFormat="1" x14ac:dyDescent="0.3">
      <c r="B1230" s="27"/>
    </row>
    <row r="1231" spans="2:2" s="26" customFormat="1" x14ac:dyDescent="0.3">
      <c r="B1231" s="27"/>
    </row>
    <row r="1232" spans="2:2" s="26" customFormat="1" x14ac:dyDescent="0.3">
      <c r="B1232" s="27"/>
    </row>
    <row r="1233" spans="2:2" s="26" customFormat="1" x14ac:dyDescent="0.3">
      <c r="B1233" s="27"/>
    </row>
    <row r="1234" spans="2:2" s="26" customFormat="1" x14ac:dyDescent="0.3">
      <c r="B1234" s="27"/>
    </row>
    <row r="1235" spans="2:2" s="26" customFormat="1" x14ac:dyDescent="0.3">
      <c r="B1235" s="27"/>
    </row>
    <row r="1236" spans="2:2" s="26" customFormat="1" x14ac:dyDescent="0.3">
      <c r="B1236" s="27"/>
    </row>
    <row r="1237" spans="2:2" s="26" customFormat="1" x14ac:dyDescent="0.3">
      <c r="B1237" s="27"/>
    </row>
    <row r="1238" spans="2:2" s="26" customFormat="1" x14ac:dyDescent="0.3">
      <c r="B1238" s="27"/>
    </row>
    <row r="1239" spans="2:2" s="26" customFormat="1" x14ac:dyDescent="0.3">
      <c r="B1239" s="27"/>
    </row>
    <row r="1240" spans="2:2" s="26" customFormat="1" x14ac:dyDescent="0.3">
      <c r="B1240" s="27"/>
    </row>
    <row r="1241" spans="2:2" s="26" customFormat="1" x14ac:dyDescent="0.3">
      <c r="B1241" s="27"/>
    </row>
    <row r="1242" spans="2:2" s="26" customFormat="1" x14ac:dyDescent="0.3">
      <c r="B1242" s="27"/>
    </row>
    <row r="1243" spans="2:2" s="26" customFormat="1" x14ac:dyDescent="0.3">
      <c r="B1243" s="27"/>
    </row>
    <row r="1244" spans="2:2" s="26" customFormat="1" x14ac:dyDescent="0.3">
      <c r="B1244" s="27"/>
    </row>
    <row r="1245" spans="2:2" s="26" customFormat="1" x14ac:dyDescent="0.3">
      <c r="B1245" s="27"/>
    </row>
    <row r="1246" spans="2:2" s="26" customFormat="1" x14ac:dyDescent="0.3">
      <c r="B1246" s="27"/>
    </row>
    <row r="1247" spans="2:2" s="26" customFormat="1" x14ac:dyDescent="0.3">
      <c r="B1247" s="27"/>
    </row>
    <row r="1248" spans="2:2" s="26" customFormat="1" x14ac:dyDescent="0.3">
      <c r="B1248" s="27"/>
    </row>
    <row r="1249" spans="2:2" s="26" customFormat="1" x14ac:dyDescent="0.3">
      <c r="B1249" s="27"/>
    </row>
    <row r="1250" spans="2:2" s="26" customFormat="1" x14ac:dyDescent="0.3">
      <c r="B1250" s="27"/>
    </row>
    <row r="1251" spans="2:2" s="26" customFormat="1" x14ac:dyDescent="0.3">
      <c r="B1251" s="27"/>
    </row>
    <row r="1252" spans="2:2" s="26" customFormat="1" x14ac:dyDescent="0.3">
      <c r="B1252" s="27"/>
    </row>
    <row r="1253" spans="2:2" s="26" customFormat="1" x14ac:dyDescent="0.3">
      <c r="B1253" s="27"/>
    </row>
    <row r="1254" spans="2:2" s="26" customFormat="1" x14ac:dyDescent="0.3">
      <c r="B1254" s="27"/>
    </row>
    <row r="1255" spans="2:2" s="26" customFormat="1" x14ac:dyDescent="0.3">
      <c r="B1255" s="27"/>
    </row>
    <row r="1256" spans="2:2" s="26" customFormat="1" x14ac:dyDescent="0.3">
      <c r="B1256" s="27"/>
    </row>
    <row r="1257" spans="2:2" s="26" customFormat="1" x14ac:dyDescent="0.3">
      <c r="B1257" s="27"/>
    </row>
    <row r="1258" spans="2:2" s="26" customFormat="1" x14ac:dyDescent="0.3">
      <c r="B1258" s="27"/>
    </row>
    <row r="1259" spans="2:2" s="26" customFormat="1" x14ac:dyDescent="0.3">
      <c r="B1259" s="27"/>
    </row>
    <row r="1260" spans="2:2" s="26" customFormat="1" x14ac:dyDescent="0.3">
      <c r="B1260" s="27"/>
    </row>
    <row r="1261" spans="2:2" s="26" customFormat="1" x14ac:dyDescent="0.3">
      <c r="B1261" s="27"/>
    </row>
    <row r="1262" spans="2:2" s="26" customFormat="1" x14ac:dyDescent="0.3">
      <c r="B1262" s="27"/>
    </row>
    <row r="1263" spans="2:2" s="26" customFormat="1" x14ac:dyDescent="0.3">
      <c r="B1263" s="27"/>
    </row>
    <row r="1264" spans="2:2" s="26" customFormat="1" x14ac:dyDescent="0.3">
      <c r="B1264" s="27"/>
    </row>
    <row r="1265" spans="2:2" s="26" customFormat="1" x14ac:dyDescent="0.3">
      <c r="B1265" s="27"/>
    </row>
    <row r="1266" spans="2:2" s="26" customFormat="1" x14ac:dyDescent="0.3">
      <c r="B1266" s="27"/>
    </row>
    <row r="1267" spans="2:2" s="26" customFormat="1" x14ac:dyDescent="0.3">
      <c r="B1267" s="27"/>
    </row>
    <row r="1268" spans="2:2" s="26" customFormat="1" x14ac:dyDescent="0.3">
      <c r="B1268" s="27"/>
    </row>
    <row r="1269" spans="2:2" s="26" customFormat="1" x14ac:dyDescent="0.3">
      <c r="B1269" s="27"/>
    </row>
    <row r="1270" spans="2:2" s="26" customFormat="1" x14ac:dyDescent="0.3">
      <c r="B1270" s="27"/>
    </row>
    <row r="1271" spans="2:2" s="26" customFormat="1" x14ac:dyDescent="0.3">
      <c r="B1271" s="27"/>
    </row>
    <row r="1272" spans="2:2" s="26" customFormat="1" x14ac:dyDescent="0.3">
      <c r="B1272" s="27"/>
    </row>
    <row r="1273" spans="2:2" s="26" customFormat="1" x14ac:dyDescent="0.3">
      <c r="B1273" s="27"/>
    </row>
    <row r="1274" spans="2:2" s="26" customFormat="1" x14ac:dyDescent="0.3">
      <c r="B1274" s="27"/>
    </row>
    <row r="1275" spans="2:2" s="26" customFormat="1" x14ac:dyDescent="0.3">
      <c r="B1275" s="27"/>
    </row>
    <row r="1276" spans="2:2" s="26" customFormat="1" x14ac:dyDescent="0.3">
      <c r="B1276" s="27"/>
    </row>
    <row r="1277" spans="2:2" s="26" customFormat="1" x14ac:dyDescent="0.3">
      <c r="B1277" s="27"/>
    </row>
    <row r="1278" spans="2:2" s="26" customFormat="1" x14ac:dyDescent="0.3">
      <c r="B1278" s="27"/>
    </row>
    <row r="1279" spans="2:2" s="26" customFormat="1" x14ac:dyDescent="0.3">
      <c r="B1279" s="27"/>
    </row>
    <row r="1280" spans="2:2" s="26" customFormat="1" x14ac:dyDescent="0.3">
      <c r="B1280" s="27"/>
    </row>
    <row r="1281" spans="2:2" s="26" customFormat="1" x14ac:dyDescent="0.3">
      <c r="B1281" s="27"/>
    </row>
    <row r="1282" spans="2:2" s="26" customFormat="1" x14ac:dyDescent="0.3">
      <c r="B1282" s="27"/>
    </row>
    <row r="1283" spans="2:2" s="26" customFormat="1" x14ac:dyDescent="0.3">
      <c r="B1283" s="27"/>
    </row>
    <row r="1284" spans="2:2" s="26" customFormat="1" x14ac:dyDescent="0.3">
      <c r="B1284" s="27"/>
    </row>
    <row r="1285" spans="2:2" s="26" customFormat="1" x14ac:dyDescent="0.3">
      <c r="B1285" s="27"/>
    </row>
    <row r="1286" spans="2:2" s="26" customFormat="1" x14ac:dyDescent="0.3">
      <c r="B1286" s="27"/>
    </row>
    <row r="1287" spans="2:2" s="26" customFormat="1" x14ac:dyDescent="0.3">
      <c r="B1287" s="27"/>
    </row>
    <row r="1288" spans="2:2" s="26" customFormat="1" x14ac:dyDescent="0.3">
      <c r="B1288" s="27"/>
    </row>
    <row r="1289" spans="2:2" s="26" customFormat="1" x14ac:dyDescent="0.3">
      <c r="B1289" s="27"/>
    </row>
    <row r="1290" spans="2:2" s="26" customFormat="1" x14ac:dyDescent="0.3">
      <c r="B1290" s="27"/>
    </row>
    <row r="1291" spans="2:2" s="26" customFormat="1" x14ac:dyDescent="0.3">
      <c r="B1291" s="27"/>
    </row>
    <row r="1292" spans="2:2" s="26" customFormat="1" x14ac:dyDescent="0.3">
      <c r="B1292" s="27"/>
    </row>
    <row r="1293" spans="2:2" s="26" customFormat="1" x14ac:dyDescent="0.3">
      <c r="B1293" s="27"/>
    </row>
    <row r="1294" spans="2:2" s="26" customFormat="1" x14ac:dyDescent="0.3">
      <c r="B1294" s="27"/>
    </row>
    <row r="1295" spans="2:2" s="26" customFormat="1" x14ac:dyDescent="0.3">
      <c r="B1295" s="27"/>
    </row>
    <row r="1296" spans="2:2" s="26" customFormat="1" x14ac:dyDescent="0.3">
      <c r="B1296" s="27"/>
    </row>
    <row r="1297" spans="2:2" s="26" customFormat="1" x14ac:dyDescent="0.3">
      <c r="B1297" s="27"/>
    </row>
    <row r="1298" spans="2:2" s="26" customFormat="1" x14ac:dyDescent="0.3">
      <c r="B1298" s="27"/>
    </row>
    <row r="1299" spans="2:2" s="26" customFormat="1" x14ac:dyDescent="0.3">
      <c r="B1299" s="27"/>
    </row>
    <row r="1300" spans="2:2" s="26" customFormat="1" x14ac:dyDescent="0.3">
      <c r="B1300" s="27"/>
    </row>
    <row r="1301" spans="2:2" s="26" customFormat="1" x14ac:dyDescent="0.3">
      <c r="B1301" s="27"/>
    </row>
    <row r="1302" spans="2:2" s="26" customFormat="1" x14ac:dyDescent="0.3">
      <c r="B1302" s="27"/>
    </row>
    <row r="1303" spans="2:2" s="26" customFormat="1" x14ac:dyDescent="0.3">
      <c r="B1303" s="27"/>
    </row>
    <row r="1304" spans="2:2" s="26" customFormat="1" x14ac:dyDescent="0.3">
      <c r="B1304" s="27"/>
    </row>
    <row r="1305" spans="2:2" s="26" customFormat="1" x14ac:dyDescent="0.3">
      <c r="B1305" s="27"/>
    </row>
    <row r="1306" spans="2:2" s="26" customFormat="1" x14ac:dyDescent="0.3">
      <c r="B1306" s="27"/>
    </row>
    <row r="1307" spans="2:2" s="26" customFormat="1" x14ac:dyDescent="0.3">
      <c r="B1307" s="27"/>
    </row>
    <row r="1308" spans="2:2" s="26" customFormat="1" x14ac:dyDescent="0.3">
      <c r="B1308" s="27"/>
    </row>
    <row r="1309" spans="2:2" s="26" customFormat="1" x14ac:dyDescent="0.3">
      <c r="B1309" s="27"/>
    </row>
    <row r="1310" spans="2:2" s="26" customFormat="1" x14ac:dyDescent="0.3">
      <c r="B1310" s="27"/>
    </row>
    <row r="1311" spans="2:2" s="26" customFormat="1" x14ac:dyDescent="0.3">
      <c r="B1311" s="27"/>
    </row>
    <row r="1312" spans="2:2" s="26" customFormat="1" x14ac:dyDescent="0.3">
      <c r="B1312" s="27"/>
    </row>
    <row r="1313" spans="2:2" s="26" customFormat="1" x14ac:dyDescent="0.3">
      <c r="B1313" s="27"/>
    </row>
    <row r="1314" spans="2:2" s="26" customFormat="1" x14ac:dyDescent="0.3">
      <c r="B1314" s="27"/>
    </row>
    <row r="1315" spans="2:2" s="26" customFormat="1" x14ac:dyDescent="0.3">
      <c r="B1315" s="27"/>
    </row>
    <row r="1316" spans="2:2" s="26" customFormat="1" x14ac:dyDescent="0.3">
      <c r="B1316" s="27"/>
    </row>
    <row r="1317" spans="2:2" s="26" customFormat="1" x14ac:dyDescent="0.3">
      <c r="B1317" s="27"/>
    </row>
    <row r="1318" spans="2:2" s="26" customFormat="1" x14ac:dyDescent="0.3">
      <c r="B1318" s="27"/>
    </row>
    <row r="1319" spans="2:2" s="26" customFormat="1" x14ac:dyDescent="0.3">
      <c r="B1319" s="27"/>
    </row>
    <row r="1320" spans="2:2" s="26" customFormat="1" x14ac:dyDescent="0.3">
      <c r="B1320" s="27"/>
    </row>
    <row r="1321" spans="2:2" s="26" customFormat="1" x14ac:dyDescent="0.3">
      <c r="B1321" s="27"/>
    </row>
    <row r="1322" spans="2:2" s="26" customFormat="1" x14ac:dyDescent="0.3">
      <c r="B1322" s="27"/>
    </row>
    <row r="1323" spans="2:2" s="26" customFormat="1" x14ac:dyDescent="0.3">
      <c r="B1323" s="27"/>
    </row>
    <row r="1324" spans="2:2" s="26" customFormat="1" x14ac:dyDescent="0.3">
      <c r="B1324" s="27"/>
    </row>
    <row r="1325" spans="2:2" s="26" customFormat="1" x14ac:dyDescent="0.3">
      <c r="B1325" s="27"/>
    </row>
    <row r="1326" spans="2:2" s="26" customFormat="1" x14ac:dyDescent="0.3">
      <c r="B1326" s="27"/>
    </row>
    <row r="1327" spans="2:2" s="26" customFormat="1" x14ac:dyDescent="0.3">
      <c r="B1327" s="27"/>
    </row>
    <row r="1328" spans="2:2" s="26" customFormat="1" x14ac:dyDescent="0.3">
      <c r="B1328" s="27"/>
    </row>
    <row r="1329" spans="2:2" s="26" customFormat="1" x14ac:dyDescent="0.3">
      <c r="B1329" s="27"/>
    </row>
    <row r="1330" spans="2:2" s="26" customFormat="1" x14ac:dyDescent="0.3">
      <c r="B1330" s="27"/>
    </row>
    <row r="1331" spans="2:2" s="26" customFormat="1" x14ac:dyDescent="0.3">
      <c r="B1331" s="27"/>
    </row>
    <row r="1332" spans="2:2" s="26" customFormat="1" x14ac:dyDescent="0.3">
      <c r="B1332" s="27"/>
    </row>
    <row r="1333" spans="2:2" s="26" customFormat="1" x14ac:dyDescent="0.3">
      <c r="B1333" s="27"/>
    </row>
    <row r="1334" spans="2:2" s="26" customFormat="1" x14ac:dyDescent="0.3">
      <c r="B1334" s="27"/>
    </row>
    <row r="1335" spans="2:2" s="26" customFormat="1" x14ac:dyDescent="0.3">
      <c r="B1335" s="27"/>
    </row>
    <row r="1336" spans="2:2" s="26" customFormat="1" x14ac:dyDescent="0.3">
      <c r="B1336" s="27"/>
    </row>
    <row r="1337" spans="2:2" s="26" customFormat="1" x14ac:dyDescent="0.3">
      <c r="B1337" s="27"/>
    </row>
    <row r="1338" spans="2:2" s="26" customFormat="1" x14ac:dyDescent="0.3">
      <c r="B1338" s="27"/>
    </row>
    <row r="1339" spans="2:2" s="26" customFormat="1" x14ac:dyDescent="0.3">
      <c r="B1339" s="27"/>
    </row>
    <row r="1340" spans="2:2" s="26" customFormat="1" x14ac:dyDescent="0.3">
      <c r="B1340" s="27"/>
    </row>
    <row r="1341" spans="2:2" s="26" customFormat="1" x14ac:dyDescent="0.3">
      <c r="B1341" s="27"/>
    </row>
    <row r="1342" spans="2:2" s="26" customFormat="1" x14ac:dyDescent="0.3">
      <c r="B1342" s="27"/>
    </row>
    <row r="1343" spans="2:2" s="26" customFormat="1" x14ac:dyDescent="0.3">
      <c r="B1343" s="27"/>
    </row>
    <row r="1344" spans="2:2" s="26" customFormat="1" x14ac:dyDescent="0.3">
      <c r="B1344" s="27"/>
    </row>
    <row r="1345" spans="2:2" s="26" customFormat="1" x14ac:dyDescent="0.3">
      <c r="B1345" s="27"/>
    </row>
    <row r="1346" spans="2:2" s="26" customFormat="1" x14ac:dyDescent="0.3">
      <c r="B1346" s="27"/>
    </row>
    <row r="1347" spans="2:2" s="26" customFormat="1" x14ac:dyDescent="0.3">
      <c r="B1347" s="27"/>
    </row>
    <row r="1348" spans="2:2" s="26" customFormat="1" x14ac:dyDescent="0.3">
      <c r="B1348" s="27"/>
    </row>
    <row r="1349" spans="2:2" s="26" customFormat="1" x14ac:dyDescent="0.3">
      <c r="B1349" s="27"/>
    </row>
    <row r="1350" spans="2:2" s="26" customFormat="1" x14ac:dyDescent="0.3">
      <c r="B1350" s="27"/>
    </row>
    <row r="1351" spans="2:2" s="26" customFormat="1" x14ac:dyDescent="0.3">
      <c r="B1351" s="27"/>
    </row>
    <row r="1352" spans="2:2" s="26" customFormat="1" x14ac:dyDescent="0.3">
      <c r="B1352" s="27"/>
    </row>
    <row r="1353" spans="2:2" s="26" customFormat="1" x14ac:dyDescent="0.3">
      <c r="B1353" s="27"/>
    </row>
    <row r="1354" spans="2:2" s="26" customFormat="1" x14ac:dyDescent="0.3">
      <c r="B1354" s="27"/>
    </row>
    <row r="1355" spans="2:2" s="26" customFormat="1" x14ac:dyDescent="0.3">
      <c r="B1355" s="27"/>
    </row>
    <row r="1356" spans="2:2" s="26" customFormat="1" x14ac:dyDescent="0.3">
      <c r="B1356" s="27"/>
    </row>
    <row r="1357" spans="2:2" s="26" customFormat="1" x14ac:dyDescent="0.3">
      <c r="B1357" s="27"/>
    </row>
    <row r="1358" spans="2:2" s="26" customFormat="1" x14ac:dyDescent="0.3">
      <c r="B1358" s="27"/>
    </row>
    <row r="1359" spans="2:2" s="26" customFormat="1" x14ac:dyDescent="0.3">
      <c r="B1359" s="27"/>
    </row>
    <row r="1360" spans="2:2" s="26" customFormat="1" x14ac:dyDescent="0.3">
      <c r="B1360" s="27"/>
    </row>
    <row r="1361" spans="2:2" s="26" customFormat="1" x14ac:dyDescent="0.3">
      <c r="B1361" s="27"/>
    </row>
    <row r="1362" spans="2:2" s="26" customFormat="1" x14ac:dyDescent="0.3">
      <c r="B1362" s="27"/>
    </row>
    <row r="1363" spans="2:2" s="26" customFormat="1" x14ac:dyDescent="0.3">
      <c r="B1363" s="27"/>
    </row>
    <row r="1364" spans="2:2" s="26" customFormat="1" x14ac:dyDescent="0.3">
      <c r="B1364" s="27"/>
    </row>
    <row r="1365" spans="2:2" s="26" customFormat="1" x14ac:dyDescent="0.3">
      <c r="B1365" s="27"/>
    </row>
    <row r="1366" spans="2:2" s="26" customFormat="1" x14ac:dyDescent="0.3">
      <c r="B1366" s="27"/>
    </row>
    <row r="1367" spans="2:2" s="26" customFormat="1" x14ac:dyDescent="0.3">
      <c r="B1367" s="27"/>
    </row>
    <row r="1368" spans="2:2" s="26" customFormat="1" x14ac:dyDescent="0.3">
      <c r="B1368" s="27"/>
    </row>
    <row r="1369" spans="2:2" s="26" customFormat="1" x14ac:dyDescent="0.3">
      <c r="B1369" s="27"/>
    </row>
    <row r="1370" spans="2:2" s="26" customFormat="1" x14ac:dyDescent="0.3">
      <c r="B1370" s="27"/>
    </row>
    <row r="1371" spans="2:2" s="26" customFormat="1" x14ac:dyDescent="0.3">
      <c r="B1371" s="27"/>
    </row>
    <row r="1372" spans="2:2" s="26" customFormat="1" x14ac:dyDescent="0.3">
      <c r="B1372" s="27"/>
    </row>
    <row r="1373" spans="2:2" s="26" customFormat="1" x14ac:dyDescent="0.3">
      <c r="B1373" s="27"/>
    </row>
    <row r="1374" spans="2:2" s="26" customFormat="1" x14ac:dyDescent="0.3">
      <c r="B1374" s="27"/>
    </row>
    <row r="1375" spans="2:2" s="26" customFormat="1" x14ac:dyDescent="0.3">
      <c r="B1375" s="27"/>
    </row>
    <row r="1376" spans="2:2" s="26" customFormat="1" x14ac:dyDescent="0.3">
      <c r="B1376" s="27"/>
    </row>
    <row r="1377" spans="2:2" s="26" customFormat="1" x14ac:dyDescent="0.3">
      <c r="B1377" s="27"/>
    </row>
    <row r="1378" spans="2:2" s="26" customFormat="1" x14ac:dyDescent="0.3">
      <c r="B1378" s="27"/>
    </row>
    <row r="1379" spans="2:2" s="26" customFormat="1" x14ac:dyDescent="0.3">
      <c r="B1379" s="27"/>
    </row>
    <row r="1380" spans="2:2" s="26" customFormat="1" x14ac:dyDescent="0.3">
      <c r="B1380" s="27"/>
    </row>
    <row r="1381" spans="2:2" s="26" customFormat="1" x14ac:dyDescent="0.3">
      <c r="B1381" s="27"/>
    </row>
    <row r="1382" spans="2:2" s="26" customFormat="1" x14ac:dyDescent="0.3">
      <c r="B1382" s="27"/>
    </row>
    <row r="1383" spans="2:2" s="26" customFormat="1" x14ac:dyDescent="0.3">
      <c r="B1383" s="27"/>
    </row>
    <row r="1384" spans="2:2" s="26" customFormat="1" x14ac:dyDescent="0.3">
      <c r="B1384" s="27"/>
    </row>
    <row r="1385" spans="2:2" s="26" customFormat="1" x14ac:dyDescent="0.3">
      <c r="B1385" s="27"/>
    </row>
    <row r="1386" spans="2:2" s="26" customFormat="1" x14ac:dyDescent="0.3">
      <c r="B1386" s="27"/>
    </row>
    <row r="1387" spans="2:2" s="26" customFormat="1" x14ac:dyDescent="0.3">
      <c r="B1387" s="27"/>
    </row>
    <row r="1388" spans="2:2" s="26" customFormat="1" x14ac:dyDescent="0.3">
      <c r="B1388" s="27"/>
    </row>
    <row r="1389" spans="2:2" s="26" customFormat="1" x14ac:dyDescent="0.3">
      <c r="B1389" s="27"/>
    </row>
    <row r="1390" spans="2:2" s="26" customFormat="1" x14ac:dyDescent="0.3">
      <c r="B1390" s="27"/>
    </row>
    <row r="1391" spans="2:2" s="26" customFormat="1" x14ac:dyDescent="0.3">
      <c r="B1391" s="27"/>
    </row>
    <row r="1392" spans="2:2" s="26" customFormat="1" x14ac:dyDescent="0.3">
      <c r="B1392" s="27"/>
    </row>
    <row r="1393" spans="2:2" s="26" customFormat="1" x14ac:dyDescent="0.3">
      <c r="B1393" s="27"/>
    </row>
    <row r="1394" spans="2:2" s="26" customFormat="1" x14ac:dyDescent="0.3">
      <c r="B1394" s="27"/>
    </row>
    <row r="1395" spans="2:2" s="26" customFormat="1" x14ac:dyDescent="0.3">
      <c r="B1395" s="27"/>
    </row>
    <row r="1396" spans="2:2" s="26" customFormat="1" x14ac:dyDescent="0.3">
      <c r="B1396" s="27"/>
    </row>
    <row r="1397" spans="2:2" s="26" customFormat="1" x14ac:dyDescent="0.3">
      <c r="B1397" s="27"/>
    </row>
    <row r="1398" spans="2:2" s="26" customFormat="1" x14ac:dyDescent="0.3">
      <c r="B1398" s="27"/>
    </row>
    <row r="1399" spans="2:2" s="26" customFormat="1" x14ac:dyDescent="0.3">
      <c r="B1399" s="27"/>
    </row>
    <row r="1400" spans="2:2" s="26" customFormat="1" x14ac:dyDescent="0.3">
      <c r="B1400" s="27"/>
    </row>
    <row r="1401" spans="2:2" s="26" customFormat="1" x14ac:dyDescent="0.3">
      <c r="B1401" s="27"/>
    </row>
    <row r="1402" spans="2:2" s="26" customFormat="1" x14ac:dyDescent="0.3">
      <c r="B1402" s="27"/>
    </row>
    <row r="1403" spans="2:2" s="26" customFormat="1" x14ac:dyDescent="0.3">
      <c r="B1403" s="27"/>
    </row>
    <row r="1404" spans="2:2" s="26" customFormat="1" x14ac:dyDescent="0.3">
      <c r="B1404" s="27"/>
    </row>
    <row r="1405" spans="2:2" s="26" customFormat="1" x14ac:dyDescent="0.3">
      <c r="B1405" s="27"/>
    </row>
    <row r="1406" spans="2:2" s="26" customFormat="1" x14ac:dyDescent="0.3">
      <c r="B1406" s="27"/>
    </row>
    <row r="1407" spans="2:2" s="26" customFormat="1" x14ac:dyDescent="0.3">
      <c r="B1407" s="27"/>
    </row>
    <row r="1408" spans="2:2" s="26" customFormat="1" x14ac:dyDescent="0.3">
      <c r="B1408" s="27"/>
    </row>
    <row r="1409" spans="2:2" s="26" customFormat="1" x14ac:dyDescent="0.3">
      <c r="B1409" s="27"/>
    </row>
    <row r="1410" spans="2:2" s="26" customFormat="1" x14ac:dyDescent="0.3">
      <c r="B1410" s="27"/>
    </row>
    <row r="1411" spans="2:2" s="26" customFormat="1" x14ac:dyDescent="0.3">
      <c r="B1411" s="27"/>
    </row>
    <row r="1412" spans="2:2" s="26" customFormat="1" x14ac:dyDescent="0.3">
      <c r="B1412" s="27"/>
    </row>
    <row r="1413" spans="2:2" s="26" customFormat="1" x14ac:dyDescent="0.3">
      <c r="B1413" s="27"/>
    </row>
    <row r="1414" spans="2:2" s="26" customFormat="1" x14ac:dyDescent="0.3">
      <c r="B1414" s="27"/>
    </row>
    <row r="1415" spans="2:2" s="26" customFormat="1" x14ac:dyDescent="0.3">
      <c r="B1415" s="27"/>
    </row>
    <row r="1416" spans="2:2" s="26" customFormat="1" x14ac:dyDescent="0.3">
      <c r="B1416" s="27"/>
    </row>
    <row r="1417" spans="2:2" s="26" customFormat="1" x14ac:dyDescent="0.3">
      <c r="B1417" s="27"/>
    </row>
    <row r="1418" spans="2:2" s="26" customFormat="1" x14ac:dyDescent="0.3">
      <c r="B1418" s="27"/>
    </row>
    <row r="1419" spans="2:2" s="26" customFormat="1" x14ac:dyDescent="0.3">
      <c r="B1419" s="27"/>
    </row>
    <row r="1420" spans="2:2" s="26" customFormat="1" x14ac:dyDescent="0.3">
      <c r="B1420" s="27"/>
    </row>
    <row r="1421" spans="2:2" s="26" customFormat="1" x14ac:dyDescent="0.3">
      <c r="B1421" s="27"/>
    </row>
    <row r="1422" spans="2:2" s="26" customFormat="1" x14ac:dyDescent="0.3">
      <c r="B1422" s="27"/>
    </row>
    <row r="1423" spans="2:2" s="26" customFormat="1" x14ac:dyDescent="0.3">
      <c r="B1423" s="27"/>
    </row>
    <row r="1424" spans="2:2" s="26" customFormat="1" x14ac:dyDescent="0.3">
      <c r="B1424" s="27"/>
    </row>
    <row r="1425" spans="2:2" s="26" customFormat="1" x14ac:dyDescent="0.3">
      <c r="B1425" s="27"/>
    </row>
    <row r="1426" spans="2:2" s="26" customFormat="1" x14ac:dyDescent="0.3">
      <c r="B1426" s="27"/>
    </row>
    <row r="1427" spans="2:2" s="26" customFormat="1" x14ac:dyDescent="0.3">
      <c r="B1427" s="27"/>
    </row>
    <row r="1428" spans="2:2" s="26" customFormat="1" x14ac:dyDescent="0.3">
      <c r="B1428" s="27"/>
    </row>
    <row r="1429" spans="2:2" s="26" customFormat="1" x14ac:dyDescent="0.3">
      <c r="B1429" s="27"/>
    </row>
    <row r="1430" spans="2:2" s="26" customFormat="1" x14ac:dyDescent="0.3">
      <c r="B1430" s="27"/>
    </row>
    <row r="1431" spans="2:2" s="26" customFormat="1" x14ac:dyDescent="0.3">
      <c r="B1431" s="27"/>
    </row>
    <row r="1432" spans="2:2" s="26" customFormat="1" x14ac:dyDescent="0.3">
      <c r="B1432" s="27"/>
    </row>
    <row r="1433" spans="2:2" s="26" customFormat="1" x14ac:dyDescent="0.3">
      <c r="B1433" s="27"/>
    </row>
    <row r="1434" spans="2:2" s="26" customFormat="1" x14ac:dyDescent="0.3">
      <c r="B1434" s="27"/>
    </row>
    <row r="1435" spans="2:2" s="26" customFormat="1" x14ac:dyDescent="0.3">
      <c r="B1435" s="27"/>
    </row>
    <row r="1436" spans="2:2" s="26" customFormat="1" x14ac:dyDescent="0.3">
      <c r="B1436" s="27"/>
    </row>
    <row r="1437" spans="2:2" s="26" customFormat="1" x14ac:dyDescent="0.3">
      <c r="B1437" s="27"/>
    </row>
    <row r="1438" spans="2:2" s="26" customFormat="1" x14ac:dyDescent="0.3">
      <c r="B1438" s="27"/>
    </row>
    <row r="1439" spans="2:2" s="26" customFormat="1" x14ac:dyDescent="0.3">
      <c r="B1439" s="27"/>
    </row>
    <row r="1440" spans="2:2" s="26" customFormat="1" x14ac:dyDescent="0.3">
      <c r="B1440" s="27"/>
    </row>
    <row r="1441" spans="2:2" s="26" customFormat="1" x14ac:dyDescent="0.3">
      <c r="B1441" s="27"/>
    </row>
    <row r="1442" spans="2:2" s="26" customFormat="1" x14ac:dyDescent="0.3">
      <c r="B1442" s="27"/>
    </row>
    <row r="1443" spans="2:2" s="26" customFormat="1" x14ac:dyDescent="0.3">
      <c r="B1443" s="27"/>
    </row>
    <row r="1444" spans="2:2" s="26" customFormat="1" x14ac:dyDescent="0.3">
      <c r="B1444" s="27"/>
    </row>
    <row r="1445" spans="2:2" s="26" customFormat="1" x14ac:dyDescent="0.3">
      <c r="B1445" s="27"/>
    </row>
    <row r="1446" spans="2:2" s="26" customFormat="1" x14ac:dyDescent="0.3">
      <c r="B1446" s="27"/>
    </row>
    <row r="1447" spans="2:2" s="26" customFormat="1" x14ac:dyDescent="0.3">
      <c r="B1447" s="27"/>
    </row>
    <row r="1448" spans="2:2" s="26" customFormat="1" x14ac:dyDescent="0.3">
      <c r="B1448" s="27"/>
    </row>
    <row r="1449" spans="2:2" s="26" customFormat="1" x14ac:dyDescent="0.3">
      <c r="B1449" s="27"/>
    </row>
    <row r="1450" spans="2:2" s="26" customFormat="1" x14ac:dyDescent="0.3">
      <c r="B1450" s="27"/>
    </row>
    <row r="1451" spans="2:2" s="26" customFormat="1" x14ac:dyDescent="0.3">
      <c r="B1451" s="27"/>
    </row>
    <row r="1452" spans="2:2" s="26" customFormat="1" x14ac:dyDescent="0.3">
      <c r="B1452" s="27"/>
    </row>
    <row r="1453" spans="2:2" s="26" customFormat="1" x14ac:dyDescent="0.3">
      <c r="B1453" s="27"/>
    </row>
    <row r="1454" spans="2:2" s="26" customFormat="1" x14ac:dyDescent="0.3">
      <c r="B1454" s="27"/>
    </row>
    <row r="1455" spans="2:2" s="26" customFormat="1" x14ac:dyDescent="0.3">
      <c r="B1455" s="27"/>
    </row>
    <row r="1456" spans="2:2" s="26" customFormat="1" x14ac:dyDescent="0.3">
      <c r="B1456" s="27"/>
    </row>
    <row r="1457" spans="2:2" s="26" customFormat="1" x14ac:dyDescent="0.3">
      <c r="B1457" s="27"/>
    </row>
    <row r="1458" spans="2:2" s="26" customFormat="1" x14ac:dyDescent="0.3">
      <c r="B1458" s="27"/>
    </row>
    <row r="1459" spans="2:2" s="26" customFormat="1" x14ac:dyDescent="0.3">
      <c r="B1459" s="27"/>
    </row>
    <row r="1460" spans="2:2" s="26" customFormat="1" x14ac:dyDescent="0.3">
      <c r="B1460" s="27"/>
    </row>
    <row r="1461" spans="2:2" s="26" customFormat="1" x14ac:dyDescent="0.3">
      <c r="B1461" s="27"/>
    </row>
    <row r="1462" spans="2:2" s="26" customFormat="1" x14ac:dyDescent="0.3">
      <c r="B1462" s="27"/>
    </row>
    <row r="1463" spans="2:2" s="26" customFormat="1" x14ac:dyDescent="0.3">
      <c r="B1463" s="27"/>
    </row>
    <row r="1464" spans="2:2" s="26" customFormat="1" x14ac:dyDescent="0.3">
      <c r="B1464" s="27"/>
    </row>
    <row r="1465" spans="2:2" s="26" customFormat="1" x14ac:dyDescent="0.3">
      <c r="B1465" s="27"/>
    </row>
    <row r="1466" spans="2:2" s="26" customFormat="1" x14ac:dyDescent="0.3">
      <c r="B1466" s="27"/>
    </row>
    <row r="1467" spans="2:2" s="26" customFormat="1" x14ac:dyDescent="0.3">
      <c r="B1467" s="27"/>
    </row>
    <row r="1468" spans="2:2" s="26" customFormat="1" x14ac:dyDescent="0.3">
      <c r="B1468" s="27"/>
    </row>
    <row r="1469" spans="2:2" s="26" customFormat="1" x14ac:dyDescent="0.3">
      <c r="B1469" s="27"/>
    </row>
    <row r="1470" spans="2:2" s="26" customFormat="1" x14ac:dyDescent="0.3">
      <c r="B1470" s="27"/>
    </row>
    <row r="1471" spans="2:2" s="26" customFormat="1" x14ac:dyDescent="0.3">
      <c r="B1471" s="27"/>
    </row>
    <row r="1472" spans="2:2" s="26" customFormat="1" x14ac:dyDescent="0.3">
      <c r="B1472" s="27"/>
    </row>
    <row r="1473" spans="2:2" s="26" customFormat="1" x14ac:dyDescent="0.3">
      <c r="B1473" s="27"/>
    </row>
    <row r="1474" spans="2:2" s="26" customFormat="1" x14ac:dyDescent="0.3">
      <c r="B1474" s="27"/>
    </row>
    <row r="1475" spans="2:2" s="26" customFormat="1" x14ac:dyDescent="0.3">
      <c r="B1475" s="27"/>
    </row>
    <row r="1476" spans="2:2" s="26" customFormat="1" x14ac:dyDescent="0.3">
      <c r="B1476" s="27"/>
    </row>
    <row r="1477" spans="2:2" s="26" customFormat="1" x14ac:dyDescent="0.3">
      <c r="B1477" s="27"/>
    </row>
    <row r="1478" spans="2:2" s="26" customFormat="1" x14ac:dyDescent="0.3">
      <c r="B1478" s="27"/>
    </row>
    <row r="1479" spans="2:2" s="26" customFormat="1" x14ac:dyDescent="0.3">
      <c r="B1479" s="27"/>
    </row>
    <row r="1480" spans="2:2" s="26" customFormat="1" x14ac:dyDescent="0.3">
      <c r="B1480" s="27"/>
    </row>
    <row r="1481" spans="2:2" s="26" customFormat="1" x14ac:dyDescent="0.3">
      <c r="B1481" s="27"/>
    </row>
    <row r="1482" spans="2:2" s="26" customFormat="1" x14ac:dyDescent="0.3">
      <c r="B1482" s="27"/>
    </row>
    <row r="1483" spans="2:2" s="26" customFormat="1" x14ac:dyDescent="0.3">
      <c r="B1483" s="27"/>
    </row>
    <row r="1484" spans="2:2" s="26" customFormat="1" x14ac:dyDescent="0.3">
      <c r="B1484" s="27"/>
    </row>
    <row r="1485" spans="2:2" s="26" customFormat="1" x14ac:dyDescent="0.3">
      <c r="B1485" s="27"/>
    </row>
    <row r="1486" spans="2:2" s="26" customFormat="1" x14ac:dyDescent="0.3">
      <c r="B1486" s="27"/>
    </row>
    <row r="1487" spans="2:2" s="26" customFormat="1" x14ac:dyDescent="0.3">
      <c r="B1487" s="27"/>
    </row>
    <row r="1488" spans="2:2" s="26" customFormat="1" x14ac:dyDescent="0.3">
      <c r="B1488" s="27"/>
    </row>
    <row r="1489" spans="2:2" s="26" customFormat="1" x14ac:dyDescent="0.3">
      <c r="B1489" s="27"/>
    </row>
    <row r="1490" spans="2:2" s="26" customFormat="1" x14ac:dyDescent="0.3">
      <c r="B1490" s="27"/>
    </row>
    <row r="1491" spans="2:2" s="26" customFormat="1" x14ac:dyDescent="0.3">
      <c r="B1491" s="27"/>
    </row>
    <row r="1492" spans="2:2" s="26" customFormat="1" x14ac:dyDescent="0.3">
      <c r="B1492" s="27"/>
    </row>
    <row r="1493" spans="2:2" s="26" customFormat="1" x14ac:dyDescent="0.3">
      <c r="B1493" s="27"/>
    </row>
    <row r="1494" spans="2:2" s="26" customFormat="1" x14ac:dyDescent="0.3">
      <c r="B1494" s="27"/>
    </row>
    <row r="1495" spans="2:2" s="26" customFormat="1" x14ac:dyDescent="0.3">
      <c r="B1495" s="27"/>
    </row>
    <row r="1496" spans="2:2" s="26" customFormat="1" x14ac:dyDescent="0.3">
      <c r="B1496" s="27"/>
    </row>
    <row r="1497" spans="2:2" s="26" customFormat="1" x14ac:dyDescent="0.3">
      <c r="B1497" s="27"/>
    </row>
    <row r="1498" spans="2:2" s="26" customFormat="1" x14ac:dyDescent="0.3">
      <c r="B1498" s="27"/>
    </row>
    <row r="1499" spans="2:2" s="26" customFormat="1" x14ac:dyDescent="0.3">
      <c r="B1499" s="27"/>
    </row>
    <row r="1500" spans="2:2" s="26" customFormat="1" x14ac:dyDescent="0.3">
      <c r="B1500" s="27"/>
    </row>
    <row r="1501" spans="2:2" s="26" customFormat="1" x14ac:dyDescent="0.3">
      <c r="B1501" s="27"/>
    </row>
    <row r="1502" spans="2:2" s="26" customFormat="1" x14ac:dyDescent="0.3">
      <c r="B1502" s="27"/>
    </row>
    <row r="1503" spans="2:2" s="26" customFormat="1" x14ac:dyDescent="0.3">
      <c r="B1503" s="27"/>
    </row>
    <row r="1504" spans="2:2" s="26" customFormat="1" x14ac:dyDescent="0.3">
      <c r="B1504" s="27"/>
    </row>
    <row r="1505" spans="2:2" s="26" customFormat="1" x14ac:dyDescent="0.3">
      <c r="B1505" s="27"/>
    </row>
    <row r="1506" spans="2:2" s="26" customFormat="1" x14ac:dyDescent="0.3">
      <c r="B1506" s="27"/>
    </row>
    <row r="1507" spans="2:2" s="26" customFormat="1" x14ac:dyDescent="0.3">
      <c r="B1507" s="27"/>
    </row>
    <row r="1508" spans="2:2" s="26" customFormat="1" x14ac:dyDescent="0.3">
      <c r="B1508" s="27"/>
    </row>
    <row r="1509" spans="2:2" s="26" customFormat="1" x14ac:dyDescent="0.3">
      <c r="B1509" s="27"/>
    </row>
    <row r="1510" spans="2:2" s="26" customFormat="1" x14ac:dyDescent="0.3">
      <c r="B1510" s="27"/>
    </row>
    <row r="1511" spans="2:2" s="26" customFormat="1" x14ac:dyDescent="0.3">
      <c r="B1511" s="27"/>
    </row>
    <row r="1512" spans="2:2" s="26" customFormat="1" x14ac:dyDescent="0.3">
      <c r="B1512" s="27"/>
    </row>
    <row r="1513" spans="2:2" s="26" customFormat="1" x14ac:dyDescent="0.3">
      <c r="B1513" s="27"/>
    </row>
    <row r="1514" spans="2:2" s="26" customFormat="1" x14ac:dyDescent="0.3">
      <c r="B1514" s="27"/>
    </row>
    <row r="1515" spans="2:2" s="26" customFormat="1" x14ac:dyDescent="0.3">
      <c r="B1515" s="27"/>
    </row>
    <row r="1516" spans="2:2" s="26" customFormat="1" x14ac:dyDescent="0.3">
      <c r="B1516" s="27"/>
    </row>
    <row r="1517" spans="2:2" s="26" customFormat="1" x14ac:dyDescent="0.3">
      <c r="B1517" s="27"/>
    </row>
    <row r="1518" spans="2:2" s="26" customFormat="1" x14ac:dyDescent="0.3">
      <c r="B1518" s="27"/>
    </row>
    <row r="1519" spans="2:2" s="26" customFormat="1" x14ac:dyDescent="0.3">
      <c r="B1519" s="27"/>
    </row>
  </sheetData>
  <autoFilter ref="B6:F1162" xr:uid="{4FA47EED-2E47-429A-9C39-74FFA9B642B2}"/>
  <mergeCells count="2">
    <mergeCell ref="C2:F2"/>
    <mergeCell ref="B4:F4"/>
  </mergeCells>
  <pageMargins left="0.7" right="0.7" top="0.75" bottom="0.75" header="0.3" footer="0.3"/>
  <ignoredErrors>
    <ignoredError sqref="B8:B1162"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A887D-AADC-4D8B-ACB2-014931926CA0}">
  <dimension ref="A1:BP1309"/>
  <sheetViews>
    <sheetView workbookViewId="0">
      <selection activeCell="C2" sqref="C2:F2"/>
    </sheetView>
  </sheetViews>
  <sheetFormatPr baseColWidth="10" defaultColWidth="9.1796875" defaultRowHeight="14" x14ac:dyDescent="0.3"/>
  <cols>
    <col min="1" max="1" width="4.36328125" style="26" customWidth="1"/>
    <col min="2" max="2" width="19.453125" style="63" customWidth="1"/>
    <col min="3" max="3" width="29.1796875" style="28" customWidth="1"/>
    <col min="4" max="6" width="24.453125" style="28" customWidth="1"/>
    <col min="7" max="68" width="9.1796875" style="26"/>
    <col min="69" max="16384" width="9.1796875" style="28"/>
  </cols>
  <sheetData>
    <row r="1" spans="1:68" s="26" customFormat="1" ht="14.5" thickBot="1" x14ac:dyDescent="0.35">
      <c r="B1" s="27"/>
    </row>
    <row r="2" spans="1:68" s="26" customFormat="1" ht="70.5" customHeight="1" thickBot="1" x14ac:dyDescent="0.35">
      <c r="B2" s="64"/>
      <c r="C2" s="452" t="s">
        <v>2348</v>
      </c>
      <c r="D2" s="453"/>
      <c r="E2" s="453"/>
      <c r="F2" s="454"/>
    </row>
    <row r="3" spans="1:68" s="26" customFormat="1" x14ac:dyDescent="0.3">
      <c r="B3" s="27"/>
    </row>
    <row r="4" spans="1:68" s="26" customFormat="1" x14ac:dyDescent="0.3">
      <c r="B4" s="455" t="s">
        <v>2350</v>
      </c>
      <c r="C4" s="455"/>
      <c r="D4" s="455"/>
      <c r="E4" s="455"/>
      <c r="F4" s="455"/>
    </row>
    <row r="5" spans="1:68" s="26" customFormat="1" x14ac:dyDescent="0.3">
      <c r="B5" s="27"/>
      <c r="C5" s="27"/>
      <c r="D5" s="27"/>
      <c r="E5" s="27"/>
      <c r="F5" s="27"/>
    </row>
    <row r="6" spans="1:68" ht="39" x14ac:dyDescent="0.3">
      <c r="B6" s="213" t="s">
        <v>2248</v>
      </c>
      <c r="C6" s="213" t="s">
        <v>1</v>
      </c>
      <c r="D6" s="213" t="s">
        <v>2247</v>
      </c>
      <c r="E6" s="214" t="s">
        <v>2246</v>
      </c>
      <c r="F6" s="214" t="s">
        <v>2245</v>
      </c>
    </row>
    <row r="7" spans="1:68" s="30" customFormat="1" x14ac:dyDescent="0.3">
      <c r="A7" s="29"/>
      <c r="B7" s="62" t="s">
        <v>41</v>
      </c>
      <c r="C7" s="24" t="s">
        <v>2244</v>
      </c>
      <c r="D7" s="25">
        <f>+D8+D134+D158+D160+D207+D331+D359+D376+D419+D445+D476+D593+D625+D663+D679+D710+D740+D805+D846+D859+D874+D962+D989+D1037+D1080+D1088+D1108+D1122+D1125+D1137+D1146+D1151+D1158</f>
        <v>8315</v>
      </c>
      <c r="E7" s="25">
        <f>+E8+E134+E158+E160+E207+E331+E359+E376+E419+E445+E476+E593+E625+E663+E679+E710+E740+E805+E846+E859+E874+E962+E989+E1037+E1080+E1088+E1108+E1122+E1125+E1137+E1146+E1151+E1158</f>
        <v>4565</v>
      </c>
      <c r="F7" s="25">
        <f>+F8+F134+F158+F160+F207+F331+F359+F376+F419+F445+F476+F593+F625+F663+F679+F710+F740+F805+F846+F859+F874+F962+F989+F1037+F1080+F1088+F1108+F1122+F1125+F1137+F1146+F1151+F1158</f>
        <v>3750</v>
      </c>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row>
    <row r="8" spans="1:68" s="33" customFormat="1" ht="18" customHeight="1" x14ac:dyDescent="0.3">
      <c r="A8" s="31"/>
      <c r="B8" s="94" t="s">
        <v>2243</v>
      </c>
      <c r="C8" s="91" t="s">
        <v>5</v>
      </c>
      <c r="D8" s="32">
        <v>1642</v>
      </c>
      <c r="E8" s="32">
        <v>814</v>
      </c>
      <c r="F8" s="32">
        <v>828</v>
      </c>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row>
    <row r="9" spans="1:68" s="33" customFormat="1" x14ac:dyDescent="0.3">
      <c r="A9" s="31"/>
      <c r="B9" s="89" t="s">
        <v>2242</v>
      </c>
      <c r="C9" s="89" t="s">
        <v>1002</v>
      </c>
      <c r="D9" s="34"/>
      <c r="E9" s="34"/>
      <c r="F9" s="34"/>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row>
    <row r="10" spans="1:68" s="33" customFormat="1" x14ac:dyDescent="0.3">
      <c r="A10" s="31"/>
      <c r="B10" s="89" t="s">
        <v>2241</v>
      </c>
      <c r="C10" s="89" t="s">
        <v>1058</v>
      </c>
      <c r="D10" s="34"/>
      <c r="E10" s="34"/>
      <c r="F10" s="34"/>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row>
    <row r="11" spans="1:68" s="33" customFormat="1" x14ac:dyDescent="0.3">
      <c r="A11" s="31"/>
      <c r="B11" s="89" t="s">
        <v>2240</v>
      </c>
      <c r="C11" s="89" t="s">
        <v>1057</v>
      </c>
      <c r="D11" s="34"/>
      <c r="E11" s="34"/>
      <c r="F11" s="34"/>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row>
    <row r="12" spans="1:68" s="33" customFormat="1" x14ac:dyDescent="0.3">
      <c r="A12" s="31"/>
      <c r="B12" s="89" t="s">
        <v>2239</v>
      </c>
      <c r="C12" s="89" t="s">
        <v>1056</v>
      </c>
      <c r="D12" s="34"/>
      <c r="E12" s="34"/>
      <c r="F12" s="34"/>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row>
    <row r="13" spans="1:68" s="33" customFormat="1" x14ac:dyDescent="0.3">
      <c r="A13" s="31"/>
      <c r="B13" s="89" t="s">
        <v>2238</v>
      </c>
      <c r="C13" s="89" t="s">
        <v>1055</v>
      </c>
      <c r="D13" s="34"/>
      <c r="E13" s="34"/>
      <c r="F13" s="34"/>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row>
    <row r="14" spans="1:68" s="33" customFormat="1" x14ac:dyDescent="0.3">
      <c r="A14" s="31"/>
      <c r="B14" s="89" t="s">
        <v>2237</v>
      </c>
      <c r="C14" s="89" t="s">
        <v>1054</v>
      </c>
      <c r="D14" s="34">
        <v>8</v>
      </c>
      <c r="E14" s="34">
        <v>5</v>
      </c>
      <c r="F14" s="34">
        <v>3</v>
      </c>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row>
    <row r="15" spans="1:68" s="33" customFormat="1" x14ac:dyDescent="0.3">
      <c r="A15" s="31"/>
      <c r="B15" s="89" t="s">
        <v>2236</v>
      </c>
      <c r="C15" s="89" t="s">
        <v>1053</v>
      </c>
      <c r="D15" s="34"/>
      <c r="E15" s="34"/>
      <c r="F15" s="34"/>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row>
    <row r="16" spans="1:68" s="33" customFormat="1" x14ac:dyDescent="0.3">
      <c r="A16" s="31"/>
      <c r="B16" s="89" t="s">
        <v>2235</v>
      </c>
      <c r="C16" s="89" t="s">
        <v>1052</v>
      </c>
      <c r="D16" s="34"/>
      <c r="E16" s="34"/>
      <c r="F16" s="34"/>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row>
    <row r="17" spans="1:68" s="33" customFormat="1" x14ac:dyDescent="0.3">
      <c r="A17" s="31"/>
      <c r="B17" s="89" t="s">
        <v>2234</v>
      </c>
      <c r="C17" s="89" t="s">
        <v>1051</v>
      </c>
      <c r="D17" s="34"/>
      <c r="E17" s="34"/>
      <c r="F17" s="34"/>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row>
    <row r="18" spans="1:68" s="33" customFormat="1" x14ac:dyDescent="0.3">
      <c r="A18" s="31"/>
      <c r="B18" s="89" t="s">
        <v>2233</v>
      </c>
      <c r="C18" s="89" t="s">
        <v>1050</v>
      </c>
      <c r="D18" s="34">
        <v>3</v>
      </c>
      <c r="E18" s="34">
        <v>2</v>
      </c>
      <c r="F18" s="34">
        <v>1</v>
      </c>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row>
    <row r="19" spans="1:68" s="33" customFormat="1" x14ac:dyDescent="0.3">
      <c r="A19" s="31"/>
      <c r="B19" s="89" t="s">
        <v>2232</v>
      </c>
      <c r="C19" s="89" t="s">
        <v>977</v>
      </c>
      <c r="D19" s="34"/>
      <c r="E19" s="34"/>
      <c r="F19" s="34"/>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row>
    <row r="20" spans="1:68" s="33" customFormat="1" x14ac:dyDescent="0.3">
      <c r="A20" s="31"/>
      <c r="B20" s="89" t="s">
        <v>2231</v>
      </c>
      <c r="C20" s="89" t="s">
        <v>1049</v>
      </c>
      <c r="D20" s="34"/>
      <c r="E20" s="34"/>
      <c r="F20" s="34"/>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row>
    <row r="21" spans="1:68" s="33" customFormat="1" x14ac:dyDescent="0.3">
      <c r="A21" s="31"/>
      <c r="B21" s="89" t="s">
        <v>2230</v>
      </c>
      <c r="C21" s="89" t="s">
        <v>1048</v>
      </c>
      <c r="D21" s="34">
        <v>1071</v>
      </c>
      <c r="E21" s="34">
        <v>479</v>
      </c>
      <c r="F21" s="34">
        <v>592</v>
      </c>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row>
    <row r="22" spans="1:68" s="33" customFormat="1" x14ac:dyDescent="0.3">
      <c r="A22" s="31"/>
      <c r="B22" s="89" t="s">
        <v>2229</v>
      </c>
      <c r="C22" s="89" t="s">
        <v>1047</v>
      </c>
      <c r="D22" s="34"/>
      <c r="E22" s="34"/>
      <c r="F22" s="34"/>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row>
    <row r="23" spans="1:68" s="33" customFormat="1" x14ac:dyDescent="0.3">
      <c r="A23" s="31"/>
      <c r="B23" s="89" t="s">
        <v>2228</v>
      </c>
      <c r="C23" s="89" t="s">
        <v>94</v>
      </c>
      <c r="D23" s="34"/>
      <c r="E23" s="34"/>
      <c r="F23" s="34"/>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row>
    <row r="24" spans="1:68" s="33" customFormat="1" x14ac:dyDescent="0.3">
      <c r="A24" s="31"/>
      <c r="B24" s="89" t="s">
        <v>2227</v>
      </c>
      <c r="C24" s="89" t="s">
        <v>272</v>
      </c>
      <c r="D24" s="34"/>
      <c r="E24" s="34"/>
      <c r="F24" s="34"/>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row>
    <row r="25" spans="1:68" s="33" customFormat="1" x14ac:dyDescent="0.3">
      <c r="A25" s="31"/>
      <c r="B25" s="89" t="s">
        <v>2226</v>
      </c>
      <c r="C25" s="89" t="s">
        <v>243</v>
      </c>
      <c r="D25" s="34"/>
      <c r="E25" s="34"/>
      <c r="F25" s="34"/>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row>
    <row r="26" spans="1:68" s="33" customFormat="1" x14ac:dyDescent="0.3">
      <c r="A26" s="31"/>
      <c r="B26" s="89" t="s">
        <v>2225</v>
      </c>
      <c r="C26" s="89" t="s">
        <v>1045</v>
      </c>
      <c r="D26" s="34"/>
      <c r="E26" s="34"/>
      <c r="F26" s="34"/>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row>
    <row r="27" spans="1:68" s="33" customFormat="1" x14ac:dyDescent="0.3">
      <c r="A27" s="31"/>
      <c r="B27" s="89" t="s">
        <v>2224</v>
      </c>
      <c r="C27" s="89" t="s">
        <v>1046</v>
      </c>
      <c r="D27" s="34"/>
      <c r="E27" s="34"/>
      <c r="F27" s="34"/>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row>
    <row r="28" spans="1:68" s="33" customFormat="1" x14ac:dyDescent="0.3">
      <c r="A28" s="31"/>
      <c r="B28" s="89" t="s">
        <v>2223</v>
      </c>
      <c r="C28" s="89" t="s">
        <v>1044</v>
      </c>
      <c r="D28" s="34"/>
      <c r="E28" s="34"/>
      <c r="F28" s="34"/>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row>
    <row r="29" spans="1:68" s="33" customFormat="1" x14ac:dyDescent="0.3">
      <c r="A29" s="31"/>
      <c r="B29" s="89" t="s">
        <v>2222</v>
      </c>
      <c r="C29" s="89" t="s">
        <v>241</v>
      </c>
      <c r="D29" s="34"/>
      <c r="E29" s="34"/>
      <c r="F29" s="34"/>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row>
    <row r="30" spans="1:68" s="33" customFormat="1" x14ac:dyDescent="0.3">
      <c r="A30" s="31"/>
      <c r="B30" s="89" t="s">
        <v>2221</v>
      </c>
      <c r="C30" s="89" t="s">
        <v>1031</v>
      </c>
      <c r="D30" s="34"/>
      <c r="E30" s="34"/>
      <c r="F30" s="34"/>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row>
    <row r="31" spans="1:68" s="33" customFormat="1" x14ac:dyDescent="0.3">
      <c r="A31" s="31"/>
      <c r="B31" s="89" t="s">
        <v>2220</v>
      </c>
      <c r="C31" s="89" t="s">
        <v>881</v>
      </c>
      <c r="D31" s="34">
        <v>2</v>
      </c>
      <c r="E31" s="34">
        <v>2</v>
      </c>
      <c r="F31" s="34">
        <v>0</v>
      </c>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row>
    <row r="32" spans="1:68" s="33" customFormat="1" x14ac:dyDescent="0.3">
      <c r="A32" s="31"/>
      <c r="B32" s="89" t="s">
        <v>2219</v>
      </c>
      <c r="C32" s="89" t="s">
        <v>1043</v>
      </c>
      <c r="D32" s="34"/>
      <c r="E32" s="34"/>
      <c r="F32" s="34"/>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row>
    <row r="33" spans="1:68" s="33" customFormat="1" x14ac:dyDescent="0.3">
      <c r="A33" s="31"/>
      <c r="B33" s="89" t="s">
        <v>2218</v>
      </c>
      <c r="C33" s="89" t="s">
        <v>1042</v>
      </c>
      <c r="D33" s="34">
        <v>15</v>
      </c>
      <c r="E33" s="34">
        <v>9</v>
      </c>
      <c r="F33" s="34">
        <v>6</v>
      </c>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row>
    <row r="34" spans="1:68" s="33" customFormat="1" x14ac:dyDescent="0.3">
      <c r="A34" s="31"/>
      <c r="B34" s="89" t="s">
        <v>2217</v>
      </c>
      <c r="C34" s="89" t="s">
        <v>1041</v>
      </c>
      <c r="D34" s="34"/>
      <c r="E34" s="34"/>
      <c r="F34" s="34"/>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row>
    <row r="35" spans="1:68" s="33" customFormat="1" x14ac:dyDescent="0.3">
      <c r="A35" s="31"/>
      <c r="B35" s="89" t="s">
        <v>2216</v>
      </c>
      <c r="C35" s="89" t="s">
        <v>10</v>
      </c>
      <c r="D35" s="34"/>
      <c r="E35" s="34"/>
      <c r="F35" s="34"/>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row>
    <row r="36" spans="1:68" s="33" customFormat="1" x14ac:dyDescent="0.3">
      <c r="A36" s="31"/>
      <c r="B36" s="89" t="s">
        <v>2215</v>
      </c>
      <c r="C36" s="89" t="s">
        <v>1040</v>
      </c>
      <c r="D36" s="34"/>
      <c r="E36" s="34"/>
      <c r="F36" s="34"/>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row>
    <row r="37" spans="1:68" s="33" customFormat="1" x14ac:dyDescent="0.3">
      <c r="A37" s="31"/>
      <c r="B37" s="89" t="s">
        <v>2214</v>
      </c>
      <c r="C37" s="89" t="s">
        <v>1039</v>
      </c>
      <c r="D37" s="34"/>
      <c r="E37" s="34"/>
      <c r="F37" s="34"/>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row>
    <row r="38" spans="1:68" s="33" customFormat="1" x14ac:dyDescent="0.3">
      <c r="A38" s="31"/>
      <c r="B38" s="89" t="s">
        <v>2213</v>
      </c>
      <c r="C38" s="89" t="s">
        <v>1038</v>
      </c>
      <c r="D38" s="34"/>
      <c r="E38" s="34"/>
      <c r="F38" s="34"/>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row>
    <row r="39" spans="1:68" s="33" customFormat="1" x14ac:dyDescent="0.3">
      <c r="A39" s="31"/>
      <c r="B39" s="89" t="s">
        <v>2212</v>
      </c>
      <c r="C39" s="89" t="s">
        <v>1037</v>
      </c>
      <c r="D39" s="34"/>
      <c r="E39" s="34"/>
      <c r="F39" s="34"/>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row>
    <row r="40" spans="1:68" s="33" customFormat="1" x14ac:dyDescent="0.3">
      <c r="A40" s="31"/>
      <c r="B40" s="89" t="s">
        <v>2211</v>
      </c>
      <c r="C40" s="89" t="s">
        <v>1036</v>
      </c>
      <c r="D40" s="34">
        <v>78</v>
      </c>
      <c r="E40" s="34">
        <v>52</v>
      </c>
      <c r="F40" s="34">
        <v>26</v>
      </c>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row>
    <row r="41" spans="1:68" s="33" customFormat="1" x14ac:dyDescent="0.3">
      <c r="A41" s="31"/>
      <c r="B41" s="89" t="s">
        <v>2210</v>
      </c>
      <c r="C41" s="89" t="s">
        <v>1024</v>
      </c>
      <c r="D41" s="34"/>
      <c r="E41" s="34"/>
      <c r="F41" s="34"/>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row>
    <row r="42" spans="1:68" s="33" customFormat="1" x14ac:dyDescent="0.3">
      <c r="A42" s="31"/>
      <c r="B42" s="89" t="s">
        <v>2209</v>
      </c>
      <c r="C42" s="89" t="s">
        <v>1035</v>
      </c>
      <c r="D42" s="34"/>
      <c r="E42" s="34"/>
      <c r="F42" s="34"/>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row>
    <row r="43" spans="1:68" s="33" customFormat="1" x14ac:dyDescent="0.3">
      <c r="A43" s="31"/>
      <c r="B43" s="89" t="s">
        <v>2208</v>
      </c>
      <c r="C43" s="89" t="s">
        <v>1034</v>
      </c>
      <c r="D43" s="34">
        <v>10</v>
      </c>
      <c r="E43" s="34">
        <v>6</v>
      </c>
      <c r="F43" s="34">
        <v>4</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row>
    <row r="44" spans="1:68" s="33" customFormat="1" x14ac:dyDescent="0.3">
      <c r="A44" s="31"/>
      <c r="B44" s="89" t="s">
        <v>2207</v>
      </c>
      <c r="C44" s="89" t="s">
        <v>1033</v>
      </c>
      <c r="D44" s="34">
        <v>93</v>
      </c>
      <c r="E44" s="34">
        <v>60</v>
      </c>
      <c r="F44" s="34">
        <v>33</v>
      </c>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row>
    <row r="45" spans="1:68" s="33" customFormat="1" x14ac:dyDescent="0.3">
      <c r="A45" s="31"/>
      <c r="B45" s="89" t="s">
        <v>2206</v>
      </c>
      <c r="C45" s="89" t="s">
        <v>1032</v>
      </c>
      <c r="D45" s="34"/>
      <c r="E45" s="34"/>
      <c r="F45" s="34"/>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row>
    <row r="46" spans="1:68" s="33" customFormat="1" x14ac:dyDescent="0.3">
      <c r="A46" s="31"/>
      <c r="B46" s="89" t="s">
        <v>2205</v>
      </c>
      <c r="C46" s="89" t="s">
        <v>1030</v>
      </c>
      <c r="D46" s="34"/>
      <c r="E46" s="34"/>
      <c r="F46" s="34"/>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row>
    <row r="47" spans="1:68" s="33" customFormat="1" x14ac:dyDescent="0.3">
      <c r="A47" s="31"/>
      <c r="B47" s="89" t="s">
        <v>2204</v>
      </c>
      <c r="C47" s="89" t="s">
        <v>228</v>
      </c>
      <c r="D47" s="34"/>
      <c r="E47" s="34"/>
      <c r="F47" s="34"/>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row>
    <row r="48" spans="1:68" s="33" customFormat="1" x14ac:dyDescent="0.3">
      <c r="A48" s="31"/>
      <c r="B48" s="89" t="s">
        <v>2203</v>
      </c>
      <c r="C48" s="89" t="s">
        <v>435</v>
      </c>
      <c r="D48" s="34"/>
      <c r="E48" s="34"/>
      <c r="F48" s="34"/>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row>
    <row r="49" spans="1:68" s="33" customFormat="1" x14ac:dyDescent="0.3">
      <c r="A49" s="31"/>
      <c r="B49" s="89" t="s">
        <v>2202</v>
      </c>
      <c r="C49" s="89" t="s">
        <v>1029</v>
      </c>
      <c r="D49" s="34"/>
      <c r="E49" s="34"/>
      <c r="F49" s="34"/>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row>
    <row r="50" spans="1:68" s="33" customFormat="1" x14ac:dyDescent="0.3">
      <c r="A50" s="31"/>
      <c r="B50" s="89" t="s">
        <v>2201</v>
      </c>
      <c r="C50" s="89" t="s">
        <v>1028</v>
      </c>
      <c r="D50" s="34"/>
      <c r="E50" s="34"/>
      <c r="F50" s="34"/>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row>
    <row r="51" spans="1:68" s="33" customFormat="1" x14ac:dyDescent="0.3">
      <c r="A51" s="31"/>
      <c r="B51" s="89" t="s">
        <v>2200</v>
      </c>
      <c r="C51" s="89" t="s">
        <v>1027</v>
      </c>
      <c r="D51" s="34"/>
      <c r="E51" s="34"/>
      <c r="F51" s="34"/>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row>
    <row r="52" spans="1:68" s="33" customFormat="1" x14ac:dyDescent="0.3">
      <c r="A52" s="31"/>
      <c r="B52" s="89" t="s">
        <v>2199</v>
      </c>
      <c r="C52" s="89" t="s">
        <v>1026</v>
      </c>
      <c r="D52" s="34"/>
      <c r="E52" s="34"/>
      <c r="F52" s="34"/>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row>
    <row r="53" spans="1:68" s="33" customFormat="1" x14ac:dyDescent="0.3">
      <c r="A53" s="31"/>
      <c r="B53" s="89" t="s">
        <v>2198</v>
      </c>
      <c r="C53" s="89" t="s">
        <v>1025</v>
      </c>
      <c r="D53" s="34"/>
      <c r="E53" s="34"/>
      <c r="F53" s="34"/>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row>
    <row r="54" spans="1:68" s="33" customFormat="1" x14ac:dyDescent="0.3">
      <c r="A54" s="31"/>
      <c r="B54" s="89" t="s">
        <v>2197</v>
      </c>
      <c r="C54" s="89" t="s">
        <v>1022</v>
      </c>
      <c r="D54" s="34"/>
      <c r="E54" s="34"/>
      <c r="F54" s="34"/>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row>
    <row r="55" spans="1:68" s="33" customFormat="1" x14ac:dyDescent="0.3">
      <c r="A55" s="31"/>
      <c r="B55" s="89" t="s">
        <v>2196</v>
      </c>
      <c r="C55" s="89" t="s">
        <v>1021</v>
      </c>
      <c r="D55" s="34"/>
      <c r="E55" s="34"/>
      <c r="F55" s="34"/>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row>
    <row r="56" spans="1:68" s="33" customFormat="1" x14ac:dyDescent="0.3">
      <c r="A56" s="31"/>
      <c r="B56" s="89" t="s">
        <v>2195</v>
      </c>
      <c r="C56" s="89" t="s">
        <v>1020</v>
      </c>
      <c r="D56" s="34"/>
      <c r="E56" s="34"/>
      <c r="F56" s="34"/>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row>
    <row r="57" spans="1:68" s="33" customFormat="1" x14ac:dyDescent="0.3">
      <c r="A57" s="31"/>
      <c r="B57" s="89" t="s">
        <v>2194</v>
      </c>
      <c r="C57" s="89" t="s">
        <v>1019</v>
      </c>
      <c r="D57" s="34"/>
      <c r="E57" s="34"/>
      <c r="F57" s="34"/>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row>
    <row r="58" spans="1:68" s="33" customFormat="1" x14ac:dyDescent="0.3">
      <c r="A58" s="31"/>
      <c r="B58" s="89" t="s">
        <v>2193</v>
      </c>
      <c r="C58" s="89" t="s">
        <v>1018</v>
      </c>
      <c r="D58" s="34"/>
      <c r="E58" s="34"/>
      <c r="F58" s="34"/>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row>
    <row r="59" spans="1:68" s="33" customFormat="1" x14ac:dyDescent="0.3">
      <c r="A59" s="31"/>
      <c r="B59" s="89" t="s">
        <v>2192</v>
      </c>
      <c r="C59" s="89" t="s">
        <v>1017</v>
      </c>
      <c r="D59" s="34"/>
      <c r="E59" s="34"/>
      <c r="F59" s="34"/>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row>
    <row r="60" spans="1:68" s="33" customFormat="1" x14ac:dyDescent="0.3">
      <c r="A60" s="31"/>
      <c r="B60" s="89" t="s">
        <v>2191</v>
      </c>
      <c r="C60" s="89" t="s">
        <v>1016</v>
      </c>
      <c r="D60" s="34"/>
      <c r="E60" s="34"/>
      <c r="F60" s="34"/>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row>
    <row r="61" spans="1:68" s="33" customFormat="1" x14ac:dyDescent="0.3">
      <c r="A61" s="31"/>
      <c r="B61" s="89" t="s">
        <v>2190</v>
      </c>
      <c r="C61" s="89" t="s">
        <v>402</v>
      </c>
      <c r="D61" s="34"/>
      <c r="E61" s="34"/>
      <c r="F61" s="34"/>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row>
    <row r="62" spans="1:68" s="33" customFormat="1" x14ac:dyDescent="0.3">
      <c r="A62" s="31"/>
      <c r="B62" s="89" t="s">
        <v>2189</v>
      </c>
      <c r="C62" s="89" t="s">
        <v>211</v>
      </c>
      <c r="D62" s="34"/>
      <c r="E62" s="34"/>
      <c r="F62" s="34"/>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row>
    <row r="63" spans="1:68" s="33" customFormat="1" x14ac:dyDescent="0.3">
      <c r="A63" s="31"/>
      <c r="B63" s="89" t="s">
        <v>2188</v>
      </c>
      <c r="C63" s="89" t="s">
        <v>1015</v>
      </c>
      <c r="D63" s="34"/>
      <c r="E63" s="34"/>
      <c r="F63" s="34"/>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row>
    <row r="64" spans="1:68" s="33" customFormat="1" x14ac:dyDescent="0.3">
      <c r="A64" s="31"/>
      <c r="B64" s="89" t="s">
        <v>2187</v>
      </c>
      <c r="C64" s="89" t="s">
        <v>1014</v>
      </c>
      <c r="D64" s="34"/>
      <c r="E64" s="34"/>
      <c r="F64" s="34"/>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row>
    <row r="65" spans="1:68" s="33" customFormat="1" x14ac:dyDescent="0.3">
      <c r="A65" s="31"/>
      <c r="B65" s="89" t="s">
        <v>2186</v>
      </c>
      <c r="C65" s="89" t="s">
        <v>1013</v>
      </c>
      <c r="D65" s="34"/>
      <c r="E65" s="34"/>
      <c r="F65" s="34"/>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row>
    <row r="66" spans="1:68" s="33" customFormat="1" x14ac:dyDescent="0.3">
      <c r="A66" s="31"/>
      <c r="B66" s="89" t="s">
        <v>2185</v>
      </c>
      <c r="C66" s="89" t="s">
        <v>1012</v>
      </c>
      <c r="D66" s="34"/>
      <c r="E66" s="34"/>
      <c r="F66" s="34"/>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row>
    <row r="67" spans="1:68" s="33" customFormat="1" x14ac:dyDescent="0.3">
      <c r="A67" s="31"/>
      <c r="B67" s="89" t="s">
        <v>2184</v>
      </c>
      <c r="C67" s="89" t="s">
        <v>1011</v>
      </c>
      <c r="D67" s="34"/>
      <c r="E67" s="34"/>
      <c r="F67" s="34"/>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row>
    <row r="68" spans="1:68" s="33" customFormat="1" x14ac:dyDescent="0.3">
      <c r="A68" s="31"/>
      <c r="B68" s="89" t="s">
        <v>2183</v>
      </c>
      <c r="C68" s="89" t="s">
        <v>1010</v>
      </c>
      <c r="D68" s="34"/>
      <c r="E68" s="34"/>
      <c r="F68" s="34"/>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row>
    <row r="69" spans="1:68" s="33" customFormat="1" x14ac:dyDescent="0.3">
      <c r="A69" s="31"/>
      <c r="B69" s="89" t="s">
        <v>2182</v>
      </c>
      <c r="C69" s="89" t="s">
        <v>1009</v>
      </c>
      <c r="D69" s="34"/>
      <c r="E69" s="34"/>
      <c r="F69" s="34"/>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row>
    <row r="70" spans="1:68" s="33" customFormat="1" x14ac:dyDescent="0.3">
      <c r="A70" s="31"/>
      <c r="B70" s="89" t="s">
        <v>2181</v>
      </c>
      <c r="C70" s="89" t="s">
        <v>847</v>
      </c>
      <c r="D70" s="34"/>
      <c r="E70" s="34"/>
      <c r="F70" s="34"/>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row>
    <row r="71" spans="1:68" s="33" customFormat="1" x14ac:dyDescent="0.3">
      <c r="A71" s="31"/>
      <c r="B71" s="89" t="s">
        <v>2180</v>
      </c>
      <c r="C71" s="89" t="s">
        <v>1008</v>
      </c>
      <c r="D71" s="34"/>
      <c r="E71" s="34"/>
      <c r="F71" s="34"/>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row>
    <row r="72" spans="1:68" s="33" customFormat="1" x14ac:dyDescent="0.3">
      <c r="A72" s="31"/>
      <c r="B72" s="89" t="s">
        <v>2179</v>
      </c>
      <c r="C72" s="89" t="s">
        <v>1007</v>
      </c>
      <c r="D72" s="34"/>
      <c r="E72" s="34"/>
      <c r="F72" s="34"/>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row>
    <row r="73" spans="1:68" s="33" customFormat="1" x14ac:dyDescent="0.3">
      <c r="A73" s="31"/>
      <c r="B73" s="89" t="s">
        <v>2178</v>
      </c>
      <c r="C73" s="89" t="s">
        <v>1006</v>
      </c>
      <c r="D73" s="34"/>
      <c r="E73" s="34"/>
      <c r="F73" s="34"/>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row>
    <row r="74" spans="1:68" s="33" customFormat="1" x14ac:dyDescent="0.3">
      <c r="A74" s="31"/>
      <c r="B74" s="89" t="s">
        <v>2177</v>
      </c>
      <c r="C74" s="89" t="s">
        <v>76</v>
      </c>
      <c r="D74" s="34"/>
      <c r="E74" s="34"/>
      <c r="F74" s="34"/>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row>
    <row r="75" spans="1:68" s="33" customFormat="1" x14ac:dyDescent="0.3">
      <c r="A75" s="31"/>
      <c r="B75" s="89" t="s">
        <v>2176</v>
      </c>
      <c r="C75" s="89" t="s">
        <v>1005</v>
      </c>
      <c r="D75" s="34"/>
      <c r="E75" s="34"/>
      <c r="F75" s="34"/>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row>
    <row r="76" spans="1:68" s="33" customFormat="1" x14ac:dyDescent="0.3">
      <c r="A76" s="31"/>
      <c r="B76" s="89" t="s">
        <v>2175</v>
      </c>
      <c r="C76" s="89" t="s">
        <v>1004</v>
      </c>
      <c r="D76" s="34"/>
      <c r="E76" s="34"/>
      <c r="F76" s="34"/>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row>
    <row r="77" spans="1:68" s="33" customFormat="1" x14ac:dyDescent="0.3">
      <c r="A77" s="31"/>
      <c r="B77" s="89" t="s">
        <v>2174</v>
      </c>
      <c r="C77" s="89" t="s">
        <v>1003</v>
      </c>
      <c r="D77" s="34"/>
      <c r="E77" s="34"/>
      <c r="F77" s="34"/>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row>
    <row r="78" spans="1:68" s="33" customFormat="1" x14ac:dyDescent="0.3">
      <c r="A78" s="31"/>
      <c r="B78" s="89" t="s">
        <v>2173</v>
      </c>
      <c r="C78" s="89" t="s">
        <v>1001</v>
      </c>
      <c r="D78" s="34"/>
      <c r="E78" s="34"/>
      <c r="F78" s="34"/>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row>
    <row r="79" spans="1:68" s="33" customFormat="1" x14ac:dyDescent="0.3">
      <c r="A79" s="31"/>
      <c r="B79" s="89" t="s">
        <v>2172</v>
      </c>
      <c r="C79" s="89" t="s">
        <v>1000</v>
      </c>
      <c r="D79" s="34"/>
      <c r="E79" s="34"/>
      <c r="F79" s="34"/>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row>
    <row r="80" spans="1:68" s="33" customFormat="1" x14ac:dyDescent="0.3">
      <c r="A80" s="31"/>
      <c r="B80" s="89" t="s">
        <v>2171</v>
      </c>
      <c r="C80" s="89" t="s">
        <v>999</v>
      </c>
      <c r="D80" s="34">
        <v>4</v>
      </c>
      <c r="E80" s="34">
        <v>3</v>
      </c>
      <c r="F80" s="34">
        <v>1</v>
      </c>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row>
    <row r="81" spans="1:68" s="33" customFormat="1" x14ac:dyDescent="0.3">
      <c r="A81" s="31"/>
      <c r="B81" s="89" t="s">
        <v>2170</v>
      </c>
      <c r="C81" s="89" t="s">
        <v>348</v>
      </c>
      <c r="D81" s="34"/>
      <c r="E81" s="34"/>
      <c r="F81" s="34"/>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row>
    <row r="82" spans="1:68" s="33" customFormat="1" x14ac:dyDescent="0.3">
      <c r="A82" s="31"/>
      <c r="B82" s="89" t="s">
        <v>2169</v>
      </c>
      <c r="C82" s="89" t="s">
        <v>997</v>
      </c>
      <c r="D82" s="34">
        <v>43</v>
      </c>
      <c r="E82" s="34">
        <v>29</v>
      </c>
      <c r="F82" s="34">
        <v>14</v>
      </c>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row>
    <row r="83" spans="1:68" s="33" customFormat="1" x14ac:dyDescent="0.3">
      <c r="A83" s="31"/>
      <c r="B83" s="89" t="s">
        <v>2168</v>
      </c>
      <c r="C83" s="89" t="s">
        <v>998</v>
      </c>
      <c r="D83" s="34"/>
      <c r="E83" s="34"/>
      <c r="F83" s="34"/>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row>
    <row r="84" spans="1:68" s="33" customFormat="1" x14ac:dyDescent="0.3">
      <c r="A84" s="31"/>
      <c r="B84" s="89" t="s">
        <v>2167</v>
      </c>
      <c r="C84" s="89" t="s">
        <v>996</v>
      </c>
      <c r="D84" s="34"/>
      <c r="E84" s="34"/>
      <c r="F84" s="34"/>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row>
    <row r="85" spans="1:68" s="33" customFormat="1" x14ac:dyDescent="0.3">
      <c r="A85" s="31"/>
      <c r="B85" s="89" t="s">
        <v>2166</v>
      </c>
      <c r="C85" s="89" t="s">
        <v>995</v>
      </c>
      <c r="D85" s="34"/>
      <c r="E85" s="34"/>
      <c r="F85" s="34"/>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row>
    <row r="86" spans="1:68" s="33" customFormat="1" x14ac:dyDescent="0.3">
      <c r="A86" s="31"/>
      <c r="B86" s="89" t="s">
        <v>2165</v>
      </c>
      <c r="C86" s="89" t="s">
        <v>994</v>
      </c>
      <c r="D86" s="34"/>
      <c r="E86" s="34"/>
      <c r="F86" s="34"/>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row>
    <row r="87" spans="1:68" s="33" customFormat="1" x14ac:dyDescent="0.3">
      <c r="A87" s="31"/>
      <c r="B87" s="89" t="s">
        <v>2164</v>
      </c>
      <c r="C87" s="89" t="s">
        <v>993</v>
      </c>
      <c r="D87" s="34"/>
      <c r="E87" s="34"/>
      <c r="F87" s="34"/>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row>
    <row r="88" spans="1:68" s="33" customFormat="1" x14ac:dyDescent="0.3">
      <c r="A88" s="31"/>
      <c r="B88" s="89" t="s">
        <v>2163</v>
      </c>
      <c r="C88" s="89" t="s">
        <v>992</v>
      </c>
      <c r="D88" s="34"/>
      <c r="E88" s="34"/>
      <c r="F88" s="34"/>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row>
    <row r="89" spans="1:68" s="33" customFormat="1" x14ac:dyDescent="0.3">
      <c r="A89" s="31"/>
      <c r="B89" s="89" t="s">
        <v>2162</v>
      </c>
      <c r="C89" s="89" t="s">
        <v>991</v>
      </c>
      <c r="D89" s="34"/>
      <c r="E89" s="34"/>
      <c r="F89" s="34"/>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row>
    <row r="90" spans="1:68" s="33" customFormat="1" x14ac:dyDescent="0.3">
      <c r="A90" s="31"/>
      <c r="B90" s="89" t="s">
        <v>2161</v>
      </c>
      <c r="C90" s="89" t="s">
        <v>990</v>
      </c>
      <c r="D90" s="34"/>
      <c r="E90" s="34"/>
      <c r="F90" s="34"/>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row>
    <row r="91" spans="1:68" s="33" customFormat="1" x14ac:dyDescent="0.3">
      <c r="A91" s="31"/>
      <c r="B91" s="89" t="s">
        <v>2160</v>
      </c>
      <c r="C91" s="89" t="s">
        <v>989</v>
      </c>
      <c r="D91" s="34">
        <v>3</v>
      </c>
      <c r="E91" s="34">
        <v>2</v>
      </c>
      <c r="F91" s="34">
        <v>1</v>
      </c>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row>
    <row r="92" spans="1:68" s="33" customFormat="1" x14ac:dyDescent="0.3">
      <c r="A92" s="31"/>
      <c r="B92" s="89" t="s">
        <v>2159</v>
      </c>
      <c r="C92" s="89" t="s">
        <v>988</v>
      </c>
      <c r="D92" s="34"/>
      <c r="E92" s="34"/>
      <c r="F92" s="34"/>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row>
    <row r="93" spans="1:68" s="33" customFormat="1" x14ac:dyDescent="0.3">
      <c r="A93" s="31"/>
      <c r="B93" s="89" t="s">
        <v>2158</v>
      </c>
      <c r="C93" s="89" t="s">
        <v>28</v>
      </c>
      <c r="D93" s="34"/>
      <c r="E93" s="34"/>
      <c r="F93" s="34"/>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row>
    <row r="94" spans="1:68" s="33" customFormat="1" x14ac:dyDescent="0.3">
      <c r="A94" s="31"/>
      <c r="B94" s="89" t="s">
        <v>2157</v>
      </c>
      <c r="C94" s="89" t="s">
        <v>729</v>
      </c>
      <c r="D94" s="34"/>
      <c r="E94" s="34"/>
      <c r="F94" s="34"/>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row>
    <row r="95" spans="1:68" s="33" customFormat="1" x14ac:dyDescent="0.3">
      <c r="A95" s="31"/>
      <c r="B95" s="89" t="s">
        <v>2156</v>
      </c>
      <c r="C95" s="89" t="s">
        <v>987</v>
      </c>
      <c r="D95" s="34"/>
      <c r="E95" s="34"/>
      <c r="F95" s="34"/>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row>
    <row r="96" spans="1:68" s="33" customFormat="1" x14ac:dyDescent="0.3">
      <c r="A96" s="31"/>
      <c r="B96" s="89" t="s">
        <v>2155</v>
      </c>
      <c r="C96" s="89" t="s">
        <v>986</v>
      </c>
      <c r="D96" s="34"/>
      <c r="E96" s="34"/>
      <c r="F96" s="34"/>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row>
    <row r="97" spans="1:68" s="33" customFormat="1" x14ac:dyDescent="0.3">
      <c r="A97" s="31"/>
      <c r="B97" s="89" t="s">
        <v>2154</v>
      </c>
      <c r="C97" s="89" t="s">
        <v>985</v>
      </c>
      <c r="D97" s="34"/>
      <c r="E97" s="34"/>
      <c r="F97" s="34"/>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row>
    <row r="98" spans="1:68" s="33" customFormat="1" x14ac:dyDescent="0.3">
      <c r="A98" s="31"/>
      <c r="B98" s="89" t="s">
        <v>2153</v>
      </c>
      <c r="C98" s="89" t="s">
        <v>609</v>
      </c>
      <c r="D98" s="34"/>
      <c r="E98" s="34"/>
      <c r="F98" s="34"/>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row>
    <row r="99" spans="1:68" s="33" customFormat="1" x14ac:dyDescent="0.3">
      <c r="A99" s="31"/>
      <c r="B99" s="89" t="s">
        <v>2152</v>
      </c>
      <c r="C99" s="89" t="s">
        <v>277</v>
      </c>
      <c r="D99" s="34"/>
      <c r="E99" s="34"/>
      <c r="F99" s="34"/>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row>
    <row r="100" spans="1:68" s="33" customFormat="1" x14ac:dyDescent="0.3">
      <c r="A100" s="31"/>
      <c r="B100" s="89" t="s">
        <v>2151</v>
      </c>
      <c r="C100" s="89" t="s">
        <v>984</v>
      </c>
      <c r="D100" s="34"/>
      <c r="E100" s="34"/>
      <c r="F100" s="34"/>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row>
    <row r="101" spans="1:68" s="33" customFormat="1" x14ac:dyDescent="0.3">
      <c r="A101" s="31"/>
      <c r="B101" s="89" t="s">
        <v>2150</v>
      </c>
      <c r="C101" s="89" t="s">
        <v>983</v>
      </c>
      <c r="D101" s="34"/>
      <c r="E101" s="34"/>
      <c r="F101" s="34"/>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row>
    <row r="102" spans="1:68" s="33" customFormat="1" x14ac:dyDescent="0.3">
      <c r="A102" s="31"/>
      <c r="B102" s="89" t="s">
        <v>2149</v>
      </c>
      <c r="C102" s="89" t="s">
        <v>982</v>
      </c>
      <c r="D102" s="34"/>
      <c r="E102" s="34"/>
      <c r="F102" s="34"/>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row>
    <row r="103" spans="1:68" s="33" customFormat="1" x14ac:dyDescent="0.3">
      <c r="A103" s="31"/>
      <c r="B103" s="89" t="s">
        <v>2148</v>
      </c>
      <c r="C103" s="89" t="s">
        <v>104</v>
      </c>
      <c r="D103" s="34"/>
      <c r="E103" s="34"/>
      <c r="F103" s="34"/>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row>
    <row r="104" spans="1:68" s="33" customFormat="1" x14ac:dyDescent="0.3">
      <c r="A104" s="31"/>
      <c r="B104" s="89" t="s">
        <v>2147</v>
      </c>
      <c r="C104" s="89" t="s">
        <v>6</v>
      </c>
      <c r="D104" s="34"/>
      <c r="E104" s="34"/>
      <c r="F104" s="34"/>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row>
    <row r="105" spans="1:68" s="33" customFormat="1" x14ac:dyDescent="0.3">
      <c r="A105" s="31"/>
      <c r="B105" s="89" t="s">
        <v>2146</v>
      </c>
      <c r="C105" s="89" t="s">
        <v>981</v>
      </c>
      <c r="D105" s="34">
        <v>2</v>
      </c>
      <c r="E105" s="34">
        <v>2</v>
      </c>
      <c r="F105" s="34">
        <v>0</v>
      </c>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row>
    <row r="106" spans="1:68" s="33" customFormat="1" x14ac:dyDescent="0.3">
      <c r="A106" s="31"/>
      <c r="B106" s="89" t="s">
        <v>2145</v>
      </c>
      <c r="C106" s="89" t="s">
        <v>980</v>
      </c>
      <c r="D106" s="34"/>
      <c r="E106" s="34"/>
      <c r="F106" s="34"/>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row>
    <row r="107" spans="1:68" s="33" customFormat="1" x14ac:dyDescent="0.3">
      <c r="A107" s="31"/>
      <c r="B107" s="89" t="s">
        <v>2144</v>
      </c>
      <c r="C107" s="89" t="s">
        <v>979</v>
      </c>
      <c r="D107" s="34"/>
      <c r="E107" s="34"/>
      <c r="F107" s="34"/>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row>
    <row r="108" spans="1:68" s="33" customFormat="1" x14ac:dyDescent="0.3">
      <c r="A108" s="31"/>
      <c r="B108" s="89" t="s">
        <v>2143</v>
      </c>
      <c r="C108" s="89" t="s">
        <v>978</v>
      </c>
      <c r="D108" s="34"/>
      <c r="E108" s="34"/>
      <c r="F108" s="34"/>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row>
    <row r="109" spans="1:68" s="33" customFormat="1" x14ac:dyDescent="0.3">
      <c r="A109" s="31"/>
      <c r="B109" s="89" t="s">
        <v>2142</v>
      </c>
      <c r="C109" s="89" t="s">
        <v>177</v>
      </c>
      <c r="D109" s="34"/>
      <c r="E109" s="34"/>
      <c r="F109" s="34"/>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row>
    <row r="110" spans="1:68" s="33" customFormat="1" x14ac:dyDescent="0.3">
      <c r="A110" s="31"/>
      <c r="B110" s="89" t="s">
        <v>2141</v>
      </c>
      <c r="C110" s="89" t="s">
        <v>976</v>
      </c>
      <c r="D110" s="34"/>
      <c r="E110" s="34"/>
      <c r="F110" s="34"/>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row>
    <row r="111" spans="1:68" s="33" customFormat="1" x14ac:dyDescent="0.3">
      <c r="A111" s="31"/>
      <c r="B111" s="89" t="s">
        <v>2140</v>
      </c>
      <c r="C111" s="89" t="s">
        <v>975</v>
      </c>
      <c r="D111" s="34"/>
      <c r="E111" s="34"/>
      <c r="F111" s="34"/>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row>
    <row r="112" spans="1:68" s="33" customFormat="1" x14ac:dyDescent="0.3">
      <c r="A112" s="31"/>
      <c r="B112" s="89" t="s">
        <v>2139</v>
      </c>
      <c r="C112" s="89" t="s">
        <v>1023</v>
      </c>
      <c r="D112" s="34"/>
      <c r="E112" s="34"/>
      <c r="F112" s="34"/>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row>
    <row r="113" spans="1:68" s="33" customFormat="1" x14ac:dyDescent="0.3">
      <c r="A113" s="31"/>
      <c r="B113" s="89" t="s">
        <v>2138</v>
      </c>
      <c r="C113" s="89" t="s">
        <v>974</v>
      </c>
      <c r="D113" s="34"/>
      <c r="E113" s="34"/>
      <c r="F113" s="34"/>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row>
    <row r="114" spans="1:68" s="33" customFormat="1" x14ac:dyDescent="0.3">
      <c r="A114" s="31"/>
      <c r="B114" s="89" t="s">
        <v>2137</v>
      </c>
      <c r="C114" s="89" t="s">
        <v>973</v>
      </c>
      <c r="D114" s="34"/>
      <c r="E114" s="34"/>
      <c r="F114" s="34"/>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row>
    <row r="115" spans="1:68" s="33" customFormat="1" x14ac:dyDescent="0.3">
      <c r="A115" s="31"/>
      <c r="B115" s="89" t="s">
        <v>2136</v>
      </c>
      <c r="C115" s="89" t="s">
        <v>972</v>
      </c>
      <c r="D115" s="34"/>
      <c r="E115" s="34"/>
      <c r="F115" s="34"/>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row>
    <row r="116" spans="1:68" s="33" customFormat="1" x14ac:dyDescent="0.3">
      <c r="A116" s="31"/>
      <c r="B116" s="89" t="s">
        <v>2135</v>
      </c>
      <c r="C116" s="89" t="s">
        <v>971</v>
      </c>
      <c r="D116" s="34"/>
      <c r="E116" s="34"/>
      <c r="F116" s="34"/>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row>
    <row r="117" spans="1:68" s="33" customFormat="1" x14ac:dyDescent="0.3">
      <c r="A117" s="31"/>
      <c r="B117" s="89" t="s">
        <v>2134</v>
      </c>
      <c r="C117" s="89" t="s">
        <v>970</v>
      </c>
      <c r="D117" s="34"/>
      <c r="E117" s="34"/>
      <c r="F117" s="34"/>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row>
    <row r="118" spans="1:68" s="33" customFormat="1" x14ac:dyDescent="0.3">
      <c r="A118" s="31"/>
      <c r="B118" s="89" t="s">
        <v>2133</v>
      </c>
      <c r="C118" s="89" t="s">
        <v>969</v>
      </c>
      <c r="D118" s="34"/>
      <c r="E118" s="34"/>
      <c r="F118" s="34"/>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row>
    <row r="119" spans="1:68" s="33" customFormat="1" x14ac:dyDescent="0.3">
      <c r="A119" s="31"/>
      <c r="B119" s="89" t="s">
        <v>2132</v>
      </c>
      <c r="C119" s="89" t="s">
        <v>968</v>
      </c>
      <c r="D119" s="34"/>
      <c r="E119" s="34"/>
      <c r="F119" s="34"/>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row>
    <row r="120" spans="1:68" s="33" customFormat="1" x14ac:dyDescent="0.3">
      <c r="A120" s="31"/>
      <c r="B120" s="89" t="s">
        <v>2131</v>
      </c>
      <c r="C120" s="89" t="s">
        <v>288</v>
      </c>
      <c r="D120" s="34"/>
      <c r="E120" s="34"/>
      <c r="F120" s="34"/>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row>
    <row r="121" spans="1:68" s="33" customFormat="1" x14ac:dyDescent="0.3">
      <c r="A121" s="31"/>
      <c r="B121" s="89" t="s">
        <v>2130</v>
      </c>
      <c r="C121" s="89" t="s">
        <v>967</v>
      </c>
      <c r="D121" s="34">
        <v>283</v>
      </c>
      <c r="E121" s="34">
        <v>143</v>
      </c>
      <c r="F121" s="34">
        <v>140</v>
      </c>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row>
    <row r="122" spans="1:68" s="33" customFormat="1" x14ac:dyDescent="0.3">
      <c r="A122" s="31"/>
      <c r="B122" s="89" t="s">
        <v>2129</v>
      </c>
      <c r="C122" s="89" t="s">
        <v>966</v>
      </c>
      <c r="D122" s="34"/>
      <c r="E122" s="34"/>
      <c r="F122" s="34"/>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row>
    <row r="123" spans="1:68" s="33" customFormat="1" x14ac:dyDescent="0.3">
      <c r="A123" s="31"/>
      <c r="B123" s="89" t="s">
        <v>2128</v>
      </c>
      <c r="C123" s="89" t="s">
        <v>965</v>
      </c>
      <c r="D123" s="34"/>
      <c r="E123" s="34"/>
      <c r="F123" s="34"/>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row>
    <row r="124" spans="1:68" s="33" customFormat="1" x14ac:dyDescent="0.3">
      <c r="A124" s="31"/>
      <c r="B124" s="89" t="s">
        <v>2127</v>
      </c>
      <c r="C124" s="89" t="s">
        <v>964</v>
      </c>
      <c r="D124" s="34">
        <v>2</v>
      </c>
      <c r="E124" s="34">
        <v>2</v>
      </c>
      <c r="F124" s="34">
        <v>0</v>
      </c>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row>
    <row r="125" spans="1:68" s="33" customFormat="1" x14ac:dyDescent="0.3">
      <c r="A125" s="31"/>
      <c r="B125" s="89" t="s">
        <v>2126</v>
      </c>
      <c r="C125" s="89" t="s">
        <v>742</v>
      </c>
      <c r="D125" s="34"/>
      <c r="E125" s="34"/>
      <c r="F125" s="34"/>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row>
    <row r="126" spans="1:68" s="33" customFormat="1" x14ac:dyDescent="0.3">
      <c r="A126" s="31"/>
      <c r="B126" s="89" t="s">
        <v>2125</v>
      </c>
      <c r="C126" s="89" t="s">
        <v>963</v>
      </c>
      <c r="D126" s="34"/>
      <c r="E126" s="34"/>
      <c r="F126" s="34"/>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row>
    <row r="127" spans="1:68" s="33" customFormat="1" x14ac:dyDescent="0.3">
      <c r="A127" s="31"/>
      <c r="B127" s="89" t="s">
        <v>2124</v>
      </c>
      <c r="C127" s="89" t="s">
        <v>509</v>
      </c>
      <c r="D127" s="34"/>
      <c r="E127" s="34"/>
      <c r="F127" s="34"/>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row>
    <row r="128" spans="1:68" s="33" customFormat="1" x14ac:dyDescent="0.3">
      <c r="A128" s="31"/>
      <c r="B128" s="89" t="s">
        <v>2123</v>
      </c>
      <c r="C128" s="89" t="s">
        <v>962</v>
      </c>
      <c r="D128" s="34"/>
      <c r="E128" s="34"/>
      <c r="F128" s="34"/>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row>
    <row r="129" spans="1:68" s="33" customFormat="1" x14ac:dyDescent="0.3">
      <c r="A129" s="31"/>
      <c r="B129" s="89" t="s">
        <v>2122</v>
      </c>
      <c r="C129" s="89" t="s">
        <v>961</v>
      </c>
      <c r="D129" s="34"/>
      <c r="E129" s="34"/>
      <c r="F129" s="34"/>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row>
    <row r="130" spans="1:68" s="33" customFormat="1" x14ac:dyDescent="0.3">
      <c r="A130" s="31"/>
      <c r="B130" s="89" t="s">
        <v>2121</v>
      </c>
      <c r="C130" s="89" t="s">
        <v>960</v>
      </c>
      <c r="D130" s="34"/>
      <c r="E130" s="34"/>
      <c r="F130" s="34"/>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row>
    <row r="131" spans="1:68" s="33" customFormat="1" x14ac:dyDescent="0.3">
      <c r="A131" s="31"/>
      <c r="B131" s="89" t="s">
        <v>2120</v>
      </c>
      <c r="C131" s="89" t="s">
        <v>959</v>
      </c>
      <c r="D131" s="34"/>
      <c r="E131" s="34"/>
      <c r="F131" s="34"/>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row>
    <row r="132" spans="1:68" s="33" customFormat="1" x14ac:dyDescent="0.3">
      <c r="A132" s="31"/>
      <c r="B132" s="89" t="s">
        <v>2119</v>
      </c>
      <c r="C132" s="89" t="s">
        <v>958</v>
      </c>
      <c r="D132" s="34">
        <v>25</v>
      </c>
      <c r="E132" s="34">
        <v>18</v>
      </c>
      <c r="F132" s="34">
        <v>7</v>
      </c>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row>
    <row r="133" spans="1:68" s="33" customFormat="1" x14ac:dyDescent="0.3">
      <c r="A133" s="31"/>
      <c r="B133" s="89" t="s">
        <v>2118</v>
      </c>
      <c r="C133" s="89" t="s">
        <v>957</v>
      </c>
      <c r="D133" s="34"/>
      <c r="E133" s="34"/>
      <c r="F133" s="34"/>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row>
    <row r="134" spans="1:68" s="33" customFormat="1" x14ac:dyDescent="0.3">
      <c r="A134" s="31"/>
      <c r="B134" s="94" t="s">
        <v>2117</v>
      </c>
      <c r="C134" s="91" t="s">
        <v>949</v>
      </c>
      <c r="D134" s="32"/>
      <c r="E134" s="32"/>
      <c r="F134" s="32"/>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row>
    <row r="135" spans="1:68" s="33" customFormat="1" x14ac:dyDescent="0.3">
      <c r="A135" s="31"/>
      <c r="B135" s="89" t="s">
        <v>2116</v>
      </c>
      <c r="C135" s="89" t="s">
        <v>947</v>
      </c>
      <c r="D135" s="34"/>
      <c r="E135" s="34"/>
      <c r="F135" s="34"/>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row>
    <row r="136" spans="1:68" s="33" customFormat="1" x14ac:dyDescent="0.3">
      <c r="A136" s="31"/>
      <c r="B136" s="89" t="s">
        <v>2115</v>
      </c>
      <c r="C136" s="89" t="s">
        <v>948</v>
      </c>
      <c r="D136" s="34"/>
      <c r="E136" s="34"/>
      <c r="F136" s="34"/>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row>
    <row r="137" spans="1:68" s="33" customFormat="1" x14ac:dyDescent="0.3">
      <c r="A137" s="31"/>
      <c r="B137" s="89" t="s">
        <v>2114</v>
      </c>
      <c r="C137" s="89" t="s">
        <v>946</v>
      </c>
      <c r="D137" s="34"/>
      <c r="E137" s="34"/>
      <c r="F137" s="34"/>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row>
    <row r="138" spans="1:68" s="33" customFormat="1" x14ac:dyDescent="0.3">
      <c r="A138" s="31"/>
      <c r="B138" s="89" t="s">
        <v>2113</v>
      </c>
      <c r="C138" s="89" t="s">
        <v>88</v>
      </c>
      <c r="D138" s="34"/>
      <c r="E138" s="34"/>
      <c r="F138" s="34"/>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row>
    <row r="139" spans="1:68" s="33" customFormat="1" x14ac:dyDescent="0.3">
      <c r="A139" s="31"/>
      <c r="B139" s="89" t="s">
        <v>2112</v>
      </c>
      <c r="C139" s="89" t="s">
        <v>945</v>
      </c>
      <c r="D139" s="34"/>
      <c r="E139" s="34"/>
      <c r="F139" s="34"/>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row>
    <row r="140" spans="1:68" s="33" customFormat="1" x14ac:dyDescent="0.3">
      <c r="A140" s="31"/>
      <c r="B140" s="89" t="s">
        <v>2111</v>
      </c>
      <c r="C140" s="89" t="s">
        <v>944</v>
      </c>
      <c r="D140" s="34"/>
      <c r="E140" s="34"/>
      <c r="F140" s="34"/>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row>
    <row r="141" spans="1:68" s="33" customFormat="1" x14ac:dyDescent="0.3">
      <c r="A141" s="31"/>
      <c r="B141" s="89" t="s">
        <v>2110</v>
      </c>
      <c r="C141" s="89" t="s">
        <v>943</v>
      </c>
      <c r="D141" s="34"/>
      <c r="E141" s="34"/>
      <c r="F141" s="34"/>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row>
    <row r="142" spans="1:68" s="33" customFormat="1" x14ac:dyDescent="0.3">
      <c r="A142" s="31"/>
      <c r="B142" s="89" t="s">
        <v>2109</v>
      </c>
      <c r="C142" s="89" t="s">
        <v>942</v>
      </c>
      <c r="D142" s="34"/>
      <c r="E142" s="34"/>
      <c r="F142" s="34"/>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row>
    <row r="143" spans="1:68" s="33" customFormat="1" x14ac:dyDescent="0.3">
      <c r="A143" s="31"/>
      <c r="B143" s="89" t="s">
        <v>2108</v>
      </c>
      <c r="C143" s="89" t="s">
        <v>941</v>
      </c>
      <c r="D143" s="34"/>
      <c r="E143" s="34"/>
      <c r="F143" s="34"/>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row>
    <row r="144" spans="1:68" s="33" customFormat="1" x14ac:dyDescent="0.3">
      <c r="A144" s="31"/>
      <c r="B144" s="89" t="s">
        <v>2107</v>
      </c>
      <c r="C144" s="89" t="s">
        <v>940</v>
      </c>
      <c r="D144" s="34"/>
      <c r="E144" s="34"/>
      <c r="F144" s="34"/>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row>
    <row r="145" spans="1:68" s="33" customFormat="1" x14ac:dyDescent="0.3">
      <c r="A145" s="31"/>
      <c r="B145" s="89" t="s">
        <v>2106</v>
      </c>
      <c r="C145" s="89" t="s">
        <v>939</v>
      </c>
      <c r="D145" s="34"/>
      <c r="E145" s="34"/>
      <c r="F145" s="34"/>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row>
    <row r="146" spans="1:68" s="33" customFormat="1" x14ac:dyDescent="0.3">
      <c r="A146" s="31"/>
      <c r="B146" s="89" t="s">
        <v>2105</v>
      </c>
      <c r="C146" s="89" t="s">
        <v>938</v>
      </c>
      <c r="D146" s="34"/>
      <c r="E146" s="34"/>
      <c r="F146" s="34"/>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row>
    <row r="147" spans="1:68" s="33" customFormat="1" x14ac:dyDescent="0.3">
      <c r="A147" s="31"/>
      <c r="B147" s="89" t="s">
        <v>2104</v>
      </c>
      <c r="C147" s="89" t="s">
        <v>937</v>
      </c>
      <c r="D147" s="34"/>
      <c r="E147" s="34"/>
      <c r="F147" s="34"/>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row>
    <row r="148" spans="1:68" s="33" customFormat="1" x14ac:dyDescent="0.3">
      <c r="A148" s="31"/>
      <c r="B148" s="89" t="s">
        <v>2103</v>
      </c>
      <c r="C148" s="89" t="s">
        <v>936</v>
      </c>
      <c r="D148" s="34"/>
      <c r="E148" s="34"/>
      <c r="F148" s="34"/>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row>
    <row r="149" spans="1:68" s="33" customFormat="1" x14ac:dyDescent="0.3">
      <c r="A149" s="31"/>
      <c r="B149" s="89" t="s">
        <v>2102</v>
      </c>
      <c r="C149" s="89" t="s">
        <v>935</v>
      </c>
      <c r="D149" s="34"/>
      <c r="E149" s="34"/>
      <c r="F149" s="34"/>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row>
    <row r="150" spans="1:68" s="33" customFormat="1" x14ac:dyDescent="0.3">
      <c r="A150" s="31"/>
      <c r="B150" s="89" t="s">
        <v>2101</v>
      </c>
      <c r="C150" s="89" t="s">
        <v>934</v>
      </c>
      <c r="D150" s="34"/>
      <c r="E150" s="34"/>
      <c r="F150" s="34"/>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row>
    <row r="151" spans="1:68" s="33" customFormat="1" x14ac:dyDescent="0.3">
      <c r="A151" s="31"/>
      <c r="B151" s="89" t="s">
        <v>2100</v>
      </c>
      <c r="C151" s="89" t="s">
        <v>729</v>
      </c>
      <c r="D151" s="34"/>
      <c r="E151" s="34"/>
      <c r="F151" s="34"/>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row>
    <row r="152" spans="1:68" s="33" customFormat="1" x14ac:dyDescent="0.3">
      <c r="A152" s="31"/>
      <c r="B152" s="89" t="s">
        <v>2099</v>
      </c>
      <c r="C152" s="89" t="s">
        <v>933</v>
      </c>
      <c r="D152" s="34"/>
      <c r="E152" s="34"/>
      <c r="F152" s="34"/>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row>
    <row r="153" spans="1:68" s="33" customFormat="1" x14ac:dyDescent="0.3">
      <c r="A153" s="31"/>
      <c r="B153" s="89" t="s">
        <v>2098</v>
      </c>
      <c r="C153" s="89" t="s">
        <v>932</v>
      </c>
      <c r="D153" s="34"/>
      <c r="E153" s="34"/>
      <c r="F153" s="34"/>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row>
    <row r="154" spans="1:68" s="33" customFormat="1" x14ac:dyDescent="0.3">
      <c r="A154" s="31"/>
      <c r="B154" s="89" t="s">
        <v>2097</v>
      </c>
      <c r="C154" s="89" t="s">
        <v>931</v>
      </c>
      <c r="D154" s="34"/>
      <c r="E154" s="34"/>
      <c r="F154" s="34"/>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row>
    <row r="155" spans="1:68" s="33" customFormat="1" x14ac:dyDescent="0.3">
      <c r="A155" s="31"/>
      <c r="B155" s="89" t="s">
        <v>2096</v>
      </c>
      <c r="C155" s="89" t="s">
        <v>930</v>
      </c>
      <c r="D155" s="34"/>
      <c r="E155" s="34"/>
      <c r="F155" s="34"/>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row>
    <row r="156" spans="1:68" s="33" customFormat="1" x14ac:dyDescent="0.3">
      <c r="A156" s="31"/>
      <c r="B156" s="89" t="s">
        <v>2095</v>
      </c>
      <c r="C156" s="89" t="s">
        <v>929</v>
      </c>
      <c r="D156" s="34"/>
      <c r="E156" s="34"/>
      <c r="F156" s="34"/>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row>
    <row r="157" spans="1:68" s="33" customFormat="1" x14ac:dyDescent="0.3">
      <c r="A157" s="31"/>
      <c r="B157" s="89" t="s">
        <v>2094</v>
      </c>
      <c r="C157" s="89" t="s">
        <v>928</v>
      </c>
      <c r="D157" s="34"/>
      <c r="E157" s="34"/>
      <c r="F157" s="34"/>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row>
    <row r="158" spans="1:68" s="33" customFormat="1" x14ac:dyDescent="0.3">
      <c r="A158" s="31"/>
      <c r="B158" s="94" t="s">
        <v>2093</v>
      </c>
      <c r="C158" s="91" t="s">
        <v>927</v>
      </c>
      <c r="D158" s="32"/>
      <c r="E158" s="32"/>
      <c r="F158" s="32"/>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row>
    <row r="159" spans="1:68" s="33" customFormat="1" x14ac:dyDescent="0.3">
      <c r="A159" s="31"/>
      <c r="B159" s="89" t="s">
        <v>2092</v>
      </c>
      <c r="C159" s="89" t="s">
        <v>927</v>
      </c>
      <c r="D159" s="34"/>
      <c r="E159" s="34"/>
      <c r="F159" s="34"/>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row>
    <row r="160" spans="1:68" s="33" customFormat="1" x14ac:dyDescent="0.3">
      <c r="A160" s="31"/>
      <c r="B160" s="94" t="s">
        <v>2091</v>
      </c>
      <c r="C160" s="91" t="s">
        <v>93</v>
      </c>
      <c r="D160" s="32">
        <v>85</v>
      </c>
      <c r="E160" s="32">
        <v>56</v>
      </c>
      <c r="F160" s="32">
        <v>29</v>
      </c>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row>
    <row r="161" spans="1:68" s="33" customFormat="1" x14ac:dyDescent="0.3">
      <c r="A161" s="31"/>
      <c r="B161" s="89" t="s">
        <v>2090</v>
      </c>
      <c r="C161" s="89" t="s">
        <v>919</v>
      </c>
      <c r="D161" s="34"/>
      <c r="E161" s="34"/>
      <c r="F161" s="34"/>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row>
    <row r="162" spans="1:68" s="33" customFormat="1" x14ac:dyDescent="0.3">
      <c r="A162" s="31"/>
      <c r="B162" s="89" t="s">
        <v>2089</v>
      </c>
      <c r="C162" s="89" t="s">
        <v>926</v>
      </c>
      <c r="D162" s="34"/>
      <c r="E162" s="34"/>
      <c r="F162" s="34"/>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row>
    <row r="163" spans="1:68" s="33" customFormat="1" x14ac:dyDescent="0.3">
      <c r="A163" s="31"/>
      <c r="B163" s="89" t="s">
        <v>2088</v>
      </c>
      <c r="C163" s="89" t="s">
        <v>925</v>
      </c>
      <c r="D163" s="34"/>
      <c r="E163" s="34"/>
      <c r="F163" s="34"/>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row>
    <row r="164" spans="1:68" s="33" customFormat="1" x14ac:dyDescent="0.3">
      <c r="A164" s="31"/>
      <c r="B164" s="89" t="s">
        <v>2087</v>
      </c>
      <c r="C164" s="89" t="s">
        <v>924</v>
      </c>
      <c r="D164" s="34"/>
      <c r="E164" s="34"/>
      <c r="F164" s="34"/>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row>
    <row r="165" spans="1:68" s="33" customFormat="1" x14ac:dyDescent="0.3">
      <c r="A165" s="31"/>
      <c r="B165" s="89" t="s">
        <v>2086</v>
      </c>
      <c r="C165" s="89" t="s">
        <v>923</v>
      </c>
      <c r="D165" s="34"/>
      <c r="E165" s="34"/>
      <c r="F165" s="34"/>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row>
    <row r="166" spans="1:68" s="33" customFormat="1" x14ac:dyDescent="0.3">
      <c r="A166" s="31"/>
      <c r="B166" s="89" t="s">
        <v>2085</v>
      </c>
      <c r="C166" s="89" t="s">
        <v>922</v>
      </c>
      <c r="D166" s="34"/>
      <c r="E166" s="34"/>
      <c r="F166" s="34"/>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row>
    <row r="167" spans="1:68" s="33" customFormat="1" x14ac:dyDescent="0.3">
      <c r="A167" s="31"/>
      <c r="B167" s="89" t="s">
        <v>2084</v>
      </c>
      <c r="C167" s="89" t="s">
        <v>921</v>
      </c>
      <c r="D167" s="34"/>
      <c r="E167" s="34"/>
      <c r="F167" s="34"/>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row>
    <row r="168" spans="1:68" s="33" customFormat="1" x14ac:dyDescent="0.3">
      <c r="A168" s="31"/>
      <c r="B168" s="89" t="s">
        <v>2083</v>
      </c>
      <c r="C168" s="89" t="s">
        <v>494</v>
      </c>
      <c r="D168" s="34"/>
      <c r="E168" s="34"/>
      <c r="F168" s="34"/>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row>
    <row r="169" spans="1:68" s="33" customFormat="1" x14ac:dyDescent="0.3">
      <c r="A169" s="31"/>
      <c r="B169" s="89" t="s">
        <v>2082</v>
      </c>
      <c r="C169" s="89" t="s">
        <v>920</v>
      </c>
      <c r="D169" s="34"/>
      <c r="E169" s="34"/>
      <c r="F169" s="34"/>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row>
    <row r="170" spans="1:68" s="33" customFormat="1" x14ac:dyDescent="0.3">
      <c r="A170" s="31"/>
      <c r="B170" s="89" t="s">
        <v>2081</v>
      </c>
      <c r="C170" s="89" t="s">
        <v>918</v>
      </c>
      <c r="D170" s="34"/>
      <c r="E170" s="34"/>
      <c r="F170" s="34"/>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row>
    <row r="171" spans="1:68" s="33" customFormat="1" x14ac:dyDescent="0.3">
      <c r="A171" s="31"/>
      <c r="B171" s="89" t="s">
        <v>2080</v>
      </c>
      <c r="C171" s="89" t="s">
        <v>16</v>
      </c>
      <c r="D171" s="34"/>
      <c r="E171" s="34"/>
      <c r="F171" s="34"/>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row>
    <row r="172" spans="1:68" s="33" customFormat="1" x14ac:dyDescent="0.3">
      <c r="A172" s="31"/>
      <c r="B172" s="89" t="s">
        <v>2079</v>
      </c>
      <c r="C172" s="89" t="s">
        <v>917</v>
      </c>
      <c r="D172" s="34"/>
      <c r="E172" s="34"/>
      <c r="F172" s="34"/>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row>
    <row r="173" spans="1:68" s="33" customFormat="1" x14ac:dyDescent="0.3">
      <c r="A173" s="31"/>
      <c r="B173" s="89" t="s">
        <v>2078</v>
      </c>
      <c r="C173" s="89" t="s">
        <v>916</v>
      </c>
      <c r="D173" s="34">
        <v>39</v>
      </c>
      <c r="E173" s="34">
        <v>22</v>
      </c>
      <c r="F173" s="34">
        <v>17</v>
      </c>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row>
    <row r="174" spans="1:68" s="33" customFormat="1" x14ac:dyDescent="0.3">
      <c r="A174" s="31"/>
      <c r="B174" s="89" t="s">
        <v>2077</v>
      </c>
      <c r="C174" s="89" t="s">
        <v>915</v>
      </c>
      <c r="D174" s="34"/>
      <c r="E174" s="34"/>
      <c r="F174" s="34"/>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row>
    <row r="175" spans="1:68" s="33" customFormat="1" x14ac:dyDescent="0.3">
      <c r="A175" s="31"/>
      <c r="B175" s="89" t="s">
        <v>2076</v>
      </c>
      <c r="C175" s="89" t="s">
        <v>221</v>
      </c>
      <c r="D175" s="34"/>
      <c r="E175" s="34"/>
      <c r="F175" s="34"/>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row>
    <row r="176" spans="1:68" s="33" customFormat="1" x14ac:dyDescent="0.3">
      <c r="A176" s="31"/>
      <c r="B176" s="89" t="s">
        <v>2075</v>
      </c>
      <c r="C176" s="89" t="s">
        <v>914</v>
      </c>
      <c r="D176" s="34"/>
      <c r="E176" s="34"/>
      <c r="F176" s="34"/>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row>
    <row r="177" spans="1:68" s="33" customFormat="1" x14ac:dyDescent="0.3">
      <c r="A177" s="31"/>
      <c r="B177" s="89" t="s">
        <v>2074</v>
      </c>
      <c r="C177" s="89" t="s">
        <v>913</v>
      </c>
      <c r="D177" s="34"/>
      <c r="E177" s="34"/>
      <c r="F177" s="34"/>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row>
    <row r="178" spans="1:68" s="33" customFormat="1" x14ac:dyDescent="0.3">
      <c r="A178" s="31"/>
      <c r="B178" s="89" t="s">
        <v>2073</v>
      </c>
      <c r="C178" s="89" t="s">
        <v>912</v>
      </c>
      <c r="D178" s="34"/>
      <c r="E178" s="34"/>
      <c r="F178" s="34"/>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row>
    <row r="179" spans="1:68" s="33" customFormat="1" x14ac:dyDescent="0.3">
      <c r="A179" s="31"/>
      <c r="B179" s="89" t="s">
        <v>2072</v>
      </c>
      <c r="C179" s="89" t="s">
        <v>911</v>
      </c>
      <c r="D179" s="34"/>
      <c r="E179" s="34"/>
      <c r="F179" s="34"/>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row>
    <row r="180" spans="1:68" s="33" customFormat="1" x14ac:dyDescent="0.3">
      <c r="A180" s="31"/>
      <c r="B180" s="89" t="s">
        <v>2071</v>
      </c>
      <c r="C180" s="89" t="s">
        <v>910</v>
      </c>
      <c r="D180" s="34">
        <v>40</v>
      </c>
      <c r="E180" s="34">
        <v>30</v>
      </c>
      <c r="F180" s="34">
        <v>10</v>
      </c>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row>
    <row r="181" spans="1:68" s="33" customFormat="1" x14ac:dyDescent="0.3">
      <c r="A181" s="31"/>
      <c r="B181" s="89" t="s">
        <v>2070</v>
      </c>
      <c r="C181" s="89" t="s">
        <v>909</v>
      </c>
      <c r="D181" s="34"/>
      <c r="E181" s="34"/>
      <c r="F181" s="34"/>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row>
    <row r="182" spans="1:68" s="33" customFormat="1" x14ac:dyDescent="0.3">
      <c r="A182" s="31"/>
      <c r="B182" s="89" t="s">
        <v>2069</v>
      </c>
      <c r="C182" s="89" t="s">
        <v>896</v>
      </c>
      <c r="D182" s="34"/>
      <c r="E182" s="34"/>
      <c r="F182" s="34"/>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row>
    <row r="183" spans="1:68" s="33" customFormat="1" x14ac:dyDescent="0.3">
      <c r="A183" s="31"/>
      <c r="B183" s="89" t="s">
        <v>2068</v>
      </c>
      <c r="C183" s="89" t="s">
        <v>706</v>
      </c>
      <c r="D183" s="34">
        <v>2</v>
      </c>
      <c r="E183" s="34">
        <v>1</v>
      </c>
      <c r="F183" s="34">
        <v>1</v>
      </c>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row>
    <row r="184" spans="1:68" s="33" customFormat="1" x14ac:dyDescent="0.3">
      <c r="A184" s="31"/>
      <c r="B184" s="89" t="s">
        <v>2067</v>
      </c>
      <c r="C184" s="89" t="s">
        <v>908</v>
      </c>
      <c r="D184" s="34"/>
      <c r="E184" s="34"/>
      <c r="F184" s="34"/>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row>
    <row r="185" spans="1:68" s="33" customFormat="1" x14ac:dyDescent="0.3">
      <c r="A185" s="31"/>
      <c r="B185" s="89" t="s">
        <v>2066</v>
      </c>
      <c r="C185" s="89" t="s">
        <v>907</v>
      </c>
      <c r="D185" s="34"/>
      <c r="E185" s="34"/>
      <c r="F185" s="34"/>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row>
    <row r="186" spans="1:68" s="33" customFormat="1" x14ac:dyDescent="0.3">
      <c r="A186" s="31"/>
      <c r="B186" s="89" t="s">
        <v>2065</v>
      </c>
      <c r="C186" s="89" t="s">
        <v>906</v>
      </c>
      <c r="D186" s="34"/>
      <c r="E186" s="34"/>
      <c r="F186" s="34"/>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row>
    <row r="187" spans="1:68" s="33" customFormat="1" x14ac:dyDescent="0.3">
      <c r="A187" s="31"/>
      <c r="B187" s="89" t="s">
        <v>2064</v>
      </c>
      <c r="C187" s="89" t="s">
        <v>905</v>
      </c>
      <c r="D187" s="34"/>
      <c r="E187" s="34"/>
      <c r="F187" s="34"/>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row>
    <row r="188" spans="1:68" s="33" customFormat="1" x14ac:dyDescent="0.3">
      <c r="A188" s="31"/>
      <c r="B188" s="89" t="s">
        <v>2063</v>
      </c>
      <c r="C188" s="89" t="s">
        <v>904</v>
      </c>
      <c r="D188" s="34"/>
      <c r="E188" s="34"/>
      <c r="F188" s="34"/>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row>
    <row r="189" spans="1:68" s="33" customFormat="1" x14ac:dyDescent="0.3">
      <c r="A189" s="31"/>
      <c r="B189" s="89" t="s">
        <v>2062</v>
      </c>
      <c r="C189" s="89" t="s">
        <v>903</v>
      </c>
      <c r="D189" s="34"/>
      <c r="E189" s="34"/>
      <c r="F189" s="34"/>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row>
    <row r="190" spans="1:68" s="33" customFormat="1" x14ac:dyDescent="0.3">
      <c r="A190" s="31"/>
      <c r="B190" s="89" t="s">
        <v>2061</v>
      </c>
      <c r="C190" s="89" t="s">
        <v>902</v>
      </c>
      <c r="D190" s="34"/>
      <c r="E190" s="34"/>
      <c r="F190" s="34"/>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row>
    <row r="191" spans="1:68" s="33" customFormat="1" x14ac:dyDescent="0.3">
      <c r="A191" s="31"/>
      <c r="B191" s="89" t="s">
        <v>2060</v>
      </c>
      <c r="C191" s="89" t="s">
        <v>901</v>
      </c>
      <c r="D191" s="34">
        <v>1</v>
      </c>
      <c r="E191" s="34">
        <v>1</v>
      </c>
      <c r="F191" s="34">
        <v>0</v>
      </c>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row>
    <row r="192" spans="1:68" s="33" customFormat="1" x14ac:dyDescent="0.3">
      <c r="A192" s="31"/>
      <c r="B192" s="89" t="s">
        <v>2059</v>
      </c>
      <c r="C192" s="89" t="s">
        <v>900</v>
      </c>
      <c r="D192" s="34"/>
      <c r="E192" s="34"/>
      <c r="F192" s="34"/>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row>
    <row r="193" spans="1:68" s="33" customFormat="1" x14ac:dyDescent="0.3">
      <c r="A193" s="31"/>
      <c r="B193" s="89" t="s">
        <v>2058</v>
      </c>
      <c r="C193" s="89" t="s">
        <v>899</v>
      </c>
      <c r="D193" s="34"/>
      <c r="E193" s="34"/>
      <c r="F193" s="34"/>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row>
    <row r="194" spans="1:68" s="33" customFormat="1" x14ac:dyDescent="0.3">
      <c r="A194" s="31"/>
      <c r="B194" s="89" t="s">
        <v>2057</v>
      </c>
      <c r="C194" s="89" t="s">
        <v>898</v>
      </c>
      <c r="D194" s="34"/>
      <c r="E194" s="34"/>
      <c r="F194" s="34"/>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row>
    <row r="195" spans="1:68" s="33" customFormat="1" x14ac:dyDescent="0.3">
      <c r="A195" s="31"/>
      <c r="B195" s="89" t="s">
        <v>2056</v>
      </c>
      <c r="C195" s="89" t="s">
        <v>334</v>
      </c>
      <c r="D195" s="34">
        <v>2</v>
      </c>
      <c r="E195" s="34">
        <v>1</v>
      </c>
      <c r="F195" s="34">
        <v>1</v>
      </c>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row>
    <row r="196" spans="1:68" s="33" customFormat="1" x14ac:dyDescent="0.3">
      <c r="A196" s="31"/>
      <c r="B196" s="89" t="s">
        <v>2055</v>
      </c>
      <c r="C196" s="89" t="s">
        <v>897</v>
      </c>
      <c r="D196" s="34"/>
      <c r="E196" s="34"/>
      <c r="F196" s="34"/>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row>
    <row r="197" spans="1:68" s="33" customFormat="1" x14ac:dyDescent="0.3">
      <c r="A197" s="31"/>
      <c r="B197" s="89" t="s">
        <v>2054</v>
      </c>
      <c r="C197" s="89" t="s">
        <v>695</v>
      </c>
      <c r="D197" s="34"/>
      <c r="E197" s="34"/>
      <c r="F197" s="34"/>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row>
    <row r="198" spans="1:68" s="33" customFormat="1" x14ac:dyDescent="0.3">
      <c r="A198" s="31"/>
      <c r="B198" s="89" t="s">
        <v>2053</v>
      </c>
      <c r="C198" s="89" t="s">
        <v>895</v>
      </c>
      <c r="D198" s="34"/>
      <c r="E198" s="34"/>
      <c r="F198" s="34"/>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row>
    <row r="199" spans="1:68" s="33" customFormat="1" x14ac:dyDescent="0.3">
      <c r="A199" s="31"/>
      <c r="B199" s="89" t="s">
        <v>2052</v>
      </c>
      <c r="C199" s="89" t="s">
        <v>894</v>
      </c>
      <c r="D199" s="34"/>
      <c r="E199" s="34"/>
      <c r="F199" s="34"/>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row>
    <row r="200" spans="1:68" s="33" customFormat="1" x14ac:dyDescent="0.3">
      <c r="A200" s="31"/>
      <c r="B200" s="89" t="s">
        <v>2051</v>
      </c>
      <c r="C200" s="89" t="s">
        <v>893</v>
      </c>
      <c r="D200" s="34"/>
      <c r="E200" s="34"/>
      <c r="F200" s="34"/>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row>
    <row r="201" spans="1:68" s="33" customFormat="1" x14ac:dyDescent="0.3">
      <c r="A201" s="31"/>
      <c r="B201" s="89" t="s">
        <v>2050</v>
      </c>
      <c r="C201" s="89" t="s">
        <v>892</v>
      </c>
      <c r="D201" s="34"/>
      <c r="E201" s="34"/>
      <c r="F201" s="34"/>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row>
    <row r="202" spans="1:68" s="33" customFormat="1" x14ac:dyDescent="0.3">
      <c r="A202" s="31"/>
      <c r="B202" s="89" t="s">
        <v>2049</v>
      </c>
      <c r="C202" s="89" t="s">
        <v>891</v>
      </c>
      <c r="D202" s="34"/>
      <c r="E202" s="34"/>
      <c r="F202" s="34"/>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row>
    <row r="203" spans="1:68" s="33" customFormat="1" x14ac:dyDescent="0.3">
      <c r="A203" s="31"/>
      <c r="B203" s="89" t="s">
        <v>2048</v>
      </c>
      <c r="C203" s="89" t="s">
        <v>890</v>
      </c>
      <c r="D203" s="34"/>
      <c r="E203" s="34"/>
      <c r="F203" s="34"/>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row>
    <row r="204" spans="1:68" s="33" customFormat="1" x14ac:dyDescent="0.3">
      <c r="A204" s="31"/>
      <c r="B204" s="89" t="s">
        <v>2047</v>
      </c>
      <c r="C204" s="89" t="s">
        <v>2046</v>
      </c>
      <c r="D204" s="34"/>
      <c r="E204" s="34"/>
      <c r="F204" s="34"/>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row>
    <row r="205" spans="1:68" s="33" customFormat="1" x14ac:dyDescent="0.3">
      <c r="A205" s="31"/>
      <c r="B205" s="89" t="s">
        <v>2045</v>
      </c>
      <c r="C205" s="89" t="s">
        <v>167</v>
      </c>
      <c r="D205" s="34"/>
      <c r="E205" s="34"/>
      <c r="F205" s="34"/>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row>
    <row r="206" spans="1:68" s="33" customFormat="1" x14ac:dyDescent="0.3">
      <c r="A206" s="31"/>
      <c r="B206" s="89" t="s">
        <v>2044</v>
      </c>
      <c r="C206" s="89" t="s">
        <v>888</v>
      </c>
      <c r="D206" s="34">
        <v>1</v>
      </c>
      <c r="E206" s="34">
        <v>1</v>
      </c>
      <c r="F206" s="34">
        <v>0</v>
      </c>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row>
    <row r="207" spans="1:68" s="33" customFormat="1" x14ac:dyDescent="0.3">
      <c r="A207" s="31"/>
      <c r="B207" s="94" t="s">
        <v>2043</v>
      </c>
      <c r="C207" s="91" t="s">
        <v>7</v>
      </c>
      <c r="D207" s="32"/>
      <c r="E207" s="32"/>
      <c r="F207" s="32"/>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row>
    <row r="208" spans="1:68" s="33" customFormat="1" x14ac:dyDescent="0.3">
      <c r="A208" s="31"/>
      <c r="B208" s="89" t="s">
        <v>2042</v>
      </c>
      <c r="C208" s="89" t="s">
        <v>783</v>
      </c>
      <c r="D208" s="34"/>
      <c r="E208" s="34"/>
      <c r="F208" s="34"/>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row>
    <row r="209" spans="1:68" s="33" customFormat="1" x14ac:dyDescent="0.3">
      <c r="A209" s="31"/>
      <c r="B209" s="89" t="s">
        <v>2041</v>
      </c>
      <c r="C209" s="89" t="s">
        <v>887</v>
      </c>
      <c r="D209" s="34"/>
      <c r="E209" s="34"/>
      <c r="F209" s="34"/>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row>
    <row r="210" spans="1:68" s="33" customFormat="1" x14ac:dyDescent="0.3">
      <c r="A210" s="31"/>
      <c r="B210" s="89" t="s">
        <v>2040</v>
      </c>
      <c r="C210" s="89" t="s">
        <v>886</v>
      </c>
      <c r="D210" s="34"/>
      <c r="E210" s="34"/>
      <c r="F210" s="34"/>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row>
    <row r="211" spans="1:68" s="33" customFormat="1" x14ac:dyDescent="0.3">
      <c r="A211" s="31"/>
      <c r="B211" s="89" t="s">
        <v>2039</v>
      </c>
      <c r="C211" s="89" t="s">
        <v>885</v>
      </c>
      <c r="D211" s="34"/>
      <c r="E211" s="34"/>
      <c r="F211" s="34"/>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row>
    <row r="212" spans="1:68" s="33" customFormat="1" x14ac:dyDescent="0.3">
      <c r="A212" s="31"/>
      <c r="B212" s="89" t="s">
        <v>2038</v>
      </c>
      <c r="C212" s="89" t="s">
        <v>379</v>
      </c>
      <c r="D212" s="34"/>
      <c r="E212" s="34"/>
      <c r="F212" s="34"/>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row>
    <row r="213" spans="1:68" s="33" customFormat="1" x14ac:dyDescent="0.3">
      <c r="A213" s="31"/>
      <c r="B213" s="89" t="s">
        <v>2037</v>
      </c>
      <c r="C213" s="89" t="s">
        <v>884</v>
      </c>
      <c r="D213" s="34"/>
      <c r="E213" s="34"/>
      <c r="F213" s="34"/>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row>
    <row r="214" spans="1:68" s="33" customFormat="1" x14ac:dyDescent="0.3">
      <c r="A214" s="31"/>
      <c r="B214" s="89" t="s">
        <v>2036</v>
      </c>
      <c r="C214" s="89" t="s">
        <v>883</v>
      </c>
      <c r="D214" s="34"/>
      <c r="E214" s="34"/>
      <c r="F214" s="34"/>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row>
    <row r="215" spans="1:68" s="33" customFormat="1" x14ac:dyDescent="0.3">
      <c r="A215" s="31"/>
      <c r="B215" s="89" t="s">
        <v>2035</v>
      </c>
      <c r="C215" s="89" t="s">
        <v>882</v>
      </c>
      <c r="D215" s="34"/>
      <c r="E215" s="34"/>
      <c r="F215" s="34"/>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row>
    <row r="216" spans="1:68" s="33" customFormat="1" x14ac:dyDescent="0.3">
      <c r="A216" s="31"/>
      <c r="B216" s="89" t="s">
        <v>2034</v>
      </c>
      <c r="C216" s="89" t="s">
        <v>7</v>
      </c>
      <c r="D216" s="34"/>
      <c r="E216" s="34"/>
      <c r="F216" s="34"/>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row>
    <row r="217" spans="1:68" s="33" customFormat="1" x14ac:dyDescent="0.3">
      <c r="A217" s="31"/>
      <c r="B217" s="89" t="s">
        <v>2033</v>
      </c>
      <c r="C217" s="89" t="s">
        <v>881</v>
      </c>
      <c r="D217" s="34"/>
      <c r="E217" s="34"/>
      <c r="F217" s="34"/>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row>
    <row r="218" spans="1:68" s="33" customFormat="1" x14ac:dyDescent="0.3">
      <c r="A218" s="31"/>
      <c r="B218" s="89" t="s">
        <v>2032</v>
      </c>
      <c r="C218" s="89" t="s">
        <v>165</v>
      </c>
      <c r="D218" s="34"/>
      <c r="E218" s="34"/>
      <c r="F218" s="34"/>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row>
    <row r="219" spans="1:68" s="33" customFormat="1" x14ac:dyDescent="0.3">
      <c r="A219" s="31"/>
      <c r="B219" s="89" t="s">
        <v>2031</v>
      </c>
      <c r="C219" s="89" t="s">
        <v>880</v>
      </c>
      <c r="D219" s="34"/>
      <c r="E219" s="34"/>
      <c r="F219" s="34"/>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row>
    <row r="220" spans="1:68" s="33" customFormat="1" x14ac:dyDescent="0.3">
      <c r="A220" s="31"/>
      <c r="B220" s="89" t="s">
        <v>2030</v>
      </c>
      <c r="C220" s="89" t="s">
        <v>10</v>
      </c>
      <c r="D220" s="34"/>
      <c r="E220" s="34"/>
      <c r="F220" s="34"/>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row>
    <row r="221" spans="1:68" s="33" customFormat="1" x14ac:dyDescent="0.3">
      <c r="A221" s="31"/>
      <c r="B221" s="89" t="s">
        <v>2029</v>
      </c>
      <c r="C221" s="89" t="s">
        <v>879</v>
      </c>
      <c r="D221" s="34"/>
      <c r="E221" s="34"/>
      <c r="F221" s="34"/>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row>
    <row r="222" spans="1:68" s="33" customFormat="1" x14ac:dyDescent="0.3">
      <c r="A222" s="31"/>
      <c r="B222" s="89" t="s">
        <v>2028</v>
      </c>
      <c r="C222" s="89" t="s">
        <v>878</v>
      </c>
      <c r="D222" s="34"/>
      <c r="E222" s="34"/>
      <c r="F222" s="34"/>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row>
    <row r="223" spans="1:68" s="33" customFormat="1" x14ac:dyDescent="0.3">
      <c r="A223" s="31"/>
      <c r="B223" s="89" t="s">
        <v>2027</v>
      </c>
      <c r="C223" s="89" t="s">
        <v>877</v>
      </c>
      <c r="D223" s="34"/>
      <c r="E223" s="34"/>
      <c r="F223" s="34"/>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row>
    <row r="224" spans="1:68" s="33" customFormat="1" x14ac:dyDescent="0.3">
      <c r="A224" s="31"/>
      <c r="B224" s="89" t="s">
        <v>2026</v>
      </c>
      <c r="C224" s="89" t="s">
        <v>876</v>
      </c>
      <c r="D224" s="34"/>
      <c r="E224" s="34"/>
      <c r="F224" s="34"/>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row>
    <row r="225" spans="1:68" s="33" customFormat="1" x14ac:dyDescent="0.3">
      <c r="A225" s="31"/>
      <c r="B225" s="89" t="s">
        <v>2025</v>
      </c>
      <c r="C225" s="89" t="s">
        <v>874</v>
      </c>
      <c r="D225" s="34"/>
      <c r="E225" s="34"/>
      <c r="F225" s="34"/>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row>
    <row r="226" spans="1:68" s="33" customFormat="1" x14ac:dyDescent="0.3">
      <c r="A226" s="31"/>
      <c r="B226" s="89" t="s">
        <v>2024</v>
      </c>
      <c r="C226" s="89" t="s">
        <v>873</v>
      </c>
      <c r="D226" s="34"/>
      <c r="E226" s="34"/>
      <c r="F226" s="34"/>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row>
    <row r="227" spans="1:68" s="33" customFormat="1" x14ac:dyDescent="0.3">
      <c r="A227" s="31"/>
      <c r="B227" s="89" t="s">
        <v>2023</v>
      </c>
      <c r="C227" s="89" t="s">
        <v>872</v>
      </c>
      <c r="D227" s="34"/>
      <c r="E227" s="34"/>
      <c r="F227" s="34"/>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row>
    <row r="228" spans="1:68" s="33" customFormat="1" x14ac:dyDescent="0.3">
      <c r="A228" s="31"/>
      <c r="B228" s="89" t="s">
        <v>2022</v>
      </c>
      <c r="C228" s="89" t="s">
        <v>871</v>
      </c>
      <c r="D228" s="34"/>
      <c r="E228" s="34"/>
      <c r="F228" s="34"/>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row>
    <row r="229" spans="1:68" s="33" customFormat="1" x14ac:dyDescent="0.3">
      <c r="A229" s="31"/>
      <c r="B229" s="89" t="s">
        <v>2021</v>
      </c>
      <c r="C229" s="89" t="s">
        <v>869</v>
      </c>
      <c r="D229" s="34"/>
      <c r="E229" s="34"/>
      <c r="F229" s="34"/>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row>
    <row r="230" spans="1:68" s="33" customFormat="1" x14ac:dyDescent="0.3">
      <c r="A230" s="31"/>
      <c r="B230" s="89" t="s">
        <v>2020</v>
      </c>
      <c r="C230" s="89" t="s">
        <v>868</v>
      </c>
      <c r="D230" s="34"/>
      <c r="E230" s="34"/>
      <c r="F230" s="34"/>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row>
    <row r="231" spans="1:68" s="33" customFormat="1" x14ac:dyDescent="0.3">
      <c r="A231" s="31"/>
      <c r="B231" s="89" t="s">
        <v>2019</v>
      </c>
      <c r="C231" s="89" t="s">
        <v>867</v>
      </c>
      <c r="D231" s="34"/>
      <c r="E231" s="34"/>
      <c r="F231" s="34"/>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row>
    <row r="232" spans="1:68" s="33" customFormat="1" x14ac:dyDescent="0.3">
      <c r="A232" s="31"/>
      <c r="B232" s="89" t="s">
        <v>2018</v>
      </c>
      <c r="C232" s="89" t="s">
        <v>866</v>
      </c>
      <c r="D232" s="34"/>
      <c r="E232" s="34"/>
      <c r="F232" s="34"/>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row>
    <row r="233" spans="1:68" s="33" customFormat="1" x14ac:dyDescent="0.3">
      <c r="A233" s="31"/>
      <c r="B233" s="89" t="s">
        <v>2017</v>
      </c>
      <c r="C233" s="89" t="s">
        <v>865</v>
      </c>
      <c r="D233" s="34"/>
      <c r="E233" s="34"/>
      <c r="F233" s="34"/>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row>
    <row r="234" spans="1:68" s="33" customFormat="1" x14ac:dyDescent="0.3">
      <c r="A234" s="31"/>
      <c r="B234" s="89" t="s">
        <v>2016</v>
      </c>
      <c r="C234" s="89" t="s">
        <v>864</v>
      </c>
      <c r="D234" s="34"/>
      <c r="E234" s="34"/>
      <c r="F234" s="34"/>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row>
    <row r="235" spans="1:68" s="33" customFormat="1" x14ac:dyDescent="0.3">
      <c r="A235" s="31"/>
      <c r="B235" s="89" t="s">
        <v>2015</v>
      </c>
      <c r="C235" s="89" t="s">
        <v>863</v>
      </c>
      <c r="D235" s="34"/>
      <c r="E235" s="34"/>
      <c r="F235" s="34"/>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row>
    <row r="236" spans="1:68" s="33" customFormat="1" x14ac:dyDescent="0.3">
      <c r="A236" s="31"/>
      <c r="B236" s="89" t="s">
        <v>2014</v>
      </c>
      <c r="C236" s="89" t="s">
        <v>862</v>
      </c>
      <c r="D236" s="34"/>
      <c r="E236" s="34"/>
      <c r="F236" s="34"/>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row>
    <row r="237" spans="1:68" s="33" customFormat="1" x14ac:dyDescent="0.3">
      <c r="A237" s="31"/>
      <c r="B237" s="89" t="s">
        <v>2013</v>
      </c>
      <c r="C237" s="89" t="s">
        <v>875</v>
      </c>
      <c r="D237" s="34"/>
      <c r="E237" s="34"/>
      <c r="F237" s="34"/>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row>
    <row r="238" spans="1:68" s="33" customFormat="1" x14ac:dyDescent="0.3">
      <c r="A238" s="31"/>
      <c r="B238" s="89" t="s">
        <v>2012</v>
      </c>
      <c r="C238" s="89" t="s">
        <v>870</v>
      </c>
      <c r="D238" s="34"/>
      <c r="E238" s="34"/>
      <c r="F238" s="34"/>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row>
    <row r="239" spans="1:68" s="33" customFormat="1" x14ac:dyDescent="0.3">
      <c r="A239" s="31"/>
      <c r="B239" s="89" t="s">
        <v>2011</v>
      </c>
      <c r="C239" s="89" t="s">
        <v>861</v>
      </c>
      <c r="D239" s="34"/>
      <c r="E239" s="34"/>
      <c r="F239" s="34"/>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row>
    <row r="240" spans="1:68" s="33" customFormat="1" x14ac:dyDescent="0.3">
      <c r="A240" s="31"/>
      <c r="B240" s="89" t="s">
        <v>2010</v>
      </c>
      <c r="C240" s="89" t="s">
        <v>860</v>
      </c>
      <c r="D240" s="34"/>
      <c r="E240" s="34"/>
      <c r="F240" s="34"/>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row>
    <row r="241" spans="1:68" s="33" customFormat="1" x14ac:dyDescent="0.3">
      <c r="A241" s="31"/>
      <c r="B241" s="89" t="s">
        <v>2009</v>
      </c>
      <c r="C241" s="89" t="s">
        <v>859</v>
      </c>
      <c r="D241" s="34"/>
      <c r="E241" s="34"/>
      <c r="F241" s="34"/>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row>
    <row r="242" spans="1:68" s="33" customFormat="1" x14ac:dyDescent="0.3">
      <c r="A242" s="31"/>
      <c r="B242" s="89" t="s">
        <v>2008</v>
      </c>
      <c r="C242" s="89" t="s">
        <v>858</v>
      </c>
      <c r="D242" s="34"/>
      <c r="E242" s="34"/>
      <c r="F242" s="34"/>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row>
    <row r="243" spans="1:68" s="33" customFormat="1" x14ac:dyDescent="0.3">
      <c r="A243" s="31"/>
      <c r="B243" s="89" t="s">
        <v>2007</v>
      </c>
      <c r="C243" s="89" t="s">
        <v>857</v>
      </c>
      <c r="D243" s="34"/>
      <c r="E243" s="34"/>
      <c r="F243" s="34"/>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row>
    <row r="244" spans="1:68" s="33" customFormat="1" x14ac:dyDescent="0.3">
      <c r="A244" s="31"/>
      <c r="B244" s="89" t="s">
        <v>2006</v>
      </c>
      <c r="C244" s="89" t="s">
        <v>856</v>
      </c>
      <c r="D244" s="34"/>
      <c r="E244" s="34"/>
      <c r="F244" s="34"/>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row>
    <row r="245" spans="1:68" s="33" customFormat="1" x14ac:dyDescent="0.3">
      <c r="A245" s="31"/>
      <c r="B245" s="89" t="s">
        <v>2005</v>
      </c>
      <c r="C245" s="89" t="s">
        <v>855</v>
      </c>
      <c r="D245" s="34"/>
      <c r="E245" s="34"/>
      <c r="F245" s="34"/>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row>
    <row r="246" spans="1:68" s="33" customFormat="1" x14ac:dyDescent="0.3">
      <c r="A246" s="31"/>
      <c r="B246" s="89" t="s">
        <v>2004</v>
      </c>
      <c r="C246" s="89" t="s">
        <v>854</v>
      </c>
      <c r="D246" s="34"/>
      <c r="E246" s="34"/>
      <c r="F246" s="34"/>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row>
    <row r="247" spans="1:68" s="33" customFormat="1" x14ac:dyDescent="0.3">
      <c r="A247" s="31"/>
      <c r="B247" s="89" t="s">
        <v>2003</v>
      </c>
      <c r="C247" s="89" t="s">
        <v>853</v>
      </c>
      <c r="D247" s="34"/>
      <c r="E247" s="34"/>
      <c r="F247" s="34"/>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row>
    <row r="248" spans="1:68" s="33" customFormat="1" x14ac:dyDescent="0.3">
      <c r="A248" s="31"/>
      <c r="B248" s="89" t="s">
        <v>2002</v>
      </c>
      <c r="C248" s="89" t="s">
        <v>852</v>
      </c>
      <c r="D248" s="34"/>
      <c r="E248" s="34"/>
      <c r="F248" s="34"/>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row>
    <row r="249" spans="1:68" s="33" customFormat="1" x14ac:dyDescent="0.3">
      <c r="A249" s="31"/>
      <c r="B249" s="89" t="s">
        <v>2001</v>
      </c>
      <c r="C249" s="89" t="s">
        <v>851</v>
      </c>
      <c r="D249" s="34"/>
      <c r="E249" s="34"/>
      <c r="F249" s="34"/>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row>
    <row r="250" spans="1:68" s="33" customFormat="1" x14ac:dyDescent="0.3">
      <c r="A250" s="31"/>
      <c r="B250" s="89" t="s">
        <v>2000</v>
      </c>
      <c r="C250" s="89" t="s">
        <v>850</v>
      </c>
      <c r="D250" s="34"/>
      <c r="E250" s="34"/>
      <c r="F250" s="34"/>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row>
    <row r="251" spans="1:68" s="33" customFormat="1" x14ac:dyDescent="0.3">
      <c r="A251" s="31"/>
      <c r="B251" s="89" t="s">
        <v>1999</v>
      </c>
      <c r="C251" s="89" t="s">
        <v>849</v>
      </c>
      <c r="D251" s="34"/>
      <c r="E251" s="34"/>
      <c r="F251" s="34"/>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row>
    <row r="252" spans="1:68" s="33" customFormat="1" x14ac:dyDescent="0.3">
      <c r="A252" s="31"/>
      <c r="B252" s="89" t="s">
        <v>1998</v>
      </c>
      <c r="C252" s="89" t="s">
        <v>848</v>
      </c>
      <c r="D252" s="34"/>
      <c r="E252" s="34"/>
      <c r="F252" s="34"/>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row>
    <row r="253" spans="1:68" s="33" customFormat="1" x14ac:dyDescent="0.3">
      <c r="A253" s="31"/>
      <c r="B253" s="89" t="s">
        <v>1997</v>
      </c>
      <c r="C253" s="89" t="s">
        <v>847</v>
      </c>
      <c r="D253" s="34"/>
      <c r="E253" s="34"/>
      <c r="F253" s="34"/>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row>
    <row r="254" spans="1:68" s="33" customFormat="1" x14ac:dyDescent="0.3">
      <c r="A254" s="31"/>
      <c r="B254" s="89" t="s">
        <v>1996</v>
      </c>
      <c r="C254" s="89" t="s">
        <v>844</v>
      </c>
      <c r="D254" s="34"/>
      <c r="E254" s="34"/>
      <c r="F254" s="34"/>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row>
    <row r="255" spans="1:68" s="33" customFormat="1" x14ac:dyDescent="0.3">
      <c r="A255" s="31"/>
      <c r="B255" s="89" t="s">
        <v>1995</v>
      </c>
      <c r="C255" s="89" t="s">
        <v>846</v>
      </c>
      <c r="D255" s="34"/>
      <c r="E255" s="34"/>
      <c r="F255" s="34"/>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row>
    <row r="256" spans="1:68" s="33" customFormat="1" x14ac:dyDescent="0.3">
      <c r="A256" s="31"/>
      <c r="B256" s="89" t="s">
        <v>1994</v>
      </c>
      <c r="C256" s="89" t="s">
        <v>75</v>
      </c>
      <c r="D256" s="34"/>
      <c r="E256" s="34"/>
      <c r="F256" s="34"/>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row>
    <row r="257" spans="1:68" s="33" customFormat="1" x14ac:dyDescent="0.3">
      <c r="A257" s="31"/>
      <c r="B257" s="89" t="s">
        <v>1993</v>
      </c>
      <c r="C257" s="89" t="s">
        <v>845</v>
      </c>
      <c r="D257" s="34"/>
      <c r="E257" s="34"/>
      <c r="F257" s="34"/>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row>
    <row r="258" spans="1:68" s="33" customFormat="1" x14ac:dyDescent="0.3">
      <c r="A258" s="31"/>
      <c r="B258" s="89" t="s">
        <v>1992</v>
      </c>
      <c r="C258" s="89" t="s">
        <v>777</v>
      </c>
      <c r="D258" s="34"/>
      <c r="E258" s="34"/>
      <c r="F258" s="34"/>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row>
    <row r="259" spans="1:68" s="33" customFormat="1" x14ac:dyDescent="0.3">
      <c r="A259" s="31"/>
      <c r="B259" s="89" t="s">
        <v>1991</v>
      </c>
      <c r="C259" s="89" t="s">
        <v>843</v>
      </c>
      <c r="D259" s="34"/>
      <c r="E259" s="34"/>
      <c r="F259" s="34"/>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row>
    <row r="260" spans="1:68" s="33" customFormat="1" x14ac:dyDescent="0.3">
      <c r="A260" s="31"/>
      <c r="B260" s="89" t="s">
        <v>1990</v>
      </c>
      <c r="C260" s="89" t="s">
        <v>842</v>
      </c>
      <c r="D260" s="34"/>
      <c r="E260" s="34"/>
      <c r="F260" s="34"/>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row>
    <row r="261" spans="1:68" s="33" customFormat="1" x14ac:dyDescent="0.3">
      <c r="A261" s="31"/>
      <c r="B261" s="89" t="s">
        <v>1989</v>
      </c>
      <c r="C261" s="89" t="s">
        <v>492</v>
      </c>
      <c r="D261" s="34"/>
      <c r="E261" s="34"/>
      <c r="F261" s="34"/>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row>
    <row r="262" spans="1:68" s="33" customFormat="1" x14ac:dyDescent="0.3">
      <c r="A262" s="31"/>
      <c r="B262" s="89" t="s">
        <v>1988</v>
      </c>
      <c r="C262" s="89" t="s">
        <v>841</v>
      </c>
      <c r="D262" s="34"/>
      <c r="E262" s="34"/>
      <c r="F262" s="34"/>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row>
    <row r="263" spans="1:68" s="33" customFormat="1" x14ac:dyDescent="0.3">
      <c r="A263" s="31"/>
      <c r="B263" s="89" t="s">
        <v>1987</v>
      </c>
      <c r="C263" s="89" t="s">
        <v>840</v>
      </c>
      <c r="D263" s="34"/>
      <c r="E263" s="34"/>
      <c r="F263" s="34"/>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row>
    <row r="264" spans="1:68" s="33" customFormat="1" x14ac:dyDescent="0.3">
      <c r="A264" s="31"/>
      <c r="B264" s="89" t="s">
        <v>1986</v>
      </c>
      <c r="C264" s="89" t="s">
        <v>839</v>
      </c>
      <c r="D264" s="34"/>
      <c r="E264" s="34"/>
      <c r="F264" s="34"/>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row>
    <row r="265" spans="1:68" s="33" customFormat="1" x14ac:dyDescent="0.3">
      <c r="A265" s="31"/>
      <c r="B265" s="89" t="s">
        <v>1985</v>
      </c>
      <c r="C265" s="89" t="s">
        <v>838</v>
      </c>
      <c r="D265" s="34"/>
      <c r="E265" s="34"/>
      <c r="F265" s="34"/>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row>
    <row r="266" spans="1:68" s="33" customFormat="1" x14ac:dyDescent="0.3">
      <c r="A266" s="31"/>
      <c r="B266" s="89" t="s">
        <v>1984</v>
      </c>
      <c r="C266" s="89" t="s">
        <v>837</v>
      </c>
      <c r="D266" s="34"/>
      <c r="E266" s="34"/>
      <c r="F266" s="34"/>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row>
    <row r="267" spans="1:68" s="33" customFormat="1" x14ac:dyDescent="0.3">
      <c r="A267" s="31"/>
      <c r="B267" s="89" t="s">
        <v>1983</v>
      </c>
      <c r="C267" s="89" t="s">
        <v>836</v>
      </c>
      <c r="D267" s="34"/>
      <c r="E267" s="34"/>
      <c r="F267" s="34"/>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row>
    <row r="268" spans="1:68" s="33" customFormat="1" x14ac:dyDescent="0.3">
      <c r="A268" s="31"/>
      <c r="B268" s="89" t="s">
        <v>1982</v>
      </c>
      <c r="C268" s="89" t="s">
        <v>835</v>
      </c>
      <c r="D268" s="34"/>
      <c r="E268" s="34"/>
      <c r="F268" s="34"/>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row>
    <row r="269" spans="1:68" s="33" customFormat="1" x14ac:dyDescent="0.3">
      <c r="A269" s="31"/>
      <c r="B269" s="89" t="s">
        <v>1981</v>
      </c>
      <c r="C269" s="89" t="s">
        <v>834</v>
      </c>
      <c r="D269" s="34"/>
      <c r="E269" s="34"/>
      <c r="F269" s="34"/>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row>
    <row r="270" spans="1:68" s="33" customFormat="1" x14ac:dyDescent="0.3">
      <c r="A270" s="31"/>
      <c r="B270" s="89" t="s">
        <v>1980</v>
      </c>
      <c r="C270" s="89" t="s">
        <v>833</v>
      </c>
      <c r="D270" s="34"/>
      <c r="E270" s="34"/>
      <c r="F270" s="34"/>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row>
    <row r="271" spans="1:68" s="33" customFormat="1" x14ac:dyDescent="0.3">
      <c r="A271" s="31"/>
      <c r="B271" s="89" t="s">
        <v>1979</v>
      </c>
      <c r="C271" s="89" t="s">
        <v>832</v>
      </c>
      <c r="D271" s="34"/>
      <c r="E271" s="34"/>
      <c r="F271" s="34"/>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row>
    <row r="272" spans="1:68" s="33" customFormat="1" x14ac:dyDescent="0.3">
      <c r="A272" s="31"/>
      <c r="B272" s="89" t="s">
        <v>1978</v>
      </c>
      <c r="C272" s="89" t="s">
        <v>704</v>
      </c>
      <c r="D272" s="34"/>
      <c r="E272" s="34"/>
      <c r="F272" s="34"/>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row>
    <row r="273" spans="1:68" s="33" customFormat="1" x14ac:dyDescent="0.3">
      <c r="A273" s="31"/>
      <c r="B273" s="89" t="s">
        <v>1977</v>
      </c>
      <c r="C273" s="89" t="s">
        <v>831</v>
      </c>
      <c r="D273" s="34"/>
      <c r="E273" s="34"/>
      <c r="F273" s="34"/>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row>
    <row r="274" spans="1:68" s="33" customFormat="1" x14ac:dyDescent="0.3">
      <c r="A274" s="31"/>
      <c r="B274" s="89" t="s">
        <v>1976</v>
      </c>
      <c r="C274" s="89" t="s">
        <v>830</v>
      </c>
      <c r="D274" s="34"/>
      <c r="E274" s="34"/>
      <c r="F274" s="34"/>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row>
    <row r="275" spans="1:68" s="33" customFormat="1" x14ac:dyDescent="0.3">
      <c r="A275" s="31"/>
      <c r="B275" s="89" t="s">
        <v>1975</v>
      </c>
      <c r="C275" s="89" t="s">
        <v>829</v>
      </c>
      <c r="D275" s="34"/>
      <c r="E275" s="34"/>
      <c r="F275" s="34"/>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row>
    <row r="276" spans="1:68" s="33" customFormat="1" x14ac:dyDescent="0.3">
      <c r="A276" s="31"/>
      <c r="B276" s="89" t="s">
        <v>1974</v>
      </c>
      <c r="C276" s="89" t="s">
        <v>828</v>
      </c>
      <c r="D276" s="34"/>
      <c r="E276" s="34"/>
      <c r="F276" s="34"/>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row>
    <row r="277" spans="1:68" s="33" customFormat="1" x14ac:dyDescent="0.3">
      <c r="A277" s="31"/>
      <c r="B277" s="89" t="s">
        <v>1973</v>
      </c>
      <c r="C277" s="89" t="s">
        <v>827</v>
      </c>
      <c r="D277" s="34"/>
      <c r="E277" s="34"/>
      <c r="F277" s="34"/>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row>
    <row r="278" spans="1:68" s="33" customFormat="1" x14ac:dyDescent="0.3">
      <c r="A278" s="31"/>
      <c r="B278" s="89" t="s">
        <v>1972</v>
      </c>
      <c r="C278" s="89" t="s">
        <v>826</v>
      </c>
      <c r="D278" s="34"/>
      <c r="E278" s="34"/>
      <c r="F278" s="34"/>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row>
    <row r="279" spans="1:68" s="33" customFormat="1" x14ac:dyDescent="0.3">
      <c r="A279" s="31"/>
      <c r="B279" s="89" t="s">
        <v>1971</v>
      </c>
      <c r="C279" s="89" t="s">
        <v>825</v>
      </c>
      <c r="D279" s="34"/>
      <c r="E279" s="34"/>
      <c r="F279" s="34"/>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row>
    <row r="280" spans="1:68" s="33" customFormat="1" x14ac:dyDescent="0.3">
      <c r="A280" s="31"/>
      <c r="B280" s="89" t="s">
        <v>1970</v>
      </c>
      <c r="C280" s="89" t="s">
        <v>824</v>
      </c>
      <c r="D280" s="34"/>
      <c r="E280" s="34"/>
      <c r="F280" s="34"/>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row>
    <row r="281" spans="1:68" s="33" customFormat="1" x14ac:dyDescent="0.3">
      <c r="A281" s="31"/>
      <c r="B281" s="89" t="s">
        <v>1969</v>
      </c>
      <c r="C281" s="89" t="s">
        <v>823</v>
      </c>
      <c r="D281" s="34"/>
      <c r="E281" s="34"/>
      <c r="F281" s="34"/>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row>
    <row r="282" spans="1:68" s="33" customFormat="1" x14ac:dyDescent="0.3">
      <c r="A282" s="31"/>
      <c r="B282" s="89" t="s">
        <v>1968</v>
      </c>
      <c r="C282" s="89" t="s">
        <v>822</v>
      </c>
      <c r="D282" s="34"/>
      <c r="E282" s="34"/>
      <c r="F282" s="34"/>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row>
    <row r="283" spans="1:68" s="33" customFormat="1" x14ac:dyDescent="0.3">
      <c r="A283" s="31"/>
      <c r="B283" s="89" t="s">
        <v>1967</v>
      </c>
      <c r="C283" s="89" t="s">
        <v>821</v>
      </c>
      <c r="D283" s="34"/>
      <c r="E283" s="34"/>
      <c r="F283" s="34"/>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row>
    <row r="284" spans="1:68" s="33" customFormat="1" x14ac:dyDescent="0.3">
      <c r="A284" s="31"/>
      <c r="B284" s="89" t="s">
        <v>1966</v>
      </c>
      <c r="C284" s="89" t="s">
        <v>820</v>
      </c>
      <c r="D284" s="34"/>
      <c r="E284" s="34"/>
      <c r="F284" s="34"/>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row>
    <row r="285" spans="1:68" s="33" customFormat="1" x14ac:dyDescent="0.3">
      <c r="A285" s="31"/>
      <c r="B285" s="89" t="s">
        <v>1965</v>
      </c>
      <c r="C285" s="89" t="s">
        <v>819</v>
      </c>
      <c r="D285" s="34"/>
      <c r="E285" s="34"/>
      <c r="F285" s="34"/>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row>
    <row r="286" spans="1:68" s="33" customFormat="1" x14ac:dyDescent="0.3">
      <c r="A286" s="31"/>
      <c r="B286" s="89" t="s">
        <v>1964</v>
      </c>
      <c r="C286" s="89" t="s">
        <v>818</v>
      </c>
      <c r="D286" s="34"/>
      <c r="E286" s="34"/>
      <c r="F286" s="34"/>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row>
    <row r="287" spans="1:68" s="33" customFormat="1" x14ac:dyDescent="0.3">
      <c r="A287" s="31"/>
      <c r="B287" s="89" t="s">
        <v>1963</v>
      </c>
      <c r="C287" s="89" t="s">
        <v>817</v>
      </c>
      <c r="D287" s="34"/>
      <c r="E287" s="34"/>
      <c r="F287" s="34"/>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row>
    <row r="288" spans="1:68" s="33" customFormat="1" x14ac:dyDescent="0.3">
      <c r="A288" s="31"/>
      <c r="B288" s="89" t="s">
        <v>1962</v>
      </c>
      <c r="C288" s="89" t="s">
        <v>816</v>
      </c>
      <c r="D288" s="34"/>
      <c r="E288" s="34"/>
      <c r="F288" s="34"/>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row>
    <row r="289" spans="1:68" s="33" customFormat="1" x14ac:dyDescent="0.3">
      <c r="A289" s="31"/>
      <c r="B289" s="89" t="s">
        <v>1961</v>
      </c>
      <c r="C289" s="89" t="s">
        <v>815</v>
      </c>
      <c r="D289" s="34"/>
      <c r="E289" s="34"/>
      <c r="F289" s="34"/>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row>
    <row r="290" spans="1:68" s="33" customFormat="1" x14ac:dyDescent="0.3">
      <c r="A290" s="31"/>
      <c r="B290" s="89" t="s">
        <v>1960</v>
      </c>
      <c r="C290" s="89" t="s">
        <v>814</v>
      </c>
      <c r="D290" s="34"/>
      <c r="E290" s="34"/>
      <c r="F290" s="34"/>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row>
    <row r="291" spans="1:68" s="33" customFormat="1" x14ac:dyDescent="0.3">
      <c r="A291" s="31"/>
      <c r="B291" s="89" t="s">
        <v>1959</v>
      </c>
      <c r="C291" s="89" t="s">
        <v>813</v>
      </c>
      <c r="D291" s="34"/>
      <c r="E291" s="34"/>
      <c r="F291" s="34"/>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row>
    <row r="292" spans="1:68" s="33" customFormat="1" x14ac:dyDescent="0.3">
      <c r="A292" s="31"/>
      <c r="B292" s="89" t="s">
        <v>1958</v>
      </c>
      <c r="C292" s="89" t="s">
        <v>812</v>
      </c>
      <c r="D292" s="34"/>
      <c r="E292" s="34"/>
      <c r="F292" s="34"/>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row>
    <row r="293" spans="1:68" s="33" customFormat="1" x14ac:dyDescent="0.3">
      <c r="A293" s="31"/>
      <c r="B293" s="89" t="s">
        <v>1957</v>
      </c>
      <c r="C293" s="89" t="s">
        <v>811</v>
      </c>
      <c r="D293" s="34"/>
      <c r="E293" s="34"/>
      <c r="F293" s="34"/>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row>
    <row r="294" spans="1:68" s="33" customFormat="1" x14ac:dyDescent="0.3">
      <c r="A294" s="31"/>
      <c r="B294" s="89" t="s">
        <v>1956</v>
      </c>
      <c r="C294" s="89" t="s">
        <v>810</v>
      </c>
      <c r="D294" s="34"/>
      <c r="E294" s="34"/>
      <c r="F294" s="34"/>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row>
    <row r="295" spans="1:68" s="33" customFormat="1" x14ac:dyDescent="0.3">
      <c r="A295" s="31"/>
      <c r="B295" s="89" t="s">
        <v>1955</v>
      </c>
      <c r="C295" s="89" t="s">
        <v>807</v>
      </c>
      <c r="D295" s="34"/>
      <c r="E295" s="34"/>
      <c r="F295" s="34"/>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row>
    <row r="296" spans="1:68" s="33" customFormat="1" x14ac:dyDescent="0.3">
      <c r="A296" s="31"/>
      <c r="B296" s="89" t="s">
        <v>1954</v>
      </c>
      <c r="C296" s="89" t="s">
        <v>464</v>
      </c>
      <c r="D296" s="34"/>
      <c r="E296" s="34"/>
      <c r="F296" s="34"/>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row>
    <row r="297" spans="1:68" s="33" customFormat="1" x14ac:dyDescent="0.3">
      <c r="A297" s="31"/>
      <c r="B297" s="89" t="s">
        <v>1953</v>
      </c>
      <c r="C297" s="89" t="s">
        <v>809</v>
      </c>
      <c r="D297" s="34"/>
      <c r="E297" s="34"/>
      <c r="F297" s="34"/>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row>
    <row r="298" spans="1:68" s="33" customFormat="1" x14ac:dyDescent="0.3">
      <c r="A298" s="31"/>
      <c r="B298" s="89" t="s">
        <v>1952</v>
      </c>
      <c r="C298" s="89" t="s">
        <v>808</v>
      </c>
      <c r="D298" s="34"/>
      <c r="E298" s="34"/>
      <c r="F298" s="34"/>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row>
    <row r="299" spans="1:68" s="33" customFormat="1" x14ac:dyDescent="0.3">
      <c r="A299" s="31"/>
      <c r="B299" s="89" t="s">
        <v>1951</v>
      </c>
      <c r="C299" s="89" t="s">
        <v>806</v>
      </c>
      <c r="D299" s="34"/>
      <c r="E299" s="34"/>
      <c r="F299" s="34"/>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row>
    <row r="300" spans="1:68" s="33" customFormat="1" x14ac:dyDescent="0.3">
      <c r="A300" s="31"/>
      <c r="B300" s="89" t="s">
        <v>1950</v>
      </c>
      <c r="C300" s="89" t="s">
        <v>805</v>
      </c>
      <c r="D300" s="34"/>
      <c r="E300" s="34"/>
      <c r="F300" s="34"/>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row>
    <row r="301" spans="1:68" s="33" customFormat="1" x14ac:dyDescent="0.3">
      <c r="A301" s="31"/>
      <c r="B301" s="89" t="s">
        <v>1949</v>
      </c>
      <c r="C301" s="89" t="s">
        <v>804</v>
      </c>
      <c r="D301" s="34"/>
      <c r="E301" s="34"/>
      <c r="F301" s="34"/>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row>
    <row r="302" spans="1:68" s="33" customFormat="1" x14ac:dyDescent="0.3">
      <c r="A302" s="31"/>
      <c r="B302" s="89" t="s">
        <v>1948</v>
      </c>
      <c r="C302" s="89" t="s">
        <v>803</v>
      </c>
      <c r="D302" s="34"/>
      <c r="E302" s="34"/>
      <c r="F302" s="34"/>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row>
    <row r="303" spans="1:68" s="33" customFormat="1" x14ac:dyDescent="0.3">
      <c r="A303" s="31"/>
      <c r="B303" s="89" t="s">
        <v>1947</v>
      </c>
      <c r="C303" s="89" t="s">
        <v>801</v>
      </c>
      <c r="D303" s="34"/>
      <c r="E303" s="34"/>
      <c r="F303" s="34"/>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row>
    <row r="304" spans="1:68" s="33" customFormat="1" x14ac:dyDescent="0.3">
      <c r="A304" s="31"/>
      <c r="B304" s="89" t="s">
        <v>1946</v>
      </c>
      <c r="C304" s="89" t="s">
        <v>802</v>
      </c>
      <c r="D304" s="34"/>
      <c r="E304" s="34"/>
      <c r="F304" s="34"/>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row>
    <row r="305" spans="1:68" s="33" customFormat="1" x14ac:dyDescent="0.3">
      <c r="A305" s="31"/>
      <c r="B305" s="89" t="s">
        <v>1945</v>
      </c>
      <c r="C305" s="89" t="s">
        <v>800</v>
      </c>
      <c r="D305" s="34"/>
      <c r="E305" s="34"/>
      <c r="F305" s="34"/>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row>
    <row r="306" spans="1:68" s="33" customFormat="1" x14ac:dyDescent="0.3">
      <c r="A306" s="31"/>
      <c r="B306" s="89" t="s">
        <v>1944</v>
      </c>
      <c r="C306" s="89" t="s">
        <v>799</v>
      </c>
      <c r="D306" s="34"/>
      <c r="E306" s="34"/>
      <c r="F306" s="34"/>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row>
    <row r="307" spans="1:68" s="33" customFormat="1" x14ac:dyDescent="0.3">
      <c r="A307" s="31"/>
      <c r="B307" s="89" t="s">
        <v>1943</v>
      </c>
      <c r="C307" s="89" t="s">
        <v>798</v>
      </c>
      <c r="D307" s="34"/>
      <c r="E307" s="34"/>
      <c r="F307" s="34"/>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row>
    <row r="308" spans="1:68" s="33" customFormat="1" x14ac:dyDescent="0.3">
      <c r="A308" s="31"/>
      <c r="B308" s="89" t="s">
        <v>1942</v>
      </c>
      <c r="C308" s="89" t="s">
        <v>796</v>
      </c>
      <c r="D308" s="34"/>
      <c r="E308" s="34"/>
      <c r="F308" s="34"/>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row>
    <row r="309" spans="1:68" s="33" customFormat="1" x14ac:dyDescent="0.3">
      <c r="A309" s="31"/>
      <c r="B309" s="89" t="s">
        <v>1941</v>
      </c>
      <c r="C309" s="89" t="s">
        <v>797</v>
      </c>
      <c r="D309" s="34"/>
      <c r="E309" s="34"/>
      <c r="F309" s="34"/>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row>
    <row r="310" spans="1:68" s="33" customFormat="1" x14ac:dyDescent="0.3">
      <c r="A310" s="31"/>
      <c r="B310" s="89" t="s">
        <v>1940</v>
      </c>
      <c r="C310" s="89" t="s">
        <v>795</v>
      </c>
      <c r="D310" s="34"/>
      <c r="E310" s="34"/>
      <c r="F310" s="34"/>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row>
    <row r="311" spans="1:68" s="33" customFormat="1" x14ac:dyDescent="0.3">
      <c r="A311" s="31"/>
      <c r="B311" s="89" t="s">
        <v>1939</v>
      </c>
      <c r="C311" s="89" t="s">
        <v>794</v>
      </c>
      <c r="D311" s="34"/>
      <c r="E311" s="34"/>
      <c r="F311" s="34"/>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row>
    <row r="312" spans="1:68" s="33" customFormat="1" x14ac:dyDescent="0.3">
      <c r="A312" s="31"/>
      <c r="B312" s="89" t="s">
        <v>1938</v>
      </c>
      <c r="C312" s="89" t="s">
        <v>793</v>
      </c>
      <c r="D312" s="34"/>
      <c r="E312" s="34"/>
      <c r="F312" s="34"/>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row>
    <row r="313" spans="1:68" s="33" customFormat="1" x14ac:dyDescent="0.3">
      <c r="A313" s="31"/>
      <c r="B313" s="89" t="s">
        <v>1937</v>
      </c>
      <c r="C313" s="89" t="s">
        <v>792</v>
      </c>
      <c r="D313" s="34"/>
      <c r="E313" s="34"/>
      <c r="F313" s="34"/>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row>
    <row r="314" spans="1:68" s="33" customFormat="1" x14ac:dyDescent="0.3">
      <c r="A314" s="31"/>
      <c r="B314" s="89" t="s">
        <v>1936</v>
      </c>
      <c r="C314" s="89" t="s">
        <v>791</v>
      </c>
      <c r="D314" s="34"/>
      <c r="E314" s="34"/>
      <c r="F314" s="34"/>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row>
    <row r="315" spans="1:68" s="33" customFormat="1" x14ac:dyDescent="0.3">
      <c r="A315" s="31"/>
      <c r="B315" s="89" t="s">
        <v>1935</v>
      </c>
      <c r="C315" s="89" t="s">
        <v>790</v>
      </c>
      <c r="D315" s="34"/>
      <c r="E315" s="34"/>
      <c r="F315" s="34"/>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row>
    <row r="316" spans="1:68" s="33" customFormat="1" x14ac:dyDescent="0.3">
      <c r="A316" s="31"/>
      <c r="B316" s="89" t="s">
        <v>1934</v>
      </c>
      <c r="C316" s="89" t="s">
        <v>789</v>
      </c>
      <c r="D316" s="34"/>
      <c r="E316" s="34"/>
      <c r="F316" s="34"/>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row>
    <row r="317" spans="1:68" s="33" customFormat="1" x14ac:dyDescent="0.3">
      <c r="A317" s="31"/>
      <c r="B317" s="89" t="s">
        <v>1933</v>
      </c>
      <c r="C317" s="89" t="s">
        <v>788</v>
      </c>
      <c r="D317" s="34"/>
      <c r="E317" s="34"/>
      <c r="F317" s="34"/>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row>
    <row r="318" spans="1:68" s="33" customFormat="1" x14ac:dyDescent="0.3">
      <c r="A318" s="31"/>
      <c r="B318" s="89" t="s">
        <v>1932</v>
      </c>
      <c r="C318" s="89" t="s">
        <v>787</v>
      </c>
      <c r="D318" s="34"/>
      <c r="E318" s="34"/>
      <c r="F318" s="34"/>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row>
    <row r="319" spans="1:68" s="33" customFormat="1" x14ac:dyDescent="0.3">
      <c r="A319" s="31"/>
      <c r="B319" s="89" t="s">
        <v>1931</v>
      </c>
      <c r="C319" s="89" t="s">
        <v>8</v>
      </c>
      <c r="D319" s="34"/>
      <c r="E319" s="34"/>
      <c r="F319" s="34"/>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row>
    <row r="320" spans="1:68" s="33" customFormat="1" x14ac:dyDescent="0.3">
      <c r="A320" s="31"/>
      <c r="B320" s="89" t="s">
        <v>1930</v>
      </c>
      <c r="C320" s="89" t="s">
        <v>786</v>
      </c>
      <c r="D320" s="34"/>
      <c r="E320" s="34"/>
      <c r="F320" s="34"/>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row>
    <row r="321" spans="1:68" s="33" customFormat="1" x14ac:dyDescent="0.3">
      <c r="A321" s="31"/>
      <c r="B321" s="89" t="s">
        <v>1929</v>
      </c>
      <c r="C321" s="89" t="s">
        <v>785</v>
      </c>
      <c r="D321" s="34"/>
      <c r="E321" s="34"/>
      <c r="F321" s="34"/>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row>
    <row r="322" spans="1:68" s="33" customFormat="1" x14ac:dyDescent="0.3">
      <c r="A322" s="31"/>
      <c r="B322" s="89" t="s">
        <v>1928</v>
      </c>
      <c r="C322" s="89" t="s">
        <v>784</v>
      </c>
      <c r="D322" s="34"/>
      <c r="E322" s="34"/>
      <c r="F322" s="34"/>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row>
    <row r="323" spans="1:68" s="33" customFormat="1" x14ac:dyDescent="0.3">
      <c r="A323" s="31"/>
      <c r="B323" s="89" t="s">
        <v>1927</v>
      </c>
      <c r="C323" s="89" t="s">
        <v>782</v>
      </c>
      <c r="D323" s="34"/>
      <c r="E323" s="34"/>
      <c r="F323" s="34"/>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row>
    <row r="324" spans="1:68" s="33" customFormat="1" x14ac:dyDescent="0.3">
      <c r="A324" s="31"/>
      <c r="B324" s="89" t="s">
        <v>1926</v>
      </c>
      <c r="C324" s="89" t="s">
        <v>781</v>
      </c>
      <c r="D324" s="34"/>
      <c r="E324" s="34"/>
      <c r="F324" s="34"/>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row>
    <row r="325" spans="1:68" s="33" customFormat="1" x14ac:dyDescent="0.3">
      <c r="A325" s="31"/>
      <c r="B325" s="89" t="s">
        <v>1925</v>
      </c>
      <c r="C325" s="89" t="s">
        <v>9</v>
      </c>
      <c r="D325" s="34"/>
      <c r="E325" s="34"/>
      <c r="F325" s="34"/>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row>
    <row r="326" spans="1:68" s="33" customFormat="1" x14ac:dyDescent="0.3">
      <c r="A326" s="31"/>
      <c r="B326" s="89" t="s">
        <v>1924</v>
      </c>
      <c r="C326" s="89" t="s">
        <v>780</v>
      </c>
      <c r="D326" s="34"/>
      <c r="E326" s="34"/>
      <c r="F326" s="34"/>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row>
    <row r="327" spans="1:68" s="33" customFormat="1" x14ac:dyDescent="0.3">
      <c r="A327" s="31"/>
      <c r="B327" s="89" t="s">
        <v>1923</v>
      </c>
      <c r="C327" s="89" t="s">
        <v>779</v>
      </c>
      <c r="D327" s="34"/>
      <c r="E327" s="34"/>
      <c r="F327" s="34"/>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row>
    <row r="328" spans="1:68" s="33" customFormat="1" x14ac:dyDescent="0.3">
      <c r="A328" s="31"/>
      <c r="B328" s="89" t="s">
        <v>1922</v>
      </c>
      <c r="C328" s="89" t="s">
        <v>778</v>
      </c>
      <c r="D328" s="34"/>
      <c r="E328" s="34"/>
      <c r="F328" s="34"/>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row>
    <row r="329" spans="1:68" s="33" customFormat="1" x14ac:dyDescent="0.3">
      <c r="A329" s="31"/>
      <c r="B329" s="89" t="s">
        <v>1921</v>
      </c>
      <c r="C329" s="89" t="s">
        <v>776</v>
      </c>
      <c r="D329" s="34"/>
      <c r="E329" s="34"/>
      <c r="F329" s="34"/>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row>
    <row r="330" spans="1:68" s="33" customFormat="1" x14ac:dyDescent="0.3">
      <c r="A330" s="31"/>
      <c r="B330" s="89" t="s">
        <v>1920</v>
      </c>
      <c r="C330" s="89" t="s">
        <v>775</v>
      </c>
      <c r="D330" s="34"/>
      <c r="E330" s="34"/>
      <c r="F330" s="34"/>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row>
    <row r="331" spans="1:68" s="33" customFormat="1" x14ac:dyDescent="0.3">
      <c r="A331" s="31"/>
      <c r="B331" s="94" t="s">
        <v>1919</v>
      </c>
      <c r="C331" s="91" t="s">
        <v>10</v>
      </c>
      <c r="D331" s="32"/>
      <c r="E331" s="32"/>
      <c r="F331" s="32"/>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row>
    <row r="332" spans="1:68" s="33" customFormat="1" x14ac:dyDescent="0.3">
      <c r="A332" s="31"/>
      <c r="B332" s="89" t="s">
        <v>1918</v>
      </c>
      <c r="C332" s="89" t="s">
        <v>11</v>
      </c>
      <c r="D332" s="34"/>
      <c r="E332" s="34"/>
      <c r="F332" s="34"/>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row>
    <row r="333" spans="1:68" s="33" customFormat="1" x14ac:dyDescent="0.3">
      <c r="A333" s="31"/>
      <c r="B333" s="89" t="s">
        <v>1917</v>
      </c>
      <c r="C333" s="89" t="s">
        <v>774</v>
      </c>
      <c r="D333" s="34"/>
      <c r="E333" s="34"/>
      <c r="F333" s="34"/>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row>
    <row r="334" spans="1:68" s="33" customFormat="1" x14ac:dyDescent="0.3">
      <c r="A334" s="31"/>
      <c r="B334" s="89" t="s">
        <v>1916</v>
      </c>
      <c r="C334" s="89" t="s">
        <v>773</v>
      </c>
      <c r="D334" s="34"/>
      <c r="E334" s="34"/>
      <c r="F334" s="34"/>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row>
    <row r="335" spans="1:68" s="33" customFormat="1" x14ac:dyDescent="0.3">
      <c r="A335" s="31"/>
      <c r="B335" s="89" t="s">
        <v>1915</v>
      </c>
      <c r="C335" s="89" t="s">
        <v>772</v>
      </c>
      <c r="D335" s="34"/>
      <c r="E335" s="34"/>
      <c r="F335" s="34"/>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row>
    <row r="336" spans="1:68" s="33" customFormat="1" x14ac:dyDescent="0.3">
      <c r="A336" s="31"/>
      <c r="B336" s="89" t="s">
        <v>1914</v>
      </c>
      <c r="C336" s="89" t="s">
        <v>771</v>
      </c>
      <c r="D336" s="34"/>
      <c r="E336" s="34"/>
      <c r="F336" s="34"/>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row>
    <row r="337" spans="1:68" s="33" customFormat="1" x14ac:dyDescent="0.3">
      <c r="A337" s="31"/>
      <c r="B337" s="89" t="s">
        <v>1913</v>
      </c>
      <c r="C337" s="89" t="s">
        <v>770</v>
      </c>
      <c r="D337" s="34"/>
      <c r="E337" s="34"/>
      <c r="F337" s="34"/>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row>
    <row r="338" spans="1:68" s="33" customFormat="1" x14ac:dyDescent="0.3">
      <c r="A338" s="31"/>
      <c r="B338" s="89" t="s">
        <v>1912</v>
      </c>
      <c r="C338" s="89" t="s">
        <v>769</v>
      </c>
      <c r="D338" s="34"/>
      <c r="E338" s="34"/>
      <c r="F338" s="34"/>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row>
    <row r="339" spans="1:68" s="33" customFormat="1" x14ac:dyDescent="0.3">
      <c r="A339" s="31"/>
      <c r="B339" s="89" t="s">
        <v>1911</v>
      </c>
      <c r="C339" s="89" t="s">
        <v>768</v>
      </c>
      <c r="D339" s="34"/>
      <c r="E339" s="34"/>
      <c r="F339" s="34"/>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row>
    <row r="340" spans="1:68" s="33" customFormat="1" x14ac:dyDescent="0.3">
      <c r="A340" s="31"/>
      <c r="B340" s="89" t="s">
        <v>1910</v>
      </c>
      <c r="C340" s="89" t="s">
        <v>767</v>
      </c>
      <c r="D340" s="34"/>
      <c r="E340" s="34"/>
      <c r="F340" s="34"/>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row>
    <row r="341" spans="1:68" s="33" customFormat="1" x14ac:dyDescent="0.3">
      <c r="A341" s="31"/>
      <c r="B341" s="89" t="s">
        <v>1909</v>
      </c>
      <c r="C341" s="89" t="s">
        <v>766</v>
      </c>
      <c r="D341" s="34"/>
      <c r="E341" s="34"/>
      <c r="F341" s="34"/>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row>
    <row r="342" spans="1:68" s="33" customFormat="1" x14ac:dyDescent="0.3">
      <c r="A342" s="31"/>
      <c r="B342" s="89" t="s">
        <v>1908</v>
      </c>
      <c r="C342" s="89" t="s">
        <v>765</v>
      </c>
      <c r="D342" s="34"/>
      <c r="E342" s="34"/>
      <c r="F342" s="34"/>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row>
    <row r="343" spans="1:68" s="33" customFormat="1" x14ac:dyDescent="0.3">
      <c r="A343" s="31"/>
      <c r="B343" s="89" t="s">
        <v>1907</v>
      </c>
      <c r="C343" s="89" t="s">
        <v>12</v>
      </c>
      <c r="D343" s="34"/>
      <c r="E343" s="34"/>
      <c r="F343" s="34"/>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row>
    <row r="344" spans="1:68" s="33" customFormat="1" x14ac:dyDescent="0.3">
      <c r="A344" s="31"/>
      <c r="B344" s="89" t="s">
        <v>1906</v>
      </c>
      <c r="C344" s="89" t="s">
        <v>764</v>
      </c>
      <c r="D344" s="34"/>
      <c r="E344" s="34"/>
      <c r="F344" s="34"/>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row>
    <row r="345" spans="1:68" s="33" customFormat="1" x14ac:dyDescent="0.3">
      <c r="A345" s="31"/>
      <c r="B345" s="89" t="s">
        <v>1905</v>
      </c>
      <c r="C345" s="89" t="s">
        <v>13</v>
      </c>
      <c r="D345" s="34"/>
      <c r="E345" s="34"/>
      <c r="F345" s="34"/>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row>
    <row r="346" spans="1:68" s="33" customFormat="1" x14ac:dyDescent="0.3">
      <c r="A346" s="31"/>
      <c r="B346" s="89" t="s">
        <v>1904</v>
      </c>
      <c r="C346" s="89" t="s">
        <v>763</v>
      </c>
      <c r="D346" s="34"/>
      <c r="E346" s="34"/>
      <c r="F346" s="34"/>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row>
    <row r="347" spans="1:68" s="33" customFormat="1" x14ac:dyDescent="0.3">
      <c r="A347" s="31"/>
      <c r="B347" s="89" t="s">
        <v>1903</v>
      </c>
      <c r="C347" s="89" t="s">
        <v>762</v>
      </c>
      <c r="D347" s="34"/>
      <c r="E347" s="34"/>
      <c r="F347" s="34"/>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row>
    <row r="348" spans="1:68" s="33" customFormat="1" x14ac:dyDescent="0.3">
      <c r="A348" s="31"/>
      <c r="B348" s="89" t="s">
        <v>1902</v>
      </c>
      <c r="C348" s="89" t="s">
        <v>470</v>
      </c>
      <c r="D348" s="34"/>
      <c r="E348" s="34"/>
      <c r="F348" s="34"/>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row>
    <row r="349" spans="1:68" s="33" customFormat="1" x14ac:dyDescent="0.3">
      <c r="A349" s="31"/>
      <c r="B349" s="89" t="s">
        <v>1901</v>
      </c>
      <c r="C349" s="89" t="s">
        <v>14</v>
      </c>
      <c r="D349" s="34"/>
      <c r="E349" s="34"/>
      <c r="F349" s="34"/>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row>
    <row r="350" spans="1:68" s="33" customFormat="1" x14ac:dyDescent="0.3">
      <c r="A350" s="31"/>
      <c r="B350" s="89" t="s">
        <v>1900</v>
      </c>
      <c r="C350" s="89" t="s">
        <v>636</v>
      </c>
      <c r="D350" s="34"/>
      <c r="E350" s="34"/>
      <c r="F350" s="34"/>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row>
    <row r="351" spans="1:68" s="33" customFormat="1" x14ac:dyDescent="0.3">
      <c r="A351" s="31"/>
      <c r="B351" s="89" t="s">
        <v>1899</v>
      </c>
      <c r="C351" s="89" t="s">
        <v>15</v>
      </c>
      <c r="D351" s="34"/>
      <c r="E351" s="34"/>
      <c r="F351" s="34"/>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row>
    <row r="352" spans="1:68" s="33" customFormat="1" x14ac:dyDescent="0.3">
      <c r="A352" s="31"/>
      <c r="B352" s="89" t="s">
        <v>1898</v>
      </c>
      <c r="C352" s="89" t="s">
        <v>423</v>
      </c>
      <c r="D352" s="34"/>
      <c r="E352" s="34"/>
      <c r="F352" s="34"/>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row>
    <row r="353" spans="1:68" s="33" customFormat="1" x14ac:dyDescent="0.3">
      <c r="A353" s="31"/>
      <c r="B353" s="89" t="s">
        <v>1897</v>
      </c>
      <c r="C353" s="89" t="s">
        <v>761</v>
      </c>
      <c r="D353" s="34"/>
      <c r="E353" s="34"/>
      <c r="F353" s="34"/>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row>
    <row r="354" spans="1:68" s="33" customFormat="1" x14ac:dyDescent="0.3">
      <c r="A354" s="31"/>
      <c r="B354" s="89" t="s">
        <v>1896</v>
      </c>
      <c r="C354" s="89" t="s">
        <v>760</v>
      </c>
      <c r="D354" s="34"/>
      <c r="E354" s="34"/>
      <c r="F354" s="34"/>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row>
    <row r="355" spans="1:68" s="33" customFormat="1" x14ac:dyDescent="0.3">
      <c r="A355" s="31"/>
      <c r="B355" s="89" t="s">
        <v>1895</v>
      </c>
      <c r="C355" s="89" t="s">
        <v>759</v>
      </c>
      <c r="D355" s="34"/>
      <c r="E355" s="34"/>
      <c r="F355" s="34"/>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row>
    <row r="356" spans="1:68" s="33" customFormat="1" x14ac:dyDescent="0.3">
      <c r="A356" s="31"/>
      <c r="B356" s="89" t="s">
        <v>1894</v>
      </c>
      <c r="C356" s="89" t="s">
        <v>758</v>
      </c>
      <c r="D356" s="34"/>
      <c r="E356" s="34"/>
      <c r="F356" s="34"/>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row>
    <row r="357" spans="1:68" s="33" customFormat="1" x14ac:dyDescent="0.3">
      <c r="A357" s="31"/>
      <c r="B357" s="89" t="s">
        <v>1893</v>
      </c>
      <c r="C357" s="89" t="s">
        <v>757</v>
      </c>
      <c r="D357" s="34"/>
      <c r="E357" s="34"/>
      <c r="F357" s="34"/>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row>
    <row r="358" spans="1:68" s="33" customFormat="1" x14ac:dyDescent="0.3">
      <c r="A358" s="31"/>
      <c r="B358" s="89" t="s">
        <v>1892</v>
      </c>
      <c r="C358" s="89" t="s">
        <v>756</v>
      </c>
      <c r="D358" s="34"/>
      <c r="E358" s="34"/>
      <c r="F358" s="34"/>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row>
    <row r="359" spans="1:68" s="33" customFormat="1" x14ac:dyDescent="0.3">
      <c r="A359" s="31"/>
      <c r="B359" s="94" t="s">
        <v>1891</v>
      </c>
      <c r="C359" s="91" t="s">
        <v>755</v>
      </c>
      <c r="D359" s="32">
        <v>2554</v>
      </c>
      <c r="E359" s="32">
        <v>1311</v>
      </c>
      <c r="F359" s="32">
        <v>1243</v>
      </c>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row>
    <row r="360" spans="1:68" s="33" customFormat="1" x14ac:dyDescent="0.3">
      <c r="A360" s="31"/>
      <c r="B360" s="89" t="s">
        <v>1890</v>
      </c>
      <c r="C360" s="89" t="s">
        <v>715</v>
      </c>
      <c r="D360" s="34">
        <v>1094</v>
      </c>
      <c r="E360" s="34">
        <v>551</v>
      </c>
      <c r="F360" s="34">
        <v>543</v>
      </c>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row>
    <row r="361" spans="1:68" s="33" customFormat="1" x14ac:dyDescent="0.3">
      <c r="A361" s="31"/>
      <c r="B361" s="89" t="s">
        <v>1889</v>
      </c>
      <c r="C361" s="89" t="s">
        <v>245</v>
      </c>
      <c r="D361" s="34"/>
      <c r="E361" s="34"/>
      <c r="F361" s="34"/>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row>
    <row r="362" spans="1:68" s="33" customFormat="1" x14ac:dyDescent="0.3">
      <c r="A362" s="31"/>
      <c r="B362" s="89" t="s">
        <v>1888</v>
      </c>
      <c r="C362" s="89" t="s">
        <v>754</v>
      </c>
      <c r="D362" s="34"/>
      <c r="E362" s="34"/>
      <c r="F362" s="34"/>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row>
    <row r="363" spans="1:68" s="33" customFormat="1" x14ac:dyDescent="0.3">
      <c r="A363" s="31"/>
      <c r="B363" s="89" t="s">
        <v>1887</v>
      </c>
      <c r="C363" s="89" t="s">
        <v>753</v>
      </c>
      <c r="D363" s="34">
        <v>21</v>
      </c>
      <c r="E363" s="34">
        <v>12</v>
      </c>
      <c r="F363" s="34">
        <v>9</v>
      </c>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row>
    <row r="364" spans="1:68" s="33" customFormat="1" x14ac:dyDescent="0.3">
      <c r="A364" s="31"/>
      <c r="B364" s="89" t="s">
        <v>1886</v>
      </c>
      <c r="C364" s="89" t="s">
        <v>752</v>
      </c>
      <c r="D364" s="34"/>
      <c r="E364" s="34"/>
      <c r="F364" s="34"/>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row>
    <row r="365" spans="1:68" s="33" customFormat="1" x14ac:dyDescent="0.3">
      <c r="A365" s="31"/>
      <c r="B365" s="89" t="s">
        <v>1885</v>
      </c>
      <c r="C365" s="89" t="s">
        <v>751</v>
      </c>
      <c r="D365" s="34">
        <v>422</v>
      </c>
      <c r="E365" s="34">
        <v>201</v>
      </c>
      <c r="F365" s="34">
        <v>221</v>
      </c>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row>
    <row r="366" spans="1:68" s="33" customFormat="1" x14ac:dyDescent="0.3">
      <c r="A366" s="31"/>
      <c r="B366" s="89" t="s">
        <v>1884</v>
      </c>
      <c r="C366" s="89" t="s">
        <v>750</v>
      </c>
      <c r="D366" s="34">
        <v>7</v>
      </c>
      <c r="E366" s="34">
        <v>2</v>
      </c>
      <c r="F366" s="34">
        <v>5</v>
      </c>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row>
    <row r="367" spans="1:68" s="33" customFormat="1" x14ac:dyDescent="0.3">
      <c r="A367" s="31"/>
      <c r="B367" s="89" t="s">
        <v>1883</v>
      </c>
      <c r="C367" s="89" t="s">
        <v>749</v>
      </c>
      <c r="D367" s="34">
        <v>224</v>
      </c>
      <c r="E367" s="34">
        <v>110</v>
      </c>
      <c r="F367" s="34">
        <v>114</v>
      </c>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row>
    <row r="368" spans="1:68" s="33" customFormat="1" x14ac:dyDescent="0.3">
      <c r="A368" s="31"/>
      <c r="B368" s="89" t="s">
        <v>1882</v>
      </c>
      <c r="C368" s="89" t="s">
        <v>748</v>
      </c>
      <c r="D368" s="34"/>
      <c r="E368" s="34"/>
      <c r="F368" s="34"/>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row>
    <row r="369" spans="1:68" s="33" customFormat="1" x14ac:dyDescent="0.3">
      <c r="A369" s="31"/>
      <c r="B369" s="89" t="s">
        <v>1881</v>
      </c>
      <c r="C369" s="89" t="s">
        <v>747</v>
      </c>
      <c r="D369" s="34"/>
      <c r="E369" s="34"/>
      <c r="F369" s="34"/>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row>
    <row r="370" spans="1:68" s="33" customFormat="1" x14ac:dyDescent="0.3">
      <c r="A370" s="31"/>
      <c r="B370" s="89" t="s">
        <v>1880</v>
      </c>
      <c r="C370" s="89" t="s">
        <v>392</v>
      </c>
      <c r="D370" s="34">
        <v>457</v>
      </c>
      <c r="E370" s="34">
        <v>270</v>
      </c>
      <c r="F370" s="34">
        <v>187</v>
      </c>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row>
    <row r="371" spans="1:68" s="33" customFormat="1" x14ac:dyDescent="0.3">
      <c r="A371" s="31"/>
      <c r="B371" s="89" t="s">
        <v>1879</v>
      </c>
      <c r="C371" s="89" t="s">
        <v>746</v>
      </c>
      <c r="D371" s="34">
        <v>148</v>
      </c>
      <c r="E371" s="34">
        <v>65</v>
      </c>
      <c r="F371" s="34">
        <v>83</v>
      </c>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row>
    <row r="372" spans="1:68" s="33" customFormat="1" x14ac:dyDescent="0.3">
      <c r="A372" s="31"/>
      <c r="B372" s="89" t="s">
        <v>1878</v>
      </c>
      <c r="C372" s="89" t="s">
        <v>745</v>
      </c>
      <c r="D372" s="34">
        <v>181</v>
      </c>
      <c r="E372" s="34">
        <v>100</v>
      </c>
      <c r="F372" s="34">
        <v>81</v>
      </c>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row>
    <row r="373" spans="1:68" s="33" customFormat="1" x14ac:dyDescent="0.3">
      <c r="A373" s="31"/>
      <c r="B373" s="89" t="s">
        <v>1877</v>
      </c>
      <c r="C373" s="89" t="s">
        <v>744</v>
      </c>
      <c r="D373" s="34"/>
      <c r="E373" s="34"/>
      <c r="F373" s="34"/>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row>
    <row r="374" spans="1:68" s="33" customFormat="1" x14ac:dyDescent="0.3">
      <c r="A374" s="31"/>
      <c r="B374" s="89" t="s">
        <v>1876</v>
      </c>
      <c r="C374" s="89" t="s">
        <v>743</v>
      </c>
      <c r="D374" s="34"/>
      <c r="E374" s="34"/>
      <c r="F374" s="34"/>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row>
    <row r="375" spans="1:68" s="33" customFormat="1" x14ac:dyDescent="0.3">
      <c r="A375" s="31"/>
      <c r="B375" s="89" t="s">
        <v>1875</v>
      </c>
      <c r="C375" s="89" t="s">
        <v>742</v>
      </c>
      <c r="D375" s="34"/>
      <c r="E375" s="34"/>
      <c r="F375" s="34"/>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row>
    <row r="376" spans="1:68" s="33" customFormat="1" x14ac:dyDescent="0.3">
      <c r="A376" s="31"/>
      <c r="B376" s="94" t="s">
        <v>1874</v>
      </c>
      <c r="C376" s="91" t="s">
        <v>722</v>
      </c>
      <c r="D376" s="32">
        <v>846</v>
      </c>
      <c r="E376" s="32">
        <v>547</v>
      </c>
      <c r="F376" s="32">
        <v>299</v>
      </c>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row>
    <row r="377" spans="1:68" s="33" customFormat="1" x14ac:dyDescent="0.3">
      <c r="A377" s="31"/>
      <c r="B377" s="89" t="s">
        <v>1873</v>
      </c>
      <c r="C377" s="89" t="s">
        <v>700</v>
      </c>
      <c r="D377" s="34"/>
      <c r="E377" s="34"/>
      <c r="F377" s="34"/>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row>
    <row r="378" spans="1:68" s="33" customFormat="1" x14ac:dyDescent="0.3">
      <c r="A378" s="31"/>
      <c r="B378" s="89" t="s">
        <v>1872</v>
      </c>
      <c r="C378" s="89" t="s">
        <v>721</v>
      </c>
      <c r="D378" s="34"/>
      <c r="E378" s="34"/>
      <c r="F378" s="34"/>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row>
    <row r="379" spans="1:68" s="33" customFormat="1" x14ac:dyDescent="0.3">
      <c r="A379" s="31"/>
      <c r="B379" s="89" t="s">
        <v>1871</v>
      </c>
      <c r="C379" s="89" t="s">
        <v>94</v>
      </c>
      <c r="D379" s="34">
        <v>4</v>
      </c>
      <c r="E379" s="34">
        <v>3</v>
      </c>
      <c r="F379" s="34">
        <v>1</v>
      </c>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row>
    <row r="380" spans="1:68" s="33" customFormat="1" x14ac:dyDescent="0.3">
      <c r="A380" s="31"/>
      <c r="B380" s="89" t="s">
        <v>1870</v>
      </c>
      <c r="C380" s="89" t="s">
        <v>261</v>
      </c>
      <c r="D380" s="34"/>
      <c r="E380" s="34"/>
      <c r="F380" s="34"/>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row>
    <row r="381" spans="1:68" s="33" customFormat="1" x14ac:dyDescent="0.3">
      <c r="A381" s="31"/>
      <c r="B381" s="89" t="s">
        <v>1869</v>
      </c>
      <c r="C381" s="89" t="s">
        <v>93</v>
      </c>
      <c r="D381" s="34"/>
      <c r="E381" s="34"/>
      <c r="F381" s="34"/>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row>
    <row r="382" spans="1:68" s="33" customFormat="1" x14ac:dyDescent="0.3">
      <c r="A382" s="31"/>
      <c r="B382" s="89" t="s">
        <v>1868</v>
      </c>
      <c r="C382" s="89" t="s">
        <v>720</v>
      </c>
      <c r="D382" s="34">
        <v>3</v>
      </c>
      <c r="E382" s="34">
        <v>2</v>
      </c>
      <c r="F382" s="34">
        <v>1</v>
      </c>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row>
    <row r="383" spans="1:68" s="33" customFormat="1" x14ac:dyDescent="0.3">
      <c r="A383" s="31"/>
      <c r="B383" s="89" t="s">
        <v>1867</v>
      </c>
      <c r="C383" s="89" t="s">
        <v>719</v>
      </c>
      <c r="D383" s="34">
        <v>2</v>
      </c>
      <c r="E383" s="34">
        <v>1</v>
      </c>
      <c r="F383" s="34">
        <v>1</v>
      </c>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row>
    <row r="384" spans="1:68" s="33" customFormat="1" x14ac:dyDescent="0.3">
      <c r="A384" s="31"/>
      <c r="B384" s="89" t="s">
        <v>1866</v>
      </c>
      <c r="C384" s="89" t="s">
        <v>718</v>
      </c>
      <c r="D384" s="34">
        <v>361</v>
      </c>
      <c r="E384" s="34">
        <v>222</v>
      </c>
      <c r="F384" s="34">
        <v>139</v>
      </c>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row>
    <row r="385" spans="1:68" s="33" customFormat="1" x14ac:dyDescent="0.3">
      <c r="A385" s="31"/>
      <c r="B385" s="89" t="s">
        <v>1865</v>
      </c>
      <c r="C385" s="89" t="s">
        <v>717</v>
      </c>
      <c r="D385" s="34">
        <v>61</v>
      </c>
      <c r="E385" s="34">
        <v>31</v>
      </c>
      <c r="F385" s="34">
        <v>30</v>
      </c>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row>
    <row r="386" spans="1:68" s="33" customFormat="1" x14ac:dyDescent="0.3">
      <c r="A386" s="31"/>
      <c r="B386" s="89" t="s">
        <v>1864</v>
      </c>
      <c r="C386" s="89" t="s">
        <v>716</v>
      </c>
      <c r="D386" s="34">
        <v>6</v>
      </c>
      <c r="E386" s="34">
        <v>2</v>
      </c>
      <c r="F386" s="34">
        <v>4</v>
      </c>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row>
    <row r="387" spans="1:68" s="33" customFormat="1" x14ac:dyDescent="0.3">
      <c r="A387" s="31"/>
      <c r="B387" s="89" t="s">
        <v>1863</v>
      </c>
      <c r="C387" s="89" t="s">
        <v>367</v>
      </c>
      <c r="D387" s="34">
        <v>14</v>
      </c>
      <c r="E387" s="34">
        <v>11</v>
      </c>
      <c r="F387" s="34">
        <v>3</v>
      </c>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row>
    <row r="388" spans="1:68" s="33" customFormat="1" x14ac:dyDescent="0.3">
      <c r="A388" s="31"/>
      <c r="B388" s="89" t="s">
        <v>1862</v>
      </c>
      <c r="C388" s="89" t="s">
        <v>715</v>
      </c>
      <c r="D388" s="34"/>
      <c r="E388" s="34"/>
      <c r="F388" s="34"/>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row>
    <row r="389" spans="1:68" s="33" customFormat="1" x14ac:dyDescent="0.3">
      <c r="A389" s="31"/>
      <c r="B389" s="89" t="s">
        <v>1861</v>
      </c>
      <c r="C389" s="89" t="s">
        <v>714</v>
      </c>
      <c r="D389" s="34"/>
      <c r="E389" s="34"/>
      <c r="F389" s="34"/>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row>
    <row r="390" spans="1:68" s="33" customFormat="1" x14ac:dyDescent="0.3">
      <c r="A390" s="31"/>
      <c r="B390" s="89" t="s">
        <v>1860</v>
      </c>
      <c r="C390" s="89" t="s">
        <v>713</v>
      </c>
      <c r="D390" s="34">
        <v>12</v>
      </c>
      <c r="E390" s="34">
        <v>10</v>
      </c>
      <c r="F390" s="34">
        <v>2</v>
      </c>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row>
    <row r="391" spans="1:68" s="33" customFormat="1" x14ac:dyDescent="0.3">
      <c r="A391" s="31"/>
      <c r="B391" s="89" t="s">
        <v>1859</v>
      </c>
      <c r="C391" s="89" t="s">
        <v>712</v>
      </c>
      <c r="D391" s="34"/>
      <c r="E391" s="34"/>
      <c r="F391" s="34"/>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row>
    <row r="392" spans="1:68" s="33" customFormat="1" x14ac:dyDescent="0.3">
      <c r="A392" s="31"/>
      <c r="B392" s="89" t="s">
        <v>1858</v>
      </c>
      <c r="C392" s="89" t="s">
        <v>711</v>
      </c>
      <c r="D392" s="34">
        <v>7</v>
      </c>
      <c r="E392" s="34">
        <v>3</v>
      </c>
      <c r="F392" s="34">
        <v>4</v>
      </c>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row>
    <row r="393" spans="1:68" s="33" customFormat="1" x14ac:dyDescent="0.3">
      <c r="A393" s="31"/>
      <c r="B393" s="89" t="s">
        <v>1857</v>
      </c>
      <c r="C393" s="89" t="s">
        <v>710</v>
      </c>
      <c r="D393" s="34"/>
      <c r="E393" s="34"/>
      <c r="F393" s="34"/>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row>
    <row r="394" spans="1:68" s="33" customFormat="1" x14ac:dyDescent="0.3">
      <c r="A394" s="31"/>
      <c r="B394" s="89" t="s">
        <v>1856</v>
      </c>
      <c r="C394" s="89" t="s">
        <v>556</v>
      </c>
      <c r="D394" s="34"/>
      <c r="E394" s="34"/>
      <c r="F394" s="34"/>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row>
    <row r="395" spans="1:68" s="33" customFormat="1" x14ac:dyDescent="0.3">
      <c r="A395" s="31"/>
      <c r="B395" s="89" t="s">
        <v>1855</v>
      </c>
      <c r="C395" s="89" t="s">
        <v>709</v>
      </c>
      <c r="D395" s="34"/>
      <c r="E395" s="34"/>
      <c r="F395" s="34"/>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row>
    <row r="396" spans="1:68" s="33" customFormat="1" x14ac:dyDescent="0.3">
      <c r="A396" s="31"/>
      <c r="B396" s="89" t="s">
        <v>1854</v>
      </c>
      <c r="C396" s="89" t="s">
        <v>708</v>
      </c>
      <c r="D396" s="34">
        <v>21</v>
      </c>
      <c r="E396" s="34">
        <v>17</v>
      </c>
      <c r="F396" s="34">
        <v>4</v>
      </c>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row>
    <row r="397" spans="1:68" s="33" customFormat="1" x14ac:dyDescent="0.3">
      <c r="A397" s="31"/>
      <c r="B397" s="89" t="s">
        <v>1853</v>
      </c>
      <c r="C397" s="89" t="s">
        <v>707</v>
      </c>
      <c r="D397" s="34">
        <v>5</v>
      </c>
      <c r="E397" s="34">
        <v>5</v>
      </c>
      <c r="F397" s="34">
        <v>0</v>
      </c>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row>
    <row r="398" spans="1:68" s="33" customFormat="1" x14ac:dyDescent="0.3">
      <c r="A398" s="31"/>
      <c r="B398" s="89" t="s">
        <v>1852</v>
      </c>
      <c r="C398" s="89" t="s">
        <v>706</v>
      </c>
      <c r="D398" s="34">
        <v>78</v>
      </c>
      <c r="E398" s="34">
        <v>54</v>
      </c>
      <c r="F398" s="34">
        <v>24</v>
      </c>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row>
    <row r="399" spans="1:68" s="33" customFormat="1" x14ac:dyDescent="0.3">
      <c r="A399" s="31"/>
      <c r="B399" s="89" t="s">
        <v>1851</v>
      </c>
      <c r="C399" s="89" t="s">
        <v>705</v>
      </c>
      <c r="D399" s="34"/>
      <c r="E399" s="34"/>
      <c r="F399" s="34"/>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row>
    <row r="400" spans="1:68" s="33" customFormat="1" x14ac:dyDescent="0.3">
      <c r="A400" s="31"/>
      <c r="B400" s="89" t="s">
        <v>1850</v>
      </c>
      <c r="C400" s="89" t="s">
        <v>704</v>
      </c>
      <c r="D400" s="34"/>
      <c r="E400" s="34"/>
      <c r="F400" s="34"/>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row>
    <row r="401" spans="1:68" s="33" customFormat="1" x14ac:dyDescent="0.3">
      <c r="A401" s="31"/>
      <c r="B401" s="89" t="s">
        <v>1849</v>
      </c>
      <c r="C401" s="89" t="s">
        <v>703</v>
      </c>
      <c r="D401" s="34">
        <v>9</v>
      </c>
      <c r="E401" s="34">
        <v>7</v>
      </c>
      <c r="F401" s="34">
        <v>2</v>
      </c>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row>
    <row r="402" spans="1:68" s="33" customFormat="1" x14ac:dyDescent="0.3">
      <c r="A402" s="31"/>
      <c r="B402" s="89" t="s">
        <v>1848</v>
      </c>
      <c r="C402" s="89" t="s">
        <v>702</v>
      </c>
      <c r="D402" s="34"/>
      <c r="E402" s="34"/>
      <c r="F402" s="34"/>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row>
    <row r="403" spans="1:68" s="33" customFormat="1" x14ac:dyDescent="0.3">
      <c r="A403" s="31"/>
      <c r="B403" s="89" t="s">
        <v>1847</v>
      </c>
      <c r="C403" s="89" t="s">
        <v>701</v>
      </c>
      <c r="D403" s="34">
        <v>114</v>
      </c>
      <c r="E403" s="34">
        <v>78</v>
      </c>
      <c r="F403" s="34">
        <v>36</v>
      </c>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row>
    <row r="404" spans="1:68" s="33" customFormat="1" x14ac:dyDescent="0.3">
      <c r="A404" s="31"/>
      <c r="B404" s="89" t="s">
        <v>1846</v>
      </c>
      <c r="C404" s="89" t="s">
        <v>699</v>
      </c>
      <c r="D404" s="34"/>
      <c r="E404" s="34"/>
      <c r="F404" s="34"/>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row>
    <row r="405" spans="1:68" s="33" customFormat="1" x14ac:dyDescent="0.3">
      <c r="A405" s="31"/>
      <c r="B405" s="89" t="s">
        <v>1845</v>
      </c>
      <c r="C405" s="89" t="s">
        <v>698</v>
      </c>
      <c r="D405" s="34"/>
      <c r="E405" s="34"/>
      <c r="F405" s="34"/>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row>
    <row r="406" spans="1:68" s="33" customFormat="1" x14ac:dyDescent="0.3">
      <c r="A406" s="31"/>
      <c r="B406" s="89" t="s">
        <v>1844</v>
      </c>
      <c r="C406" s="89" t="s">
        <v>697</v>
      </c>
      <c r="D406" s="34"/>
      <c r="E406" s="34"/>
      <c r="F406" s="34"/>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row>
    <row r="407" spans="1:68" s="33" customFormat="1" x14ac:dyDescent="0.3">
      <c r="A407" s="31"/>
      <c r="B407" s="89" t="s">
        <v>1843</v>
      </c>
      <c r="C407" s="89" t="s">
        <v>696</v>
      </c>
      <c r="D407" s="34"/>
      <c r="E407" s="34"/>
      <c r="F407" s="34"/>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row>
    <row r="408" spans="1:68" s="33" customFormat="1" x14ac:dyDescent="0.3">
      <c r="A408" s="31"/>
      <c r="B408" s="89" t="s">
        <v>1842</v>
      </c>
      <c r="C408" s="89" t="s">
        <v>694</v>
      </c>
      <c r="D408" s="34">
        <v>127</v>
      </c>
      <c r="E408" s="34">
        <v>88</v>
      </c>
      <c r="F408" s="34">
        <v>39</v>
      </c>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row>
    <row r="409" spans="1:68" s="33" customFormat="1" x14ac:dyDescent="0.3">
      <c r="A409" s="31"/>
      <c r="B409" s="89" t="s">
        <v>1841</v>
      </c>
      <c r="C409" s="89" t="s">
        <v>695</v>
      </c>
      <c r="D409" s="34"/>
      <c r="E409" s="34"/>
      <c r="F409" s="34"/>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row>
    <row r="410" spans="1:68" s="33" customFormat="1" x14ac:dyDescent="0.3">
      <c r="A410" s="31"/>
      <c r="B410" s="89" t="s">
        <v>1840</v>
      </c>
      <c r="C410" s="89" t="s">
        <v>693</v>
      </c>
      <c r="D410" s="34"/>
      <c r="E410" s="34"/>
      <c r="F410" s="34"/>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row>
    <row r="411" spans="1:68" s="33" customFormat="1" x14ac:dyDescent="0.3">
      <c r="A411" s="31"/>
      <c r="B411" s="89" t="s">
        <v>1839</v>
      </c>
      <c r="C411" s="89" t="s">
        <v>692</v>
      </c>
      <c r="D411" s="34"/>
      <c r="E411" s="34"/>
      <c r="F411" s="34"/>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row>
    <row r="412" spans="1:68" s="33" customFormat="1" x14ac:dyDescent="0.3">
      <c r="A412" s="31"/>
      <c r="B412" s="89" t="s">
        <v>1838</v>
      </c>
      <c r="C412" s="89" t="s">
        <v>101</v>
      </c>
      <c r="D412" s="34">
        <v>5</v>
      </c>
      <c r="E412" s="34">
        <v>3</v>
      </c>
      <c r="F412" s="34">
        <v>2</v>
      </c>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row>
    <row r="413" spans="1:68" s="33" customFormat="1" x14ac:dyDescent="0.3">
      <c r="A413" s="31"/>
      <c r="B413" s="89" t="s">
        <v>1837</v>
      </c>
      <c r="C413" s="89" t="s">
        <v>142</v>
      </c>
      <c r="D413" s="34"/>
      <c r="E413" s="34"/>
      <c r="F413" s="34"/>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row>
    <row r="414" spans="1:68" s="33" customFormat="1" x14ac:dyDescent="0.3">
      <c r="A414" s="31"/>
      <c r="B414" s="89" t="s">
        <v>1836</v>
      </c>
      <c r="C414" s="89" t="s">
        <v>691</v>
      </c>
      <c r="D414" s="34"/>
      <c r="E414" s="34"/>
      <c r="F414" s="34"/>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row>
    <row r="415" spans="1:68" s="33" customFormat="1" x14ac:dyDescent="0.3">
      <c r="A415" s="31"/>
      <c r="B415" s="89" t="s">
        <v>1835</v>
      </c>
      <c r="C415" s="89" t="s">
        <v>690</v>
      </c>
      <c r="D415" s="34">
        <v>13</v>
      </c>
      <c r="E415" s="34">
        <v>9</v>
      </c>
      <c r="F415" s="34">
        <v>4</v>
      </c>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row>
    <row r="416" spans="1:68" s="33" customFormat="1" x14ac:dyDescent="0.3">
      <c r="A416" s="31"/>
      <c r="B416" s="89" t="s">
        <v>1834</v>
      </c>
      <c r="C416" s="89" t="s">
        <v>689</v>
      </c>
      <c r="D416" s="34">
        <v>4</v>
      </c>
      <c r="E416" s="34">
        <v>1</v>
      </c>
      <c r="F416" s="34">
        <v>3</v>
      </c>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row>
    <row r="417" spans="1:68" s="33" customFormat="1" x14ac:dyDescent="0.3">
      <c r="A417" s="31"/>
      <c r="B417" s="89" t="s">
        <v>1833</v>
      </c>
      <c r="C417" s="89" t="s">
        <v>688</v>
      </c>
      <c r="D417" s="34"/>
      <c r="E417" s="34"/>
      <c r="F417" s="34"/>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row>
    <row r="418" spans="1:68" s="33" customFormat="1" x14ac:dyDescent="0.3">
      <c r="A418" s="31"/>
      <c r="B418" s="89" t="s">
        <v>1832</v>
      </c>
      <c r="C418" s="89" t="s">
        <v>687</v>
      </c>
      <c r="D418" s="34"/>
      <c r="E418" s="34"/>
      <c r="F418" s="34"/>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row>
    <row r="419" spans="1:68" s="33" customFormat="1" x14ac:dyDescent="0.3">
      <c r="A419" s="31"/>
      <c r="B419" s="94" t="s">
        <v>1831</v>
      </c>
      <c r="C419" s="91" t="s">
        <v>686</v>
      </c>
      <c r="D419" s="32">
        <v>301</v>
      </c>
      <c r="E419" s="32">
        <v>199</v>
      </c>
      <c r="F419" s="32">
        <v>102</v>
      </c>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row>
    <row r="420" spans="1:68" s="33" customFormat="1" x14ac:dyDescent="0.3">
      <c r="A420" s="31"/>
      <c r="B420" s="89" t="s">
        <v>1830</v>
      </c>
      <c r="C420" s="89" t="s">
        <v>663</v>
      </c>
      <c r="D420" s="34">
        <v>77</v>
      </c>
      <c r="E420" s="34">
        <v>48</v>
      </c>
      <c r="F420" s="34">
        <v>29</v>
      </c>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row>
    <row r="421" spans="1:68" s="33" customFormat="1" x14ac:dyDescent="0.3">
      <c r="A421" s="31"/>
      <c r="B421" s="89" t="s">
        <v>1829</v>
      </c>
      <c r="C421" s="89" t="s">
        <v>685</v>
      </c>
      <c r="D421" s="34"/>
      <c r="E421" s="34"/>
      <c r="F421" s="34"/>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row>
    <row r="422" spans="1:68" s="33" customFormat="1" x14ac:dyDescent="0.3">
      <c r="A422" s="31"/>
      <c r="B422" s="89" t="s">
        <v>1828</v>
      </c>
      <c r="C422" s="89" t="s">
        <v>684</v>
      </c>
      <c r="D422" s="34"/>
      <c r="E422" s="34"/>
      <c r="F422" s="34"/>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row>
    <row r="423" spans="1:68" s="33" customFormat="1" x14ac:dyDescent="0.3">
      <c r="A423" s="31"/>
      <c r="B423" s="89" t="s">
        <v>1827</v>
      </c>
      <c r="C423" s="89" t="s">
        <v>683</v>
      </c>
      <c r="D423" s="34"/>
      <c r="E423" s="34"/>
      <c r="F423" s="34"/>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row>
    <row r="424" spans="1:68" s="33" customFormat="1" x14ac:dyDescent="0.3">
      <c r="A424" s="31"/>
      <c r="B424" s="89" t="s">
        <v>1826</v>
      </c>
      <c r="C424" s="89" t="s">
        <v>682</v>
      </c>
      <c r="D424" s="34">
        <v>182</v>
      </c>
      <c r="E424" s="34">
        <v>132</v>
      </c>
      <c r="F424" s="34">
        <v>50</v>
      </c>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row>
    <row r="425" spans="1:68" s="33" customFormat="1" x14ac:dyDescent="0.3">
      <c r="A425" s="31"/>
      <c r="B425" s="89" t="s">
        <v>1825</v>
      </c>
      <c r="C425" s="89" t="s">
        <v>681</v>
      </c>
      <c r="D425" s="34"/>
      <c r="E425" s="34"/>
      <c r="F425" s="34"/>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row>
    <row r="426" spans="1:68" s="33" customFormat="1" x14ac:dyDescent="0.3">
      <c r="A426" s="31"/>
      <c r="B426" s="89" t="s">
        <v>1824</v>
      </c>
      <c r="C426" s="89" t="s">
        <v>680</v>
      </c>
      <c r="D426" s="34"/>
      <c r="E426" s="34"/>
      <c r="F426" s="34"/>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row>
    <row r="427" spans="1:68" s="33" customFormat="1" x14ac:dyDescent="0.3">
      <c r="A427" s="31"/>
      <c r="B427" s="89" t="s">
        <v>1823</v>
      </c>
      <c r="C427" s="89" t="s">
        <v>679</v>
      </c>
      <c r="D427" s="34"/>
      <c r="E427" s="34"/>
      <c r="F427" s="34"/>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row>
    <row r="428" spans="1:68" s="33" customFormat="1" x14ac:dyDescent="0.3">
      <c r="A428" s="31"/>
      <c r="B428" s="89" t="s">
        <v>1822</v>
      </c>
      <c r="C428" s="89" t="s">
        <v>678</v>
      </c>
      <c r="D428" s="34"/>
      <c r="E428" s="34"/>
      <c r="F428" s="34"/>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row>
    <row r="429" spans="1:68" s="33" customFormat="1" x14ac:dyDescent="0.3">
      <c r="A429" s="31"/>
      <c r="B429" s="89" t="s">
        <v>1821</v>
      </c>
      <c r="C429" s="89" t="s">
        <v>677</v>
      </c>
      <c r="D429" s="34"/>
      <c r="E429" s="34"/>
      <c r="F429" s="34"/>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row>
    <row r="430" spans="1:68" s="33" customFormat="1" x14ac:dyDescent="0.3">
      <c r="A430" s="31"/>
      <c r="B430" s="89" t="s">
        <v>1820</v>
      </c>
      <c r="C430" s="89" t="s">
        <v>676</v>
      </c>
      <c r="D430" s="34"/>
      <c r="E430" s="34"/>
      <c r="F430" s="34"/>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row>
    <row r="431" spans="1:68" s="33" customFormat="1" x14ac:dyDescent="0.3">
      <c r="A431" s="31"/>
      <c r="B431" s="89" t="s">
        <v>1819</v>
      </c>
      <c r="C431" s="89" t="s">
        <v>675</v>
      </c>
      <c r="D431" s="34"/>
      <c r="E431" s="34"/>
      <c r="F431" s="34"/>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row>
    <row r="432" spans="1:68" s="33" customFormat="1" x14ac:dyDescent="0.3">
      <c r="A432" s="31"/>
      <c r="B432" s="89" t="s">
        <v>1818</v>
      </c>
      <c r="C432" s="89" t="s">
        <v>674</v>
      </c>
      <c r="D432" s="34"/>
      <c r="E432" s="34"/>
      <c r="F432" s="34"/>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row>
    <row r="433" spans="1:68" s="33" customFormat="1" x14ac:dyDescent="0.3">
      <c r="A433" s="31"/>
      <c r="B433" s="89" t="s">
        <v>1817</v>
      </c>
      <c r="C433" s="89" t="s">
        <v>673</v>
      </c>
      <c r="D433" s="34"/>
      <c r="E433" s="34"/>
      <c r="F433" s="34"/>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row>
    <row r="434" spans="1:68" s="33" customFormat="1" x14ac:dyDescent="0.3">
      <c r="A434" s="31"/>
      <c r="B434" s="89" t="s">
        <v>1816</v>
      </c>
      <c r="C434" s="89" t="s">
        <v>672</v>
      </c>
      <c r="D434" s="34">
        <v>32</v>
      </c>
      <c r="E434" s="34">
        <v>14</v>
      </c>
      <c r="F434" s="34">
        <v>18</v>
      </c>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row>
    <row r="435" spans="1:68" s="33" customFormat="1" x14ac:dyDescent="0.3">
      <c r="A435" s="31"/>
      <c r="B435" s="89" t="s">
        <v>1815</v>
      </c>
      <c r="C435" s="89" t="s">
        <v>671</v>
      </c>
      <c r="D435" s="34"/>
      <c r="E435" s="34"/>
      <c r="F435" s="34"/>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row>
    <row r="436" spans="1:68" s="33" customFormat="1" x14ac:dyDescent="0.3">
      <c r="A436" s="31"/>
      <c r="B436" s="89" t="s">
        <v>1814</v>
      </c>
      <c r="C436" s="89" t="s">
        <v>670</v>
      </c>
      <c r="D436" s="34"/>
      <c r="E436" s="34"/>
      <c r="F436" s="34"/>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row>
    <row r="437" spans="1:68" s="33" customFormat="1" x14ac:dyDescent="0.3">
      <c r="A437" s="31"/>
      <c r="B437" s="89" t="s">
        <v>1813</v>
      </c>
      <c r="C437" s="89" t="s">
        <v>669</v>
      </c>
      <c r="D437" s="34"/>
      <c r="E437" s="34"/>
      <c r="F437" s="34"/>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row>
    <row r="438" spans="1:68" s="33" customFormat="1" x14ac:dyDescent="0.3">
      <c r="A438" s="31"/>
      <c r="B438" s="89" t="s">
        <v>1812</v>
      </c>
      <c r="C438" s="89" t="s">
        <v>668</v>
      </c>
      <c r="D438" s="34">
        <v>7</v>
      </c>
      <c r="E438" s="34">
        <v>3</v>
      </c>
      <c r="F438" s="34">
        <v>4</v>
      </c>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row>
    <row r="439" spans="1:68" s="33" customFormat="1" x14ac:dyDescent="0.3">
      <c r="A439" s="31"/>
      <c r="B439" s="89" t="s">
        <v>1811</v>
      </c>
      <c r="C439" s="89" t="s">
        <v>667</v>
      </c>
      <c r="D439" s="34"/>
      <c r="E439" s="34"/>
      <c r="F439" s="34"/>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row>
    <row r="440" spans="1:68" s="33" customFormat="1" x14ac:dyDescent="0.3">
      <c r="A440" s="31"/>
      <c r="B440" s="89" t="s">
        <v>1810</v>
      </c>
      <c r="C440" s="89" t="s">
        <v>203</v>
      </c>
      <c r="D440" s="34">
        <v>3</v>
      </c>
      <c r="E440" s="34">
        <v>2</v>
      </c>
      <c r="F440" s="34">
        <v>1</v>
      </c>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row>
    <row r="441" spans="1:68" s="33" customFormat="1" x14ac:dyDescent="0.3">
      <c r="A441" s="31"/>
      <c r="B441" s="89" t="s">
        <v>1809</v>
      </c>
      <c r="C441" s="89" t="s">
        <v>666</v>
      </c>
      <c r="D441" s="34"/>
      <c r="E441" s="34"/>
      <c r="F441" s="34"/>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row>
    <row r="442" spans="1:68" s="33" customFormat="1" x14ac:dyDescent="0.3">
      <c r="A442" s="31"/>
      <c r="B442" s="89" t="s">
        <v>1808</v>
      </c>
      <c r="C442" s="89" t="s">
        <v>665</v>
      </c>
      <c r="D442" s="34"/>
      <c r="E442" s="34"/>
      <c r="F442" s="34"/>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row>
    <row r="443" spans="1:68" s="33" customFormat="1" x14ac:dyDescent="0.3">
      <c r="A443" s="31"/>
      <c r="B443" s="89" t="s">
        <v>1807</v>
      </c>
      <c r="C443" s="89" t="s">
        <v>388</v>
      </c>
      <c r="D443" s="34"/>
      <c r="E443" s="34"/>
      <c r="F443" s="34"/>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row>
    <row r="444" spans="1:68" s="33" customFormat="1" x14ac:dyDescent="0.3">
      <c r="A444" s="31"/>
      <c r="B444" s="89" t="s">
        <v>1806</v>
      </c>
      <c r="C444" s="89" t="s">
        <v>664</v>
      </c>
      <c r="D444" s="34"/>
      <c r="E444" s="34"/>
      <c r="F444" s="34"/>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row>
    <row r="445" spans="1:68" s="33" customFormat="1" x14ac:dyDescent="0.3">
      <c r="A445" s="31"/>
      <c r="B445" s="94" t="s">
        <v>1805</v>
      </c>
      <c r="C445" s="91" t="s">
        <v>16</v>
      </c>
      <c r="D445" s="32">
        <v>99</v>
      </c>
      <c r="E445" s="32">
        <v>66</v>
      </c>
      <c r="F445" s="32">
        <v>33</v>
      </c>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row>
    <row r="446" spans="1:68" s="33" customFormat="1" x14ac:dyDescent="0.3">
      <c r="A446" s="31"/>
      <c r="B446" s="89" t="s">
        <v>1804</v>
      </c>
      <c r="C446" s="89" t="s">
        <v>620</v>
      </c>
      <c r="D446" s="34"/>
      <c r="E446" s="34"/>
      <c r="F446" s="34"/>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row>
    <row r="447" spans="1:68" s="33" customFormat="1" x14ac:dyDescent="0.3">
      <c r="A447" s="31"/>
      <c r="B447" s="89" t="s">
        <v>1803</v>
      </c>
      <c r="C447" s="89" t="s">
        <v>631</v>
      </c>
      <c r="D447" s="34"/>
      <c r="E447" s="34"/>
      <c r="F447" s="34"/>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row>
    <row r="448" spans="1:68" s="33" customFormat="1" x14ac:dyDescent="0.3">
      <c r="A448" s="31"/>
      <c r="B448" s="89" t="s">
        <v>1802</v>
      </c>
      <c r="C448" s="89" t="s">
        <v>165</v>
      </c>
      <c r="D448" s="34"/>
      <c r="E448" s="34"/>
      <c r="F448" s="34"/>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row>
    <row r="449" spans="1:68" s="33" customFormat="1" x14ac:dyDescent="0.3">
      <c r="A449" s="31"/>
      <c r="B449" s="89" t="s">
        <v>1801</v>
      </c>
      <c r="C449" s="89" t="s">
        <v>17</v>
      </c>
      <c r="D449" s="34"/>
      <c r="E449" s="34"/>
      <c r="F449" s="34"/>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row>
    <row r="450" spans="1:68" s="33" customFormat="1" x14ac:dyDescent="0.3">
      <c r="A450" s="31"/>
      <c r="B450" s="89" t="s">
        <v>1800</v>
      </c>
      <c r="C450" s="89" t="s">
        <v>630</v>
      </c>
      <c r="D450" s="34"/>
      <c r="E450" s="34"/>
      <c r="F450" s="34"/>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row>
    <row r="451" spans="1:68" s="33" customFormat="1" x14ac:dyDescent="0.3">
      <c r="A451" s="31"/>
      <c r="B451" s="89" t="s">
        <v>1799</v>
      </c>
      <c r="C451" s="89" t="s">
        <v>629</v>
      </c>
      <c r="D451" s="34"/>
      <c r="E451" s="34"/>
      <c r="F451" s="34"/>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row>
    <row r="452" spans="1:68" s="33" customFormat="1" x14ac:dyDescent="0.3">
      <c r="A452" s="31"/>
      <c r="B452" s="89" t="s">
        <v>1798</v>
      </c>
      <c r="C452" s="89" t="s">
        <v>628</v>
      </c>
      <c r="D452" s="34"/>
      <c r="E452" s="34"/>
      <c r="F452" s="34"/>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row>
    <row r="453" spans="1:68" s="33" customFormat="1" x14ac:dyDescent="0.3">
      <c r="A453" s="31"/>
      <c r="B453" s="89" t="s">
        <v>1797</v>
      </c>
      <c r="C453" s="89" t="s">
        <v>627</v>
      </c>
      <c r="D453" s="34"/>
      <c r="E453" s="34"/>
      <c r="F453" s="34"/>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row>
    <row r="454" spans="1:68" s="33" customFormat="1" x14ac:dyDescent="0.3">
      <c r="A454" s="31"/>
      <c r="B454" s="89" t="s">
        <v>1796</v>
      </c>
      <c r="C454" s="89" t="s">
        <v>626</v>
      </c>
      <c r="D454" s="34"/>
      <c r="E454" s="34"/>
      <c r="F454" s="34"/>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row>
    <row r="455" spans="1:68" s="33" customFormat="1" x14ac:dyDescent="0.3">
      <c r="A455" s="31"/>
      <c r="B455" s="89" t="s">
        <v>1795</v>
      </c>
      <c r="C455" s="89" t="s">
        <v>625</v>
      </c>
      <c r="D455" s="34"/>
      <c r="E455" s="34"/>
      <c r="F455" s="34"/>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row>
    <row r="456" spans="1:68" s="33" customFormat="1" x14ac:dyDescent="0.3">
      <c r="A456" s="31"/>
      <c r="B456" s="89" t="s">
        <v>1794</v>
      </c>
      <c r="C456" s="89" t="s">
        <v>624</v>
      </c>
      <c r="D456" s="34"/>
      <c r="E456" s="34"/>
      <c r="F456" s="34"/>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row>
    <row r="457" spans="1:68" s="33" customFormat="1" x14ac:dyDescent="0.3">
      <c r="A457" s="31"/>
      <c r="B457" s="89" t="s">
        <v>1793</v>
      </c>
      <c r="C457" s="89" t="s">
        <v>623</v>
      </c>
      <c r="D457" s="34"/>
      <c r="E457" s="34"/>
      <c r="F457" s="34"/>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row>
    <row r="458" spans="1:68" s="33" customFormat="1" x14ac:dyDescent="0.3">
      <c r="A458" s="31"/>
      <c r="B458" s="89" t="s">
        <v>1792</v>
      </c>
      <c r="C458" s="89" t="s">
        <v>622</v>
      </c>
      <c r="D458" s="34"/>
      <c r="E458" s="34"/>
      <c r="F458" s="34"/>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row>
    <row r="459" spans="1:68" s="33" customFormat="1" x14ac:dyDescent="0.3">
      <c r="A459" s="31"/>
      <c r="B459" s="89" t="s">
        <v>1791</v>
      </c>
      <c r="C459" s="89" t="s">
        <v>621</v>
      </c>
      <c r="D459" s="34">
        <v>1</v>
      </c>
      <c r="E459" s="34">
        <v>1</v>
      </c>
      <c r="F459" s="34">
        <v>0</v>
      </c>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row>
    <row r="460" spans="1:68" s="33" customFormat="1" x14ac:dyDescent="0.3">
      <c r="A460" s="31"/>
      <c r="B460" s="89" t="s">
        <v>1790</v>
      </c>
      <c r="C460" s="89" t="s">
        <v>619</v>
      </c>
      <c r="D460" s="34"/>
      <c r="E460" s="34"/>
      <c r="F460" s="34"/>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row>
    <row r="461" spans="1:68" s="33" customFormat="1" x14ac:dyDescent="0.3">
      <c r="A461" s="31"/>
      <c r="B461" s="89" t="s">
        <v>1789</v>
      </c>
      <c r="C461" s="89" t="s">
        <v>618</v>
      </c>
      <c r="D461" s="34"/>
      <c r="E461" s="34"/>
      <c r="F461" s="34"/>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row>
    <row r="462" spans="1:68" s="33" customFormat="1" x14ac:dyDescent="0.3">
      <c r="A462" s="31"/>
      <c r="B462" s="89" t="s">
        <v>1788</v>
      </c>
      <c r="C462" s="89" t="s">
        <v>617</v>
      </c>
      <c r="D462" s="34"/>
      <c r="E462" s="34"/>
      <c r="F462" s="34"/>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row>
    <row r="463" spans="1:68" s="33" customFormat="1" x14ac:dyDescent="0.3">
      <c r="A463" s="31"/>
      <c r="B463" s="89" t="s">
        <v>1787</v>
      </c>
      <c r="C463" s="89" t="s">
        <v>616</v>
      </c>
      <c r="D463" s="34"/>
      <c r="E463" s="34"/>
      <c r="F463" s="34"/>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row>
    <row r="464" spans="1:68" s="33" customFormat="1" x14ac:dyDescent="0.3">
      <c r="A464" s="31"/>
      <c r="B464" s="89" t="s">
        <v>1786</v>
      </c>
      <c r="C464" s="89" t="s">
        <v>615</v>
      </c>
      <c r="D464" s="34"/>
      <c r="E464" s="34"/>
      <c r="F464" s="34"/>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row>
    <row r="465" spans="1:68" s="33" customFormat="1" x14ac:dyDescent="0.3">
      <c r="A465" s="31"/>
      <c r="B465" s="89" t="s">
        <v>1785</v>
      </c>
      <c r="C465" s="89" t="s">
        <v>614</v>
      </c>
      <c r="D465" s="34"/>
      <c r="E465" s="34"/>
      <c r="F465" s="34"/>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row>
    <row r="466" spans="1:68" s="33" customFormat="1" x14ac:dyDescent="0.3">
      <c r="A466" s="31"/>
      <c r="B466" s="89" t="s">
        <v>1784</v>
      </c>
      <c r="C466" s="89" t="s">
        <v>613</v>
      </c>
      <c r="D466" s="34"/>
      <c r="E466" s="34"/>
      <c r="F466" s="34"/>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row>
    <row r="467" spans="1:68" s="33" customFormat="1" x14ac:dyDescent="0.3">
      <c r="A467" s="31"/>
      <c r="B467" s="89" t="s">
        <v>1783</v>
      </c>
      <c r="C467" s="89" t="s">
        <v>612</v>
      </c>
      <c r="D467" s="34"/>
      <c r="E467" s="34"/>
      <c r="F467" s="34"/>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row>
    <row r="468" spans="1:68" s="33" customFormat="1" x14ac:dyDescent="0.3">
      <c r="A468" s="31"/>
      <c r="B468" s="89" t="s">
        <v>1782</v>
      </c>
      <c r="C468" s="89" t="s">
        <v>611</v>
      </c>
      <c r="D468" s="34"/>
      <c r="E468" s="34"/>
      <c r="F468" s="34"/>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row>
    <row r="469" spans="1:68" s="33" customFormat="1" x14ac:dyDescent="0.3">
      <c r="A469" s="31"/>
      <c r="B469" s="89" t="s">
        <v>1781</v>
      </c>
      <c r="C469" s="89" t="s">
        <v>610</v>
      </c>
      <c r="D469" s="34"/>
      <c r="E469" s="34"/>
      <c r="F469" s="34"/>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row>
    <row r="470" spans="1:68" s="33" customFormat="1" x14ac:dyDescent="0.3">
      <c r="A470" s="31"/>
      <c r="B470" s="89" t="s">
        <v>1780</v>
      </c>
      <c r="C470" s="89" t="s">
        <v>609</v>
      </c>
      <c r="D470" s="34"/>
      <c r="E470" s="34"/>
      <c r="F470" s="34"/>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row>
    <row r="471" spans="1:68" s="33" customFormat="1" x14ac:dyDescent="0.3">
      <c r="A471" s="31"/>
      <c r="B471" s="89" t="s">
        <v>1779</v>
      </c>
      <c r="C471" s="89" t="s">
        <v>608</v>
      </c>
      <c r="D471" s="34"/>
      <c r="E471" s="34"/>
      <c r="F471" s="34"/>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row>
    <row r="472" spans="1:68" s="33" customFormat="1" x14ac:dyDescent="0.3">
      <c r="A472" s="31"/>
      <c r="B472" s="89" t="s">
        <v>1778</v>
      </c>
      <c r="C472" s="89" t="s">
        <v>607</v>
      </c>
      <c r="D472" s="34"/>
      <c r="E472" s="34"/>
      <c r="F472" s="34"/>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row>
    <row r="473" spans="1:68" s="33" customFormat="1" x14ac:dyDescent="0.3">
      <c r="A473" s="31"/>
      <c r="B473" s="89" t="s">
        <v>1777</v>
      </c>
      <c r="C473" s="89" t="s">
        <v>606</v>
      </c>
      <c r="D473" s="34">
        <v>52</v>
      </c>
      <c r="E473" s="34">
        <v>34</v>
      </c>
      <c r="F473" s="34">
        <v>18</v>
      </c>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row>
    <row r="474" spans="1:68" s="33" customFormat="1" x14ac:dyDescent="0.3">
      <c r="A474" s="31"/>
      <c r="B474" s="89" t="s">
        <v>1776</v>
      </c>
      <c r="C474" s="89" t="s">
        <v>605</v>
      </c>
      <c r="D474" s="34"/>
      <c r="E474" s="34"/>
      <c r="F474" s="34"/>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row>
    <row r="475" spans="1:68" s="33" customFormat="1" x14ac:dyDescent="0.3">
      <c r="A475" s="31"/>
      <c r="B475" s="89" t="s">
        <v>1775</v>
      </c>
      <c r="C475" s="89" t="s">
        <v>604</v>
      </c>
      <c r="D475" s="34">
        <v>46</v>
      </c>
      <c r="E475" s="34">
        <v>31</v>
      </c>
      <c r="F475" s="34">
        <v>15</v>
      </c>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row>
    <row r="476" spans="1:68" s="33" customFormat="1" x14ac:dyDescent="0.3">
      <c r="A476" s="31"/>
      <c r="B476" s="94" t="s">
        <v>1774</v>
      </c>
      <c r="C476" s="91" t="s">
        <v>18</v>
      </c>
      <c r="D476" s="32"/>
      <c r="E476" s="32"/>
      <c r="F476" s="32"/>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row>
    <row r="477" spans="1:68" s="33" customFormat="1" x14ac:dyDescent="0.3">
      <c r="A477" s="31"/>
      <c r="B477" s="89" t="s">
        <v>1773</v>
      </c>
      <c r="C477" s="89" t="s">
        <v>603</v>
      </c>
      <c r="D477" s="34"/>
      <c r="E477" s="34"/>
      <c r="F477" s="34"/>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row>
    <row r="478" spans="1:68" s="33" customFormat="1" x14ac:dyDescent="0.3">
      <c r="A478" s="31"/>
      <c r="B478" s="89" t="s">
        <v>1772</v>
      </c>
      <c r="C478" s="89" t="s">
        <v>384</v>
      </c>
      <c r="D478" s="34"/>
      <c r="E478" s="34"/>
      <c r="F478" s="34"/>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row>
    <row r="479" spans="1:68" s="33" customFormat="1" x14ac:dyDescent="0.3">
      <c r="A479" s="31"/>
      <c r="B479" s="89" t="s">
        <v>1771</v>
      </c>
      <c r="C479" s="89" t="s">
        <v>602</v>
      </c>
      <c r="D479" s="34"/>
      <c r="E479" s="34"/>
      <c r="F479" s="34"/>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row>
    <row r="480" spans="1:68" s="33" customFormat="1" x14ac:dyDescent="0.3">
      <c r="A480" s="31"/>
      <c r="B480" s="89" t="s">
        <v>1770</v>
      </c>
      <c r="C480" s="89" t="s">
        <v>601</v>
      </c>
      <c r="D480" s="34"/>
      <c r="E480" s="34"/>
      <c r="F480" s="34"/>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row>
    <row r="481" spans="1:68" s="33" customFormat="1" x14ac:dyDescent="0.3">
      <c r="A481" s="31"/>
      <c r="B481" s="89" t="s">
        <v>1769</v>
      </c>
      <c r="C481" s="89" t="s">
        <v>599</v>
      </c>
      <c r="D481" s="34"/>
      <c r="E481" s="34"/>
      <c r="F481" s="34"/>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row>
    <row r="482" spans="1:68" s="33" customFormat="1" x14ac:dyDescent="0.3">
      <c r="A482" s="31"/>
      <c r="B482" s="89" t="s">
        <v>1768</v>
      </c>
      <c r="C482" s="89" t="s">
        <v>598</v>
      </c>
      <c r="D482" s="34"/>
      <c r="E482" s="34"/>
      <c r="F482" s="34"/>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row>
    <row r="483" spans="1:68" s="33" customFormat="1" x14ac:dyDescent="0.3">
      <c r="A483" s="31"/>
      <c r="B483" s="89" t="s">
        <v>1767</v>
      </c>
      <c r="C483" s="89" t="s">
        <v>597</v>
      </c>
      <c r="D483" s="34"/>
      <c r="E483" s="34"/>
      <c r="F483" s="34"/>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row>
    <row r="484" spans="1:68" s="33" customFormat="1" x14ac:dyDescent="0.3">
      <c r="A484" s="31"/>
      <c r="B484" s="89" t="s">
        <v>1766</v>
      </c>
      <c r="C484" s="89" t="s">
        <v>596</v>
      </c>
      <c r="D484" s="34"/>
      <c r="E484" s="34"/>
      <c r="F484" s="34"/>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row>
    <row r="485" spans="1:68" s="33" customFormat="1" x14ac:dyDescent="0.3">
      <c r="A485" s="31"/>
      <c r="B485" s="89" t="s">
        <v>1765</v>
      </c>
      <c r="C485" s="89" t="s">
        <v>239</v>
      </c>
      <c r="D485" s="34"/>
      <c r="E485" s="34"/>
      <c r="F485" s="34"/>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row>
    <row r="486" spans="1:68" s="33" customFormat="1" x14ac:dyDescent="0.3">
      <c r="A486" s="31"/>
      <c r="B486" s="89" t="s">
        <v>1764</v>
      </c>
      <c r="C486" s="89" t="s">
        <v>595</v>
      </c>
      <c r="D486" s="34"/>
      <c r="E486" s="34"/>
      <c r="F486" s="34"/>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row>
    <row r="487" spans="1:68" s="33" customFormat="1" x14ac:dyDescent="0.3">
      <c r="A487" s="31"/>
      <c r="B487" s="89" t="s">
        <v>1763</v>
      </c>
      <c r="C487" s="89" t="s">
        <v>594</v>
      </c>
      <c r="D487" s="34"/>
      <c r="E487" s="34"/>
      <c r="F487" s="34"/>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row>
    <row r="488" spans="1:68" s="33" customFormat="1" x14ac:dyDescent="0.3">
      <c r="A488" s="31"/>
      <c r="B488" s="89" t="s">
        <v>1762</v>
      </c>
      <c r="C488" s="89" t="s">
        <v>19</v>
      </c>
      <c r="D488" s="34"/>
      <c r="E488" s="34"/>
      <c r="F488" s="34"/>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row>
    <row r="489" spans="1:68" s="33" customFormat="1" x14ac:dyDescent="0.3">
      <c r="A489" s="31"/>
      <c r="B489" s="89" t="s">
        <v>1761</v>
      </c>
      <c r="C489" s="89" t="s">
        <v>593</v>
      </c>
      <c r="D489" s="34"/>
      <c r="E489" s="34"/>
      <c r="F489" s="34"/>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row>
    <row r="490" spans="1:68" s="33" customFormat="1" x14ac:dyDescent="0.3">
      <c r="A490" s="31"/>
      <c r="B490" s="89" t="s">
        <v>1760</v>
      </c>
      <c r="C490" s="89" t="s">
        <v>592</v>
      </c>
      <c r="D490" s="34"/>
      <c r="E490" s="34"/>
      <c r="F490" s="34"/>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row>
    <row r="491" spans="1:68" s="33" customFormat="1" x14ac:dyDescent="0.3">
      <c r="A491" s="31"/>
      <c r="B491" s="89" t="s">
        <v>1759</v>
      </c>
      <c r="C491" s="89" t="s">
        <v>591</v>
      </c>
      <c r="D491" s="34"/>
      <c r="E491" s="34"/>
      <c r="F491" s="34"/>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row>
    <row r="492" spans="1:68" s="33" customFormat="1" x14ac:dyDescent="0.3">
      <c r="A492" s="31"/>
      <c r="B492" s="89" t="s">
        <v>1758</v>
      </c>
      <c r="C492" s="89" t="s">
        <v>590</v>
      </c>
      <c r="D492" s="34"/>
      <c r="E492" s="34"/>
      <c r="F492" s="34"/>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row>
    <row r="493" spans="1:68" s="33" customFormat="1" x14ac:dyDescent="0.3">
      <c r="A493" s="31"/>
      <c r="B493" s="89" t="s">
        <v>1757</v>
      </c>
      <c r="C493" s="89" t="s">
        <v>589</v>
      </c>
      <c r="D493" s="34"/>
      <c r="E493" s="34"/>
      <c r="F493" s="34"/>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row>
    <row r="494" spans="1:68" s="33" customFormat="1" x14ac:dyDescent="0.3">
      <c r="A494" s="31"/>
      <c r="B494" s="89" t="s">
        <v>1756</v>
      </c>
      <c r="C494" s="89" t="s">
        <v>588</v>
      </c>
      <c r="D494" s="34"/>
      <c r="E494" s="34"/>
      <c r="F494" s="34"/>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row>
    <row r="495" spans="1:68" s="33" customFormat="1" x14ac:dyDescent="0.3">
      <c r="A495" s="31"/>
      <c r="B495" s="89" t="s">
        <v>1755</v>
      </c>
      <c r="C495" s="89" t="s">
        <v>587</v>
      </c>
      <c r="D495" s="34"/>
      <c r="E495" s="34"/>
      <c r="F495" s="34"/>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row>
    <row r="496" spans="1:68" s="33" customFormat="1" x14ac:dyDescent="0.3">
      <c r="A496" s="31"/>
      <c r="B496" s="89" t="s">
        <v>1754</v>
      </c>
      <c r="C496" s="89" t="s">
        <v>586</v>
      </c>
      <c r="D496" s="34"/>
      <c r="E496" s="34"/>
      <c r="F496" s="34"/>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row>
    <row r="497" spans="1:68" s="33" customFormat="1" x14ac:dyDescent="0.3">
      <c r="A497" s="31"/>
      <c r="B497" s="89" t="s">
        <v>1753</v>
      </c>
      <c r="C497" s="89" t="s">
        <v>585</v>
      </c>
      <c r="D497" s="34"/>
      <c r="E497" s="34"/>
      <c r="F497" s="34"/>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row>
    <row r="498" spans="1:68" s="33" customFormat="1" x14ac:dyDescent="0.3">
      <c r="A498" s="31"/>
      <c r="B498" s="89" t="s">
        <v>1752</v>
      </c>
      <c r="C498" s="89" t="s">
        <v>584</v>
      </c>
      <c r="D498" s="34"/>
      <c r="E498" s="34"/>
      <c r="F498" s="34"/>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row>
    <row r="499" spans="1:68" s="33" customFormat="1" x14ac:dyDescent="0.3">
      <c r="A499" s="31"/>
      <c r="B499" s="89" t="s">
        <v>1751</v>
      </c>
      <c r="C499" s="89" t="s">
        <v>583</v>
      </c>
      <c r="D499" s="34"/>
      <c r="E499" s="34"/>
      <c r="F499" s="34"/>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row>
    <row r="500" spans="1:68" s="33" customFormat="1" x14ac:dyDescent="0.3">
      <c r="A500" s="31"/>
      <c r="B500" s="89" t="s">
        <v>1750</v>
      </c>
      <c r="C500" s="89" t="s">
        <v>221</v>
      </c>
      <c r="D500" s="34"/>
      <c r="E500" s="34"/>
      <c r="F500" s="34"/>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row>
    <row r="501" spans="1:68" s="33" customFormat="1" x14ac:dyDescent="0.3">
      <c r="A501" s="31"/>
      <c r="B501" s="89" t="s">
        <v>1749</v>
      </c>
      <c r="C501" s="89" t="s">
        <v>582</v>
      </c>
      <c r="D501" s="34"/>
      <c r="E501" s="34"/>
      <c r="F501" s="34"/>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AJ501" s="31"/>
      <c r="AK501" s="31"/>
      <c r="AL501" s="31"/>
      <c r="AM501" s="31"/>
      <c r="AN501" s="31"/>
      <c r="AO501" s="31"/>
      <c r="AP501" s="31"/>
      <c r="AQ501" s="31"/>
      <c r="AR501" s="31"/>
      <c r="AS501" s="31"/>
      <c r="AT501" s="31"/>
      <c r="AU501" s="31"/>
      <c r="AV501" s="31"/>
      <c r="AW501" s="31"/>
      <c r="AX501" s="31"/>
      <c r="AY501" s="31"/>
      <c r="AZ501" s="31"/>
      <c r="BA501" s="31"/>
      <c r="BB501" s="31"/>
      <c r="BC501" s="31"/>
      <c r="BD501" s="31"/>
      <c r="BE501" s="31"/>
      <c r="BF501" s="31"/>
      <c r="BG501" s="31"/>
      <c r="BH501" s="31"/>
      <c r="BI501" s="31"/>
      <c r="BJ501" s="31"/>
      <c r="BK501" s="31"/>
      <c r="BL501" s="31"/>
      <c r="BM501" s="31"/>
      <c r="BN501" s="31"/>
      <c r="BO501" s="31"/>
      <c r="BP501" s="31"/>
    </row>
    <row r="502" spans="1:68" s="33" customFormat="1" x14ac:dyDescent="0.3">
      <c r="A502" s="31"/>
      <c r="B502" s="89" t="s">
        <v>1748</v>
      </c>
      <c r="C502" s="89" t="s">
        <v>581</v>
      </c>
      <c r="D502" s="34"/>
      <c r="E502" s="34"/>
      <c r="F502" s="34"/>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AJ502" s="31"/>
      <c r="AK502" s="31"/>
      <c r="AL502" s="31"/>
      <c r="AM502" s="31"/>
      <c r="AN502" s="31"/>
      <c r="AO502" s="31"/>
      <c r="AP502" s="31"/>
      <c r="AQ502" s="31"/>
      <c r="AR502" s="31"/>
      <c r="AS502" s="31"/>
      <c r="AT502" s="31"/>
      <c r="AU502" s="31"/>
      <c r="AV502" s="31"/>
      <c r="AW502" s="31"/>
      <c r="AX502" s="31"/>
      <c r="AY502" s="31"/>
      <c r="AZ502" s="31"/>
      <c r="BA502" s="31"/>
      <c r="BB502" s="31"/>
      <c r="BC502" s="31"/>
      <c r="BD502" s="31"/>
      <c r="BE502" s="31"/>
      <c r="BF502" s="31"/>
      <c r="BG502" s="31"/>
      <c r="BH502" s="31"/>
      <c r="BI502" s="31"/>
      <c r="BJ502" s="31"/>
      <c r="BK502" s="31"/>
      <c r="BL502" s="31"/>
      <c r="BM502" s="31"/>
      <c r="BN502" s="31"/>
      <c r="BO502" s="31"/>
      <c r="BP502" s="31"/>
    </row>
    <row r="503" spans="1:68" s="33" customFormat="1" x14ac:dyDescent="0.3">
      <c r="A503" s="31"/>
      <c r="B503" s="89" t="s">
        <v>1747</v>
      </c>
      <c r="C503" s="89" t="s">
        <v>580</v>
      </c>
      <c r="D503" s="34"/>
      <c r="E503" s="34"/>
      <c r="F503" s="34"/>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AK503" s="31"/>
      <c r="AL503" s="31"/>
      <c r="AM503" s="31"/>
      <c r="AN503" s="31"/>
      <c r="AO503" s="31"/>
      <c r="AP503" s="31"/>
      <c r="AQ503" s="31"/>
      <c r="AR503" s="31"/>
      <c r="AS503" s="31"/>
      <c r="AT503" s="31"/>
      <c r="AU503" s="31"/>
      <c r="AV503" s="31"/>
      <c r="AW503" s="31"/>
      <c r="AX503" s="31"/>
      <c r="AY503" s="31"/>
      <c r="AZ503" s="31"/>
      <c r="BA503" s="31"/>
      <c r="BB503" s="31"/>
      <c r="BC503" s="31"/>
      <c r="BD503" s="31"/>
      <c r="BE503" s="31"/>
      <c r="BF503" s="31"/>
      <c r="BG503" s="31"/>
      <c r="BH503" s="31"/>
      <c r="BI503" s="31"/>
      <c r="BJ503" s="31"/>
      <c r="BK503" s="31"/>
      <c r="BL503" s="31"/>
      <c r="BM503" s="31"/>
      <c r="BN503" s="31"/>
      <c r="BO503" s="31"/>
      <c r="BP503" s="31"/>
    </row>
    <row r="504" spans="1:68" s="33" customFormat="1" x14ac:dyDescent="0.3">
      <c r="A504" s="31"/>
      <c r="B504" s="89" t="s">
        <v>1746</v>
      </c>
      <c r="C504" s="89" t="s">
        <v>579</v>
      </c>
      <c r="D504" s="34"/>
      <c r="E504" s="34"/>
      <c r="F504" s="34"/>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c r="AJ504" s="31"/>
      <c r="AK504" s="31"/>
      <c r="AL504" s="31"/>
      <c r="AM504" s="31"/>
      <c r="AN504" s="31"/>
      <c r="AO504" s="31"/>
      <c r="AP504" s="31"/>
      <c r="AQ504" s="31"/>
      <c r="AR504" s="31"/>
      <c r="AS504" s="31"/>
      <c r="AT504" s="31"/>
      <c r="AU504" s="31"/>
      <c r="AV504" s="31"/>
      <c r="AW504" s="31"/>
      <c r="AX504" s="31"/>
      <c r="AY504" s="31"/>
      <c r="AZ504" s="31"/>
      <c r="BA504" s="31"/>
      <c r="BB504" s="31"/>
      <c r="BC504" s="31"/>
      <c r="BD504" s="31"/>
      <c r="BE504" s="31"/>
      <c r="BF504" s="31"/>
      <c r="BG504" s="31"/>
      <c r="BH504" s="31"/>
      <c r="BI504" s="31"/>
      <c r="BJ504" s="31"/>
      <c r="BK504" s="31"/>
      <c r="BL504" s="31"/>
      <c r="BM504" s="31"/>
      <c r="BN504" s="31"/>
      <c r="BO504" s="31"/>
      <c r="BP504" s="31"/>
    </row>
    <row r="505" spans="1:68" s="33" customFormat="1" x14ac:dyDescent="0.3">
      <c r="A505" s="31"/>
      <c r="B505" s="89" t="s">
        <v>1745</v>
      </c>
      <c r="C505" s="89" t="s">
        <v>578</v>
      </c>
      <c r="D505" s="34"/>
      <c r="E505" s="34"/>
      <c r="F505" s="34"/>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AJ505" s="31"/>
      <c r="AK505" s="31"/>
      <c r="AL505" s="31"/>
      <c r="AM505" s="31"/>
      <c r="AN505" s="31"/>
      <c r="AO505" s="31"/>
      <c r="AP505" s="31"/>
      <c r="AQ505" s="31"/>
      <c r="AR505" s="31"/>
      <c r="AS505" s="31"/>
      <c r="AT505" s="31"/>
      <c r="AU505" s="31"/>
      <c r="AV505" s="31"/>
      <c r="AW505" s="31"/>
      <c r="AX505" s="31"/>
      <c r="AY505" s="31"/>
      <c r="AZ505" s="31"/>
      <c r="BA505" s="31"/>
      <c r="BB505" s="31"/>
      <c r="BC505" s="31"/>
      <c r="BD505" s="31"/>
      <c r="BE505" s="31"/>
      <c r="BF505" s="31"/>
      <c r="BG505" s="31"/>
      <c r="BH505" s="31"/>
      <c r="BI505" s="31"/>
      <c r="BJ505" s="31"/>
      <c r="BK505" s="31"/>
      <c r="BL505" s="31"/>
      <c r="BM505" s="31"/>
      <c r="BN505" s="31"/>
      <c r="BO505" s="31"/>
      <c r="BP505" s="31"/>
    </row>
    <row r="506" spans="1:68" s="33" customFormat="1" x14ac:dyDescent="0.3">
      <c r="A506" s="31"/>
      <c r="B506" s="89" t="s">
        <v>1744</v>
      </c>
      <c r="C506" s="89" t="s">
        <v>577</v>
      </c>
      <c r="D506" s="34"/>
      <c r="E506" s="34"/>
      <c r="F506" s="34"/>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AJ506" s="31"/>
      <c r="AK506" s="31"/>
      <c r="AL506" s="31"/>
      <c r="AM506" s="31"/>
      <c r="AN506" s="31"/>
      <c r="AO506" s="31"/>
      <c r="AP506" s="31"/>
      <c r="AQ506" s="31"/>
      <c r="AR506" s="31"/>
      <c r="AS506" s="31"/>
      <c r="AT506" s="31"/>
      <c r="AU506" s="31"/>
      <c r="AV506" s="31"/>
      <c r="AW506" s="31"/>
      <c r="AX506" s="31"/>
      <c r="AY506" s="31"/>
      <c r="AZ506" s="31"/>
      <c r="BA506" s="31"/>
      <c r="BB506" s="31"/>
      <c r="BC506" s="31"/>
      <c r="BD506" s="31"/>
      <c r="BE506" s="31"/>
      <c r="BF506" s="31"/>
      <c r="BG506" s="31"/>
      <c r="BH506" s="31"/>
      <c r="BI506" s="31"/>
      <c r="BJ506" s="31"/>
      <c r="BK506" s="31"/>
      <c r="BL506" s="31"/>
      <c r="BM506" s="31"/>
      <c r="BN506" s="31"/>
      <c r="BO506" s="31"/>
      <c r="BP506" s="31"/>
    </row>
    <row r="507" spans="1:68" s="33" customFormat="1" x14ac:dyDescent="0.3">
      <c r="A507" s="31"/>
      <c r="B507" s="89" t="s">
        <v>1743</v>
      </c>
      <c r="C507" s="89" t="s">
        <v>576</v>
      </c>
      <c r="D507" s="34"/>
      <c r="E507" s="34"/>
      <c r="F507" s="34"/>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AJ507" s="31"/>
      <c r="AK507" s="31"/>
      <c r="AL507" s="31"/>
      <c r="AM507" s="31"/>
      <c r="AN507" s="31"/>
      <c r="AO507" s="31"/>
      <c r="AP507" s="31"/>
      <c r="AQ507" s="31"/>
      <c r="AR507" s="31"/>
      <c r="AS507" s="31"/>
      <c r="AT507" s="31"/>
      <c r="AU507" s="31"/>
      <c r="AV507" s="31"/>
      <c r="AW507" s="31"/>
      <c r="AX507" s="31"/>
      <c r="AY507" s="31"/>
      <c r="AZ507" s="31"/>
      <c r="BA507" s="31"/>
      <c r="BB507" s="31"/>
      <c r="BC507" s="31"/>
      <c r="BD507" s="31"/>
      <c r="BE507" s="31"/>
      <c r="BF507" s="31"/>
      <c r="BG507" s="31"/>
      <c r="BH507" s="31"/>
      <c r="BI507" s="31"/>
      <c r="BJ507" s="31"/>
      <c r="BK507" s="31"/>
      <c r="BL507" s="31"/>
      <c r="BM507" s="31"/>
      <c r="BN507" s="31"/>
      <c r="BO507" s="31"/>
      <c r="BP507" s="31"/>
    </row>
    <row r="508" spans="1:68" s="33" customFormat="1" x14ac:dyDescent="0.3">
      <c r="A508" s="31"/>
      <c r="B508" s="89" t="s">
        <v>1742</v>
      </c>
      <c r="C508" s="89" t="s">
        <v>575</v>
      </c>
      <c r="D508" s="34"/>
      <c r="E508" s="34"/>
      <c r="F508" s="34"/>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c r="AJ508" s="31"/>
      <c r="AK508" s="31"/>
      <c r="AL508" s="31"/>
      <c r="AM508" s="31"/>
      <c r="AN508" s="31"/>
      <c r="AO508" s="31"/>
      <c r="AP508" s="31"/>
      <c r="AQ508" s="31"/>
      <c r="AR508" s="31"/>
      <c r="AS508" s="31"/>
      <c r="AT508" s="31"/>
      <c r="AU508" s="31"/>
      <c r="AV508" s="31"/>
      <c r="AW508" s="31"/>
      <c r="AX508" s="31"/>
      <c r="AY508" s="31"/>
      <c r="AZ508" s="31"/>
      <c r="BA508" s="31"/>
      <c r="BB508" s="31"/>
      <c r="BC508" s="31"/>
      <c r="BD508" s="31"/>
      <c r="BE508" s="31"/>
      <c r="BF508" s="31"/>
      <c r="BG508" s="31"/>
      <c r="BH508" s="31"/>
      <c r="BI508" s="31"/>
      <c r="BJ508" s="31"/>
      <c r="BK508" s="31"/>
      <c r="BL508" s="31"/>
      <c r="BM508" s="31"/>
      <c r="BN508" s="31"/>
      <c r="BO508" s="31"/>
      <c r="BP508" s="31"/>
    </row>
    <row r="509" spans="1:68" s="33" customFormat="1" x14ac:dyDescent="0.3">
      <c r="A509" s="31"/>
      <c r="B509" s="89" t="s">
        <v>1741</v>
      </c>
      <c r="C509" s="89" t="s">
        <v>574</v>
      </c>
      <c r="D509" s="34"/>
      <c r="E509" s="34"/>
      <c r="F509" s="34"/>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c r="AJ509" s="31"/>
      <c r="AK509" s="31"/>
      <c r="AL509" s="31"/>
      <c r="AM509" s="31"/>
      <c r="AN509" s="31"/>
      <c r="AO509" s="31"/>
      <c r="AP509" s="31"/>
      <c r="AQ509" s="31"/>
      <c r="AR509" s="31"/>
      <c r="AS509" s="31"/>
      <c r="AT509" s="31"/>
      <c r="AU509" s="31"/>
      <c r="AV509" s="31"/>
      <c r="AW509" s="31"/>
      <c r="AX509" s="31"/>
      <c r="AY509" s="31"/>
      <c r="AZ509" s="31"/>
      <c r="BA509" s="31"/>
      <c r="BB509" s="31"/>
      <c r="BC509" s="31"/>
      <c r="BD509" s="31"/>
      <c r="BE509" s="31"/>
      <c r="BF509" s="31"/>
      <c r="BG509" s="31"/>
      <c r="BH509" s="31"/>
      <c r="BI509" s="31"/>
      <c r="BJ509" s="31"/>
      <c r="BK509" s="31"/>
      <c r="BL509" s="31"/>
      <c r="BM509" s="31"/>
      <c r="BN509" s="31"/>
      <c r="BO509" s="31"/>
      <c r="BP509" s="31"/>
    </row>
    <row r="510" spans="1:68" s="33" customFormat="1" x14ac:dyDescent="0.3">
      <c r="A510" s="31"/>
      <c r="B510" s="89" t="s">
        <v>1740</v>
      </c>
      <c r="C510" s="89" t="s">
        <v>573</v>
      </c>
      <c r="D510" s="34"/>
      <c r="E510" s="34"/>
      <c r="F510" s="34"/>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c r="AJ510" s="31"/>
      <c r="AK510" s="31"/>
      <c r="AL510" s="31"/>
      <c r="AM510" s="31"/>
      <c r="AN510" s="31"/>
      <c r="AO510" s="31"/>
      <c r="AP510" s="31"/>
      <c r="AQ510" s="31"/>
      <c r="AR510" s="31"/>
      <c r="AS510" s="31"/>
      <c r="AT510" s="31"/>
      <c r="AU510" s="31"/>
      <c r="AV510" s="31"/>
      <c r="AW510" s="31"/>
      <c r="AX510" s="31"/>
      <c r="AY510" s="31"/>
      <c r="AZ510" s="31"/>
      <c r="BA510" s="31"/>
      <c r="BB510" s="31"/>
      <c r="BC510" s="31"/>
      <c r="BD510" s="31"/>
      <c r="BE510" s="31"/>
      <c r="BF510" s="31"/>
      <c r="BG510" s="31"/>
      <c r="BH510" s="31"/>
      <c r="BI510" s="31"/>
      <c r="BJ510" s="31"/>
      <c r="BK510" s="31"/>
      <c r="BL510" s="31"/>
      <c r="BM510" s="31"/>
      <c r="BN510" s="31"/>
      <c r="BO510" s="31"/>
      <c r="BP510" s="31"/>
    </row>
    <row r="511" spans="1:68" s="33" customFormat="1" x14ac:dyDescent="0.3">
      <c r="A511" s="31"/>
      <c r="B511" s="89" t="s">
        <v>1739</v>
      </c>
      <c r="C511" s="89" t="s">
        <v>572</v>
      </c>
      <c r="D511" s="34"/>
      <c r="E511" s="34"/>
      <c r="F511" s="34"/>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c r="AJ511" s="31"/>
      <c r="AK511" s="31"/>
      <c r="AL511" s="31"/>
      <c r="AM511" s="31"/>
      <c r="AN511" s="31"/>
      <c r="AO511" s="31"/>
      <c r="AP511" s="31"/>
      <c r="AQ511" s="31"/>
      <c r="AR511" s="31"/>
      <c r="AS511" s="31"/>
      <c r="AT511" s="31"/>
      <c r="AU511" s="31"/>
      <c r="AV511" s="31"/>
      <c r="AW511" s="31"/>
      <c r="AX511" s="31"/>
      <c r="AY511" s="31"/>
      <c r="AZ511" s="31"/>
      <c r="BA511" s="31"/>
      <c r="BB511" s="31"/>
      <c r="BC511" s="31"/>
      <c r="BD511" s="31"/>
      <c r="BE511" s="31"/>
      <c r="BF511" s="31"/>
      <c r="BG511" s="31"/>
      <c r="BH511" s="31"/>
      <c r="BI511" s="31"/>
      <c r="BJ511" s="31"/>
      <c r="BK511" s="31"/>
      <c r="BL511" s="31"/>
      <c r="BM511" s="31"/>
      <c r="BN511" s="31"/>
      <c r="BO511" s="31"/>
      <c r="BP511" s="31"/>
    </row>
    <row r="512" spans="1:68" s="33" customFormat="1" x14ac:dyDescent="0.3">
      <c r="A512" s="31"/>
      <c r="B512" s="89" t="s">
        <v>1738</v>
      </c>
      <c r="C512" s="89" t="s">
        <v>571</v>
      </c>
      <c r="D512" s="34"/>
      <c r="E512" s="34"/>
      <c r="F512" s="34"/>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AJ512" s="31"/>
      <c r="AK512" s="31"/>
      <c r="AL512" s="31"/>
      <c r="AM512" s="31"/>
      <c r="AN512" s="31"/>
      <c r="AO512" s="31"/>
      <c r="AP512" s="31"/>
      <c r="AQ512" s="31"/>
      <c r="AR512" s="31"/>
      <c r="AS512" s="31"/>
      <c r="AT512" s="31"/>
      <c r="AU512" s="31"/>
      <c r="AV512" s="31"/>
      <c r="AW512" s="31"/>
      <c r="AX512" s="31"/>
      <c r="AY512" s="31"/>
      <c r="AZ512" s="31"/>
      <c r="BA512" s="31"/>
      <c r="BB512" s="31"/>
      <c r="BC512" s="31"/>
      <c r="BD512" s="31"/>
      <c r="BE512" s="31"/>
      <c r="BF512" s="31"/>
      <c r="BG512" s="31"/>
      <c r="BH512" s="31"/>
      <c r="BI512" s="31"/>
      <c r="BJ512" s="31"/>
      <c r="BK512" s="31"/>
      <c r="BL512" s="31"/>
      <c r="BM512" s="31"/>
      <c r="BN512" s="31"/>
      <c r="BO512" s="31"/>
      <c r="BP512" s="31"/>
    </row>
    <row r="513" spans="1:68" s="33" customFormat="1" x14ac:dyDescent="0.3">
      <c r="A513" s="31"/>
      <c r="B513" s="89" t="s">
        <v>1737</v>
      </c>
      <c r="C513" s="89" t="s">
        <v>402</v>
      </c>
      <c r="D513" s="34"/>
      <c r="E513" s="34"/>
      <c r="F513" s="34"/>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AJ513" s="31"/>
      <c r="AK513" s="31"/>
      <c r="AL513" s="31"/>
      <c r="AM513" s="31"/>
      <c r="AN513" s="31"/>
      <c r="AO513" s="31"/>
      <c r="AP513" s="31"/>
      <c r="AQ513" s="31"/>
      <c r="AR513" s="31"/>
      <c r="AS513" s="31"/>
      <c r="AT513" s="31"/>
      <c r="AU513" s="31"/>
      <c r="AV513" s="31"/>
      <c r="AW513" s="31"/>
      <c r="AX513" s="31"/>
      <c r="AY513" s="31"/>
      <c r="AZ513" s="31"/>
      <c r="BA513" s="31"/>
      <c r="BB513" s="31"/>
      <c r="BC513" s="31"/>
      <c r="BD513" s="31"/>
      <c r="BE513" s="31"/>
      <c r="BF513" s="31"/>
      <c r="BG513" s="31"/>
      <c r="BH513" s="31"/>
      <c r="BI513" s="31"/>
      <c r="BJ513" s="31"/>
      <c r="BK513" s="31"/>
      <c r="BL513" s="31"/>
      <c r="BM513" s="31"/>
      <c r="BN513" s="31"/>
      <c r="BO513" s="31"/>
      <c r="BP513" s="31"/>
    </row>
    <row r="514" spans="1:68" s="33" customFormat="1" x14ac:dyDescent="0.3">
      <c r="A514" s="31"/>
      <c r="B514" s="89" t="s">
        <v>1736</v>
      </c>
      <c r="C514" s="89" t="s">
        <v>570</v>
      </c>
      <c r="D514" s="34"/>
      <c r="E514" s="34"/>
      <c r="F514" s="34"/>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c r="AJ514" s="31"/>
      <c r="AK514" s="31"/>
      <c r="AL514" s="31"/>
      <c r="AM514" s="31"/>
      <c r="AN514" s="31"/>
      <c r="AO514" s="31"/>
      <c r="AP514" s="31"/>
      <c r="AQ514" s="31"/>
      <c r="AR514" s="31"/>
      <c r="AS514" s="31"/>
      <c r="AT514" s="31"/>
      <c r="AU514" s="31"/>
      <c r="AV514" s="31"/>
      <c r="AW514" s="31"/>
      <c r="AX514" s="31"/>
      <c r="AY514" s="31"/>
      <c r="AZ514" s="31"/>
      <c r="BA514" s="31"/>
      <c r="BB514" s="31"/>
      <c r="BC514" s="31"/>
      <c r="BD514" s="31"/>
      <c r="BE514" s="31"/>
      <c r="BF514" s="31"/>
      <c r="BG514" s="31"/>
      <c r="BH514" s="31"/>
      <c r="BI514" s="31"/>
      <c r="BJ514" s="31"/>
      <c r="BK514" s="31"/>
      <c r="BL514" s="31"/>
      <c r="BM514" s="31"/>
      <c r="BN514" s="31"/>
      <c r="BO514" s="31"/>
      <c r="BP514" s="31"/>
    </row>
    <row r="515" spans="1:68" s="33" customFormat="1" x14ac:dyDescent="0.3">
      <c r="A515" s="31"/>
      <c r="B515" s="89" t="s">
        <v>1735</v>
      </c>
      <c r="C515" s="89" t="s">
        <v>569</v>
      </c>
      <c r="D515" s="34"/>
      <c r="E515" s="34"/>
      <c r="F515" s="34"/>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AJ515" s="31"/>
      <c r="AK515" s="31"/>
      <c r="AL515" s="31"/>
      <c r="AM515" s="31"/>
      <c r="AN515" s="31"/>
      <c r="AO515" s="31"/>
      <c r="AP515" s="31"/>
      <c r="AQ515" s="31"/>
      <c r="AR515" s="31"/>
      <c r="AS515" s="31"/>
      <c r="AT515" s="31"/>
      <c r="AU515" s="31"/>
      <c r="AV515" s="31"/>
      <c r="AW515" s="31"/>
      <c r="AX515" s="31"/>
      <c r="AY515" s="31"/>
      <c r="AZ515" s="31"/>
      <c r="BA515" s="31"/>
      <c r="BB515" s="31"/>
      <c r="BC515" s="31"/>
      <c r="BD515" s="31"/>
      <c r="BE515" s="31"/>
      <c r="BF515" s="31"/>
      <c r="BG515" s="31"/>
      <c r="BH515" s="31"/>
      <c r="BI515" s="31"/>
      <c r="BJ515" s="31"/>
      <c r="BK515" s="31"/>
      <c r="BL515" s="31"/>
      <c r="BM515" s="31"/>
      <c r="BN515" s="31"/>
      <c r="BO515" s="31"/>
      <c r="BP515" s="31"/>
    </row>
    <row r="516" spans="1:68" s="33" customFormat="1" x14ac:dyDescent="0.3">
      <c r="A516" s="31"/>
      <c r="B516" s="89" t="s">
        <v>1734</v>
      </c>
      <c r="C516" s="89" t="s">
        <v>568</v>
      </c>
      <c r="D516" s="34"/>
      <c r="E516" s="34"/>
      <c r="F516" s="34"/>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AJ516" s="31"/>
      <c r="AK516" s="31"/>
      <c r="AL516" s="31"/>
      <c r="AM516" s="31"/>
      <c r="AN516" s="31"/>
      <c r="AO516" s="31"/>
      <c r="AP516" s="31"/>
      <c r="AQ516" s="31"/>
      <c r="AR516" s="31"/>
      <c r="AS516" s="31"/>
      <c r="AT516" s="31"/>
      <c r="AU516" s="31"/>
      <c r="AV516" s="31"/>
      <c r="AW516" s="31"/>
      <c r="AX516" s="31"/>
      <c r="AY516" s="31"/>
      <c r="AZ516" s="31"/>
      <c r="BA516" s="31"/>
      <c r="BB516" s="31"/>
      <c r="BC516" s="31"/>
      <c r="BD516" s="31"/>
      <c r="BE516" s="31"/>
      <c r="BF516" s="31"/>
      <c r="BG516" s="31"/>
      <c r="BH516" s="31"/>
      <c r="BI516" s="31"/>
      <c r="BJ516" s="31"/>
      <c r="BK516" s="31"/>
      <c r="BL516" s="31"/>
      <c r="BM516" s="31"/>
      <c r="BN516" s="31"/>
      <c r="BO516" s="31"/>
      <c r="BP516" s="31"/>
    </row>
    <row r="517" spans="1:68" s="33" customFormat="1" x14ac:dyDescent="0.3">
      <c r="A517" s="31"/>
      <c r="B517" s="89" t="s">
        <v>1733</v>
      </c>
      <c r="C517" s="89" t="s">
        <v>567</v>
      </c>
      <c r="D517" s="34"/>
      <c r="E517" s="34"/>
      <c r="F517" s="34"/>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AJ517" s="31"/>
      <c r="AK517" s="31"/>
      <c r="AL517" s="31"/>
      <c r="AM517" s="31"/>
      <c r="AN517" s="31"/>
      <c r="AO517" s="31"/>
      <c r="AP517" s="31"/>
      <c r="AQ517" s="31"/>
      <c r="AR517" s="31"/>
      <c r="AS517" s="31"/>
      <c r="AT517" s="31"/>
      <c r="AU517" s="31"/>
      <c r="AV517" s="31"/>
      <c r="AW517" s="31"/>
      <c r="AX517" s="31"/>
      <c r="AY517" s="31"/>
      <c r="AZ517" s="31"/>
      <c r="BA517" s="31"/>
      <c r="BB517" s="31"/>
      <c r="BC517" s="31"/>
      <c r="BD517" s="31"/>
      <c r="BE517" s="31"/>
      <c r="BF517" s="31"/>
      <c r="BG517" s="31"/>
      <c r="BH517" s="31"/>
      <c r="BI517" s="31"/>
      <c r="BJ517" s="31"/>
      <c r="BK517" s="31"/>
      <c r="BL517" s="31"/>
      <c r="BM517" s="31"/>
      <c r="BN517" s="31"/>
      <c r="BO517" s="31"/>
      <c r="BP517" s="31"/>
    </row>
    <row r="518" spans="1:68" s="33" customFormat="1" x14ac:dyDescent="0.3">
      <c r="A518" s="31"/>
      <c r="B518" s="89" t="s">
        <v>1732</v>
      </c>
      <c r="C518" s="89" t="s">
        <v>566</v>
      </c>
      <c r="D518" s="34"/>
      <c r="E518" s="34"/>
      <c r="F518" s="34"/>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c r="AJ518" s="31"/>
      <c r="AK518" s="31"/>
      <c r="AL518" s="31"/>
      <c r="AM518" s="31"/>
      <c r="AN518" s="31"/>
      <c r="AO518" s="31"/>
      <c r="AP518" s="31"/>
      <c r="AQ518" s="31"/>
      <c r="AR518" s="31"/>
      <c r="AS518" s="31"/>
      <c r="AT518" s="31"/>
      <c r="AU518" s="31"/>
      <c r="AV518" s="31"/>
      <c r="AW518" s="31"/>
      <c r="AX518" s="31"/>
      <c r="AY518" s="31"/>
      <c r="AZ518" s="31"/>
      <c r="BA518" s="31"/>
      <c r="BB518" s="31"/>
      <c r="BC518" s="31"/>
      <c r="BD518" s="31"/>
      <c r="BE518" s="31"/>
      <c r="BF518" s="31"/>
      <c r="BG518" s="31"/>
      <c r="BH518" s="31"/>
      <c r="BI518" s="31"/>
      <c r="BJ518" s="31"/>
      <c r="BK518" s="31"/>
      <c r="BL518" s="31"/>
      <c r="BM518" s="31"/>
      <c r="BN518" s="31"/>
      <c r="BO518" s="31"/>
      <c r="BP518" s="31"/>
    </row>
    <row r="519" spans="1:68" s="33" customFormat="1" x14ac:dyDescent="0.3">
      <c r="A519" s="31"/>
      <c r="B519" s="89" t="s">
        <v>1731</v>
      </c>
      <c r="C519" s="89" t="s">
        <v>565</v>
      </c>
      <c r="D519" s="34"/>
      <c r="E519" s="34"/>
      <c r="F519" s="34"/>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c r="AJ519" s="31"/>
      <c r="AK519" s="31"/>
      <c r="AL519" s="31"/>
      <c r="AM519" s="31"/>
      <c r="AN519" s="31"/>
      <c r="AO519" s="31"/>
      <c r="AP519" s="31"/>
      <c r="AQ519" s="31"/>
      <c r="AR519" s="31"/>
      <c r="AS519" s="31"/>
      <c r="AT519" s="31"/>
      <c r="AU519" s="31"/>
      <c r="AV519" s="31"/>
      <c r="AW519" s="31"/>
      <c r="AX519" s="31"/>
      <c r="AY519" s="31"/>
      <c r="AZ519" s="31"/>
      <c r="BA519" s="31"/>
      <c r="BB519" s="31"/>
      <c r="BC519" s="31"/>
      <c r="BD519" s="31"/>
      <c r="BE519" s="31"/>
      <c r="BF519" s="31"/>
      <c r="BG519" s="31"/>
      <c r="BH519" s="31"/>
      <c r="BI519" s="31"/>
      <c r="BJ519" s="31"/>
      <c r="BK519" s="31"/>
      <c r="BL519" s="31"/>
      <c r="BM519" s="31"/>
      <c r="BN519" s="31"/>
      <c r="BO519" s="31"/>
      <c r="BP519" s="31"/>
    </row>
    <row r="520" spans="1:68" s="33" customFormat="1" x14ac:dyDescent="0.3">
      <c r="A520" s="31"/>
      <c r="B520" s="89" t="s">
        <v>1730</v>
      </c>
      <c r="C520" s="89" t="s">
        <v>564</v>
      </c>
      <c r="D520" s="34"/>
      <c r="E520" s="34"/>
      <c r="F520" s="34"/>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AJ520" s="31"/>
      <c r="AK520" s="31"/>
      <c r="AL520" s="31"/>
      <c r="AM520" s="31"/>
      <c r="AN520" s="31"/>
      <c r="AO520" s="31"/>
      <c r="AP520" s="31"/>
      <c r="AQ520" s="31"/>
      <c r="AR520" s="31"/>
      <c r="AS520" s="31"/>
      <c r="AT520" s="31"/>
      <c r="AU520" s="31"/>
      <c r="AV520" s="31"/>
      <c r="AW520" s="31"/>
      <c r="AX520" s="31"/>
      <c r="AY520" s="31"/>
      <c r="AZ520" s="31"/>
      <c r="BA520" s="31"/>
      <c r="BB520" s="31"/>
      <c r="BC520" s="31"/>
      <c r="BD520" s="31"/>
      <c r="BE520" s="31"/>
      <c r="BF520" s="31"/>
      <c r="BG520" s="31"/>
      <c r="BH520" s="31"/>
      <c r="BI520" s="31"/>
      <c r="BJ520" s="31"/>
      <c r="BK520" s="31"/>
      <c r="BL520" s="31"/>
      <c r="BM520" s="31"/>
      <c r="BN520" s="31"/>
      <c r="BO520" s="31"/>
      <c r="BP520" s="31"/>
    </row>
    <row r="521" spans="1:68" s="33" customFormat="1" x14ac:dyDescent="0.3">
      <c r="A521" s="31"/>
      <c r="B521" s="89" t="s">
        <v>1729</v>
      </c>
      <c r="C521" s="89" t="s">
        <v>563</v>
      </c>
      <c r="D521" s="34"/>
      <c r="E521" s="34"/>
      <c r="F521" s="34"/>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AK521" s="31"/>
      <c r="AL521" s="31"/>
      <c r="AM521" s="31"/>
      <c r="AN521" s="31"/>
      <c r="AO521" s="31"/>
      <c r="AP521" s="31"/>
      <c r="AQ521" s="31"/>
      <c r="AR521" s="31"/>
      <c r="AS521" s="31"/>
      <c r="AT521" s="31"/>
      <c r="AU521" s="31"/>
      <c r="AV521" s="31"/>
      <c r="AW521" s="31"/>
      <c r="AX521" s="31"/>
      <c r="AY521" s="31"/>
      <c r="AZ521" s="31"/>
      <c r="BA521" s="31"/>
      <c r="BB521" s="31"/>
      <c r="BC521" s="31"/>
      <c r="BD521" s="31"/>
      <c r="BE521" s="31"/>
      <c r="BF521" s="31"/>
      <c r="BG521" s="31"/>
      <c r="BH521" s="31"/>
      <c r="BI521" s="31"/>
      <c r="BJ521" s="31"/>
      <c r="BK521" s="31"/>
      <c r="BL521" s="31"/>
      <c r="BM521" s="31"/>
      <c r="BN521" s="31"/>
      <c r="BO521" s="31"/>
      <c r="BP521" s="31"/>
    </row>
    <row r="522" spans="1:68" s="33" customFormat="1" x14ac:dyDescent="0.3">
      <c r="A522" s="31"/>
      <c r="B522" s="89" t="s">
        <v>1728</v>
      </c>
      <c r="C522" s="89" t="s">
        <v>562</v>
      </c>
      <c r="D522" s="34"/>
      <c r="E522" s="34"/>
      <c r="F522" s="34"/>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c r="AJ522" s="31"/>
      <c r="AK522" s="31"/>
      <c r="AL522" s="31"/>
      <c r="AM522" s="31"/>
      <c r="AN522" s="31"/>
      <c r="AO522" s="31"/>
      <c r="AP522" s="31"/>
      <c r="AQ522" s="31"/>
      <c r="AR522" s="31"/>
      <c r="AS522" s="31"/>
      <c r="AT522" s="31"/>
      <c r="AU522" s="31"/>
      <c r="AV522" s="31"/>
      <c r="AW522" s="31"/>
      <c r="AX522" s="31"/>
      <c r="AY522" s="31"/>
      <c r="AZ522" s="31"/>
      <c r="BA522" s="31"/>
      <c r="BB522" s="31"/>
      <c r="BC522" s="31"/>
      <c r="BD522" s="31"/>
      <c r="BE522" s="31"/>
      <c r="BF522" s="31"/>
      <c r="BG522" s="31"/>
      <c r="BH522" s="31"/>
      <c r="BI522" s="31"/>
      <c r="BJ522" s="31"/>
      <c r="BK522" s="31"/>
      <c r="BL522" s="31"/>
      <c r="BM522" s="31"/>
      <c r="BN522" s="31"/>
      <c r="BO522" s="31"/>
      <c r="BP522" s="31"/>
    </row>
    <row r="523" spans="1:68" s="33" customFormat="1" x14ac:dyDescent="0.3">
      <c r="A523" s="31"/>
      <c r="B523" s="89" t="s">
        <v>1727</v>
      </c>
      <c r="C523" s="89" t="s">
        <v>561</v>
      </c>
      <c r="D523" s="34"/>
      <c r="E523" s="34"/>
      <c r="F523" s="34"/>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AJ523" s="31"/>
      <c r="AK523" s="31"/>
      <c r="AL523" s="31"/>
      <c r="AM523" s="31"/>
      <c r="AN523" s="31"/>
      <c r="AO523" s="31"/>
      <c r="AP523" s="31"/>
      <c r="AQ523" s="31"/>
      <c r="AR523" s="31"/>
      <c r="AS523" s="31"/>
      <c r="AT523" s="31"/>
      <c r="AU523" s="31"/>
      <c r="AV523" s="31"/>
      <c r="AW523" s="31"/>
      <c r="AX523" s="31"/>
      <c r="AY523" s="31"/>
      <c r="AZ523" s="31"/>
      <c r="BA523" s="31"/>
      <c r="BB523" s="31"/>
      <c r="BC523" s="31"/>
      <c r="BD523" s="31"/>
      <c r="BE523" s="31"/>
      <c r="BF523" s="31"/>
      <c r="BG523" s="31"/>
      <c r="BH523" s="31"/>
      <c r="BI523" s="31"/>
      <c r="BJ523" s="31"/>
      <c r="BK523" s="31"/>
      <c r="BL523" s="31"/>
      <c r="BM523" s="31"/>
      <c r="BN523" s="31"/>
      <c r="BO523" s="31"/>
      <c r="BP523" s="31"/>
    </row>
    <row r="524" spans="1:68" s="33" customFormat="1" x14ac:dyDescent="0.3">
      <c r="A524" s="31"/>
      <c r="B524" s="89" t="s">
        <v>1726</v>
      </c>
      <c r="C524" s="89" t="s">
        <v>560</v>
      </c>
      <c r="D524" s="34"/>
      <c r="E524" s="34"/>
      <c r="F524" s="34"/>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c r="AJ524" s="31"/>
      <c r="AK524" s="31"/>
      <c r="AL524" s="31"/>
      <c r="AM524" s="31"/>
      <c r="AN524" s="31"/>
      <c r="AO524" s="31"/>
      <c r="AP524" s="31"/>
      <c r="AQ524" s="31"/>
      <c r="AR524" s="31"/>
      <c r="AS524" s="31"/>
      <c r="AT524" s="31"/>
      <c r="AU524" s="31"/>
      <c r="AV524" s="31"/>
      <c r="AW524" s="31"/>
      <c r="AX524" s="31"/>
      <c r="AY524" s="31"/>
      <c r="AZ524" s="31"/>
      <c r="BA524" s="31"/>
      <c r="BB524" s="31"/>
      <c r="BC524" s="31"/>
      <c r="BD524" s="31"/>
      <c r="BE524" s="31"/>
      <c r="BF524" s="31"/>
      <c r="BG524" s="31"/>
      <c r="BH524" s="31"/>
      <c r="BI524" s="31"/>
      <c r="BJ524" s="31"/>
      <c r="BK524" s="31"/>
      <c r="BL524" s="31"/>
      <c r="BM524" s="31"/>
      <c r="BN524" s="31"/>
      <c r="BO524" s="31"/>
      <c r="BP524" s="31"/>
    </row>
    <row r="525" spans="1:68" s="33" customFormat="1" x14ac:dyDescent="0.3">
      <c r="A525" s="31"/>
      <c r="B525" s="89" t="s">
        <v>1725</v>
      </c>
      <c r="C525" s="89" t="s">
        <v>559</v>
      </c>
      <c r="D525" s="34"/>
      <c r="E525" s="34"/>
      <c r="F525" s="34"/>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c r="AJ525" s="31"/>
      <c r="AK525" s="31"/>
      <c r="AL525" s="31"/>
      <c r="AM525" s="31"/>
      <c r="AN525" s="31"/>
      <c r="AO525" s="31"/>
      <c r="AP525" s="31"/>
      <c r="AQ525" s="31"/>
      <c r="AR525" s="31"/>
      <c r="AS525" s="31"/>
      <c r="AT525" s="31"/>
      <c r="AU525" s="31"/>
      <c r="AV525" s="31"/>
      <c r="AW525" s="31"/>
      <c r="AX525" s="31"/>
      <c r="AY525" s="31"/>
      <c r="AZ525" s="31"/>
      <c r="BA525" s="31"/>
      <c r="BB525" s="31"/>
      <c r="BC525" s="31"/>
      <c r="BD525" s="31"/>
      <c r="BE525" s="31"/>
      <c r="BF525" s="31"/>
      <c r="BG525" s="31"/>
      <c r="BH525" s="31"/>
      <c r="BI525" s="31"/>
      <c r="BJ525" s="31"/>
      <c r="BK525" s="31"/>
      <c r="BL525" s="31"/>
      <c r="BM525" s="31"/>
      <c r="BN525" s="31"/>
      <c r="BO525" s="31"/>
      <c r="BP525" s="31"/>
    </row>
    <row r="526" spans="1:68" s="33" customFormat="1" x14ac:dyDescent="0.3">
      <c r="A526" s="31"/>
      <c r="B526" s="89" t="s">
        <v>1724</v>
      </c>
      <c r="C526" s="89" t="s">
        <v>558</v>
      </c>
      <c r="D526" s="34"/>
      <c r="E526" s="34"/>
      <c r="F526" s="34"/>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AK526" s="31"/>
      <c r="AL526" s="31"/>
      <c r="AM526" s="31"/>
      <c r="AN526" s="31"/>
      <c r="AO526" s="31"/>
      <c r="AP526" s="31"/>
      <c r="AQ526" s="31"/>
      <c r="AR526" s="31"/>
      <c r="AS526" s="31"/>
      <c r="AT526" s="31"/>
      <c r="AU526" s="31"/>
      <c r="AV526" s="31"/>
      <c r="AW526" s="31"/>
      <c r="AX526" s="31"/>
      <c r="AY526" s="31"/>
      <c r="AZ526" s="31"/>
      <c r="BA526" s="31"/>
      <c r="BB526" s="31"/>
      <c r="BC526" s="31"/>
      <c r="BD526" s="31"/>
      <c r="BE526" s="31"/>
      <c r="BF526" s="31"/>
      <c r="BG526" s="31"/>
      <c r="BH526" s="31"/>
      <c r="BI526" s="31"/>
      <c r="BJ526" s="31"/>
      <c r="BK526" s="31"/>
      <c r="BL526" s="31"/>
      <c r="BM526" s="31"/>
      <c r="BN526" s="31"/>
      <c r="BO526" s="31"/>
      <c r="BP526" s="31"/>
    </row>
    <row r="527" spans="1:68" s="33" customFormat="1" x14ac:dyDescent="0.3">
      <c r="A527" s="31"/>
      <c r="B527" s="89" t="s">
        <v>1723</v>
      </c>
      <c r="C527" s="89" t="s">
        <v>557</v>
      </c>
      <c r="D527" s="34"/>
      <c r="E527" s="34"/>
      <c r="F527" s="34"/>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c r="AJ527" s="31"/>
      <c r="AK527" s="31"/>
      <c r="AL527" s="31"/>
      <c r="AM527" s="31"/>
      <c r="AN527" s="31"/>
      <c r="AO527" s="31"/>
      <c r="AP527" s="31"/>
      <c r="AQ527" s="31"/>
      <c r="AR527" s="31"/>
      <c r="AS527" s="31"/>
      <c r="AT527" s="31"/>
      <c r="AU527" s="31"/>
      <c r="AV527" s="31"/>
      <c r="AW527" s="31"/>
      <c r="AX527" s="31"/>
      <c r="AY527" s="31"/>
      <c r="AZ527" s="31"/>
      <c r="BA527" s="31"/>
      <c r="BB527" s="31"/>
      <c r="BC527" s="31"/>
      <c r="BD527" s="31"/>
      <c r="BE527" s="31"/>
      <c r="BF527" s="31"/>
      <c r="BG527" s="31"/>
      <c r="BH527" s="31"/>
      <c r="BI527" s="31"/>
      <c r="BJ527" s="31"/>
      <c r="BK527" s="31"/>
      <c r="BL527" s="31"/>
      <c r="BM527" s="31"/>
      <c r="BN527" s="31"/>
      <c r="BO527" s="31"/>
      <c r="BP527" s="31"/>
    </row>
    <row r="528" spans="1:68" s="33" customFormat="1" x14ac:dyDescent="0.3">
      <c r="A528" s="31"/>
      <c r="B528" s="89" t="s">
        <v>1722</v>
      </c>
      <c r="C528" s="89" t="s">
        <v>556</v>
      </c>
      <c r="D528" s="34"/>
      <c r="E528" s="34"/>
      <c r="F528" s="34"/>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c r="AJ528" s="31"/>
      <c r="AK528" s="31"/>
      <c r="AL528" s="31"/>
      <c r="AM528" s="31"/>
      <c r="AN528" s="31"/>
      <c r="AO528" s="31"/>
      <c r="AP528" s="31"/>
      <c r="AQ528" s="31"/>
      <c r="AR528" s="31"/>
      <c r="AS528" s="31"/>
      <c r="AT528" s="31"/>
      <c r="AU528" s="31"/>
      <c r="AV528" s="31"/>
      <c r="AW528" s="31"/>
      <c r="AX528" s="31"/>
      <c r="AY528" s="31"/>
      <c r="AZ528" s="31"/>
      <c r="BA528" s="31"/>
      <c r="BB528" s="31"/>
      <c r="BC528" s="31"/>
      <c r="BD528" s="31"/>
      <c r="BE528" s="31"/>
      <c r="BF528" s="31"/>
      <c r="BG528" s="31"/>
      <c r="BH528" s="31"/>
      <c r="BI528" s="31"/>
      <c r="BJ528" s="31"/>
      <c r="BK528" s="31"/>
      <c r="BL528" s="31"/>
      <c r="BM528" s="31"/>
      <c r="BN528" s="31"/>
      <c r="BO528" s="31"/>
      <c r="BP528" s="31"/>
    </row>
    <row r="529" spans="1:68" s="33" customFormat="1" x14ac:dyDescent="0.3">
      <c r="A529" s="31"/>
      <c r="B529" s="89" t="s">
        <v>1721</v>
      </c>
      <c r="C529" s="89" t="s">
        <v>555</v>
      </c>
      <c r="D529" s="34"/>
      <c r="E529" s="34"/>
      <c r="F529" s="34"/>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AJ529" s="31"/>
      <c r="AK529" s="31"/>
      <c r="AL529" s="31"/>
      <c r="AM529" s="31"/>
      <c r="AN529" s="31"/>
      <c r="AO529" s="31"/>
      <c r="AP529" s="31"/>
      <c r="AQ529" s="31"/>
      <c r="AR529" s="31"/>
      <c r="AS529" s="31"/>
      <c r="AT529" s="31"/>
      <c r="AU529" s="31"/>
      <c r="AV529" s="31"/>
      <c r="AW529" s="31"/>
      <c r="AX529" s="31"/>
      <c r="AY529" s="31"/>
      <c r="AZ529" s="31"/>
      <c r="BA529" s="31"/>
      <c r="BB529" s="31"/>
      <c r="BC529" s="31"/>
      <c r="BD529" s="31"/>
      <c r="BE529" s="31"/>
      <c r="BF529" s="31"/>
      <c r="BG529" s="31"/>
      <c r="BH529" s="31"/>
      <c r="BI529" s="31"/>
      <c r="BJ529" s="31"/>
      <c r="BK529" s="31"/>
      <c r="BL529" s="31"/>
      <c r="BM529" s="31"/>
      <c r="BN529" s="31"/>
      <c r="BO529" s="31"/>
      <c r="BP529" s="31"/>
    </row>
    <row r="530" spans="1:68" s="33" customFormat="1" x14ac:dyDescent="0.3">
      <c r="A530" s="31"/>
      <c r="B530" s="89" t="s">
        <v>1720</v>
      </c>
      <c r="C530" s="89" t="s">
        <v>554</v>
      </c>
      <c r="D530" s="34"/>
      <c r="E530" s="34"/>
      <c r="F530" s="34"/>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c r="AJ530" s="31"/>
      <c r="AK530" s="31"/>
      <c r="AL530" s="31"/>
      <c r="AM530" s="31"/>
      <c r="AN530" s="31"/>
      <c r="AO530" s="31"/>
      <c r="AP530" s="31"/>
      <c r="AQ530" s="31"/>
      <c r="AR530" s="31"/>
      <c r="AS530" s="31"/>
      <c r="AT530" s="31"/>
      <c r="AU530" s="31"/>
      <c r="AV530" s="31"/>
      <c r="AW530" s="31"/>
      <c r="AX530" s="31"/>
      <c r="AY530" s="31"/>
      <c r="AZ530" s="31"/>
      <c r="BA530" s="31"/>
      <c r="BB530" s="31"/>
      <c r="BC530" s="31"/>
      <c r="BD530" s="31"/>
      <c r="BE530" s="31"/>
      <c r="BF530" s="31"/>
      <c r="BG530" s="31"/>
      <c r="BH530" s="31"/>
      <c r="BI530" s="31"/>
      <c r="BJ530" s="31"/>
      <c r="BK530" s="31"/>
      <c r="BL530" s="31"/>
      <c r="BM530" s="31"/>
      <c r="BN530" s="31"/>
      <c r="BO530" s="31"/>
      <c r="BP530" s="31"/>
    </row>
    <row r="531" spans="1:68" s="33" customFormat="1" x14ac:dyDescent="0.3">
      <c r="A531" s="31"/>
      <c r="B531" s="89" t="s">
        <v>1719</v>
      </c>
      <c r="C531" s="89" t="s">
        <v>553</v>
      </c>
      <c r="D531" s="34"/>
      <c r="E531" s="34"/>
      <c r="F531" s="34"/>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AJ531" s="31"/>
      <c r="AK531" s="31"/>
      <c r="AL531" s="31"/>
      <c r="AM531" s="31"/>
      <c r="AN531" s="31"/>
      <c r="AO531" s="31"/>
      <c r="AP531" s="31"/>
      <c r="AQ531" s="31"/>
      <c r="AR531" s="31"/>
      <c r="AS531" s="31"/>
      <c r="AT531" s="31"/>
      <c r="AU531" s="31"/>
      <c r="AV531" s="31"/>
      <c r="AW531" s="31"/>
      <c r="AX531" s="31"/>
      <c r="AY531" s="31"/>
      <c r="AZ531" s="31"/>
      <c r="BA531" s="31"/>
      <c r="BB531" s="31"/>
      <c r="BC531" s="31"/>
      <c r="BD531" s="31"/>
      <c r="BE531" s="31"/>
      <c r="BF531" s="31"/>
      <c r="BG531" s="31"/>
      <c r="BH531" s="31"/>
      <c r="BI531" s="31"/>
      <c r="BJ531" s="31"/>
      <c r="BK531" s="31"/>
      <c r="BL531" s="31"/>
      <c r="BM531" s="31"/>
      <c r="BN531" s="31"/>
      <c r="BO531" s="31"/>
      <c r="BP531" s="31"/>
    </row>
    <row r="532" spans="1:68" s="33" customFormat="1" x14ac:dyDescent="0.3">
      <c r="A532" s="31"/>
      <c r="B532" s="89" t="s">
        <v>1718</v>
      </c>
      <c r="C532" s="89" t="s">
        <v>552</v>
      </c>
      <c r="D532" s="34"/>
      <c r="E532" s="34"/>
      <c r="F532" s="34"/>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c r="AJ532" s="31"/>
      <c r="AK532" s="31"/>
      <c r="AL532" s="31"/>
      <c r="AM532" s="31"/>
      <c r="AN532" s="31"/>
      <c r="AO532" s="31"/>
      <c r="AP532" s="31"/>
      <c r="AQ532" s="31"/>
      <c r="AR532" s="31"/>
      <c r="AS532" s="31"/>
      <c r="AT532" s="31"/>
      <c r="AU532" s="31"/>
      <c r="AV532" s="31"/>
      <c r="AW532" s="31"/>
      <c r="AX532" s="31"/>
      <c r="AY532" s="31"/>
      <c r="AZ532" s="31"/>
      <c r="BA532" s="31"/>
      <c r="BB532" s="31"/>
      <c r="BC532" s="31"/>
      <c r="BD532" s="31"/>
      <c r="BE532" s="31"/>
      <c r="BF532" s="31"/>
      <c r="BG532" s="31"/>
      <c r="BH532" s="31"/>
      <c r="BI532" s="31"/>
      <c r="BJ532" s="31"/>
      <c r="BK532" s="31"/>
      <c r="BL532" s="31"/>
      <c r="BM532" s="31"/>
      <c r="BN532" s="31"/>
      <c r="BO532" s="31"/>
      <c r="BP532" s="31"/>
    </row>
    <row r="533" spans="1:68" s="33" customFormat="1" x14ac:dyDescent="0.3">
      <c r="A533" s="31"/>
      <c r="B533" s="89" t="s">
        <v>1717</v>
      </c>
      <c r="C533" s="89" t="s">
        <v>551</v>
      </c>
      <c r="D533" s="34"/>
      <c r="E533" s="34"/>
      <c r="F533" s="34"/>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AJ533" s="31"/>
      <c r="AK533" s="31"/>
      <c r="AL533" s="31"/>
      <c r="AM533" s="31"/>
      <c r="AN533" s="31"/>
      <c r="AO533" s="31"/>
      <c r="AP533" s="31"/>
      <c r="AQ533" s="31"/>
      <c r="AR533" s="31"/>
      <c r="AS533" s="31"/>
      <c r="AT533" s="31"/>
      <c r="AU533" s="31"/>
      <c r="AV533" s="31"/>
      <c r="AW533" s="31"/>
      <c r="AX533" s="31"/>
      <c r="AY533" s="31"/>
      <c r="AZ533" s="31"/>
      <c r="BA533" s="31"/>
      <c r="BB533" s="31"/>
      <c r="BC533" s="31"/>
      <c r="BD533" s="31"/>
      <c r="BE533" s="31"/>
      <c r="BF533" s="31"/>
      <c r="BG533" s="31"/>
      <c r="BH533" s="31"/>
      <c r="BI533" s="31"/>
      <c r="BJ533" s="31"/>
      <c r="BK533" s="31"/>
      <c r="BL533" s="31"/>
      <c r="BM533" s="31"/>
      <c r="BN533" s="31"/>
      <c r="BO533" s="31"/>
      <c r="BP533" s="31"/>
    </row>
    <row r="534" spans="1:68" s="33" customFormat="1" x14ac:dyDescent="0.3">
      <c r="A534" s="31"/>
      <c r="B534" s="89" t="s">
        <v>1716</v>
      </c>
      <c r="C534" s="89" t="s">
        <v>349</v>
      </c>
      <c r="D534" s="34"/>
      <c r="E534" s="34"/>
      <c r="F534" s="34"/>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AJ534" s="31"/>
      <c r="AK534" s="31"/>
      <c r="AL534" s="31"/>
      <c r="AM534" s="31"/>
      <c r="AN534" s="31"/>
      <c r="AO534" s="31"/>
      <c r="AP534" s="31"/>
      <c r="AQ534" s="31"/>
      <c r="AR534" s="31"/>
      <c r="AS534" s="31"/>
      <c r="AT534" s="31"/>
      <c r="AU534" s="31"/>
      <c r="AV534" s="31"/>
      <c r="AW534" s="31"/>
      <c r="AX534" s="31"/>
      <c r="AY534" s="31"/>
      <c r="AZ534" s="31"/>
      <c r="BA534" s="31"/>
      <c r="BB534" s="31"/>
      <c r="BC534" s="31"/>
      <c r="BD534" s="31"/>
      <c r="BE534" s="31"/>
      <c r="BF534" s="31"/>
      <c r="BG534" s="31"/>
      <c r="BH534" s="31"/>
      <c r="BI534" s="31"/>
      <c r="BJ534" s="31"/>
      <c r="BK534" s="31"/>
      <c r="BL534" s="31"/>
      <c r="BM534" s="31"/>
      <c r="BN534" s="31"/>
      <c r="BO534" s="31"/>
      <c r="BP534" s="31"/>
    </row>
    <row r="535" spans="1:68" s="33" customFormat="1" x14ac:dyDescent="0.3">
      <c r="A535" s="31"/>
      <c r="B535" s="89" t="s">
        <v>1715</v>
      </c>
      <c r="C535" s="89" t="s">
        <v>348</v>
      </c>
      <c r="D535" s="34"/>
      <c r="E535" s="34"/>
      <c r="F535" s="34"/>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AJ535" s="31"/>
      <c r="AK535" s="31"/>
      <c r="AL535" s="31"/>
      <c r="AM535" s="31"/>
      <c r="AN535" s="31"/>
      <c r="AO535" s="31"/>
      <c r="AP535" s="31"/>
      <c r="AQ535" s="31"/>
      <c r="AR535" s="31"/>
      <c r="AS535" s="31"/>
      <c r="AT535" s="31"/>
      <c r="AU535" s="31"/>
      <c r="AV535" s="31"/>
      <c r="AW535" s="31"/>
      <c r="AX535" s="31"/>
      <c r="AY535" s="31"/>
      <c r="AZ535" s="31"/>
      <c r="BA535" s="31"/>
      <c r="BB535" s="31"/>
      <c r="BC535" s="31"/>
      <c r="BD535" s="31"/>
      <c r="BE535" s="31"/>
      <c r="BF535" s="31"/>
      <c r="BG535" s="31"/>
      <c r="BH535" s="31"/>
      <c r="BI535" s="31"/>
      <c r="BJ535" s="31"/>
      <c r="BK535" s="31"/>
      <c r="BL535" s="31"/>
      <c r="BM535" s="31"/>
      <c r="BN535" s="31"/>
      <c r="BO535" s="31"/>
      <c r="BP535" s="31"/>
    </row>
    <row r="536" spans="1:68" s="33" customFormat="1" x14ac:dyDescent="0.3">
      <c r="A536" s="31"/>
      <c r="B536" s="89" t="s">
        <v>1714</v>
      </c>
      <c r="C536" s="89" t="s">
        <v>550</v>
      </c>
      <c r="D536" s="34"/>
      <c r="E536" s="34"/>
      <c r="F536" s="34"/>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AJ536" s="31"/>
      <c r="AK536" s="31"/>
      <c r="AL536" s="31"/>
      <c r="AM536" s="31"/>
      <c r="AN536" s="31"/>
      <c r="AO536" s="31"/>
      <c r="AP536" s="31"/>
      <c r="AQ536" s="31"/>
      <c r="AR536" s="31"/>
      <c r="AS536" s="31"/>
      <c r="AT536" s="31"/>
      <c r="AU536" s="31"/>
      <c r="AV536" s="31"/>
      <c r="AW536" s="31"/>
      <c r="AX536" s="31"/>
      <c r="AY536" s="31"/>
      <c r="AZ536" s="31"/>
      <c r="BA536" s="31"/>
      <c r="BB536" s="31"/>
      <c r="BC536" s="31"/>
      <c r="BD536" s="31"/>
      <c r="BE536" s="31"/>
      <c r="BF536" s="31"/>
      <c r="BG536" s="31"/>
      <c r="BH536" s="31"/>
      <c r="BI536" s="31"/>
      <c r="BJ536" s="31"/>
      <c r="BK536" s="31"/>
      <c r="BL536" s="31"/>
      <c r="BM536" s="31"/>
      <c r="BN536" s="31"/>
      <c r="BO536" s="31"/>
      <c r="BP536" s="31"/>
    </row>
    <row r="537" spans="1:68" s="33" customFormat="1" x14ac:dyDescent="0.3">
      <c r="A537" s="31"/>
      <c r="B537" s="89" t="s">
        <v>1713</v>
      </c>
      <c r="C537" s="89" t="s">
        <v>549</v>
      </c>
      <c r="D537" s="34"/>
      <c r="E537" s="34"/>
      <c r="F537" s="34"/>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AK537" s="31"/>
      <c r="AL537" s="31"/>
      <c r="AM537" s="31"/>
      <c r="AN537" s="31"/>
      <c r="AO537" s="31"/>
      <c r="AP537" s="31"/>
      <c r="AQ537" s="31"/>
      <c r="AR537" s="31"/>
      <c r="AS537" s="31"/>
      <c r="AT537" s="31"/>
      <c r="AU537" s="31"/>
      <c r="AV537" s="31"/>
      <c r="AW537" s="31"/>
      <c r="AX537" s="31"/>
      <c r="AY537" s="31"/>
      <c r="AZ537" s="31"/>
      <c r="BA537" s="31"/>
      <c r="BB537" s="31"/>
      <c r="BC537" s="31"/>
      <c r="BD537" s="31"/>
      <c r="BE537" s="31"/>
      <c r="BF537" s="31"/>
      <c r="BG537" s="31"/>
      <c r="BH537" s="31"/>
      <c r="BI537" s="31"/>
      <c r="BJ537" s="31"/>
      <c r="BK537" s="31"/>
      <c r="BL537" s="31"/>
      <c r="BM537" s="31"/>
      <c r="BN537" s="31"/>
      <c r="BO537" s="31"/>
      <c r="BP537" s="31"/>
    </row>
    <row r="538" spans="1:68" s="33" customFormat="1" x14ac:dyDescent="0.3">
      <c r="A538" s="31"/>
      <c r="B538" s="89" t="s">
        <v>1712</v>
      </c>
      <c r="C538" s="89" t="s">
        <v>548</v>
      </c>
      <c r="D538" s="34"/>
      <c r="E538" s="34"/>
      <c r="F538" s="34"/>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31"/>
      <c r="AQ538" s="31"/>
      <c r="AR538" s="31"/>
      <c r="AS538" s="31"/>
      <c r="AT538" s="31"/>
      <c r="AU538" s="31"/>
      <c r="AV538" s="31"/>
      <c r="AW538" s="31"/>
      <c r="AX538" s="31"/>
      <c r="AY538" s="31"/>
      <c r="AZ538" s="31"/>
      <c r="BA538" s="31"/>
      <c r="BB538" s="31"/>
      <c r="BC538" s="31"/>
      <c r="BD538" s="31"/>
      <c r="BE538" s="31"/>
      <c r="BF538" s="31"/>
      <c r="BG538" s="31"/>
      <c r="BH538" s="31"/>
      <c r="BI538" s="31"/>
      <c r="BJ538" s="31"/>
      <c r="BK538" s="31"/>
      <c r="BL538" s="31"/>
      <c r="BM538" s="31"/>
      <c r="BN538" s="31"/>
      <c r="BO538" s="31"/>
      <c r="BP538" s="31"/>
    </row>
    <row r="539" spans="1:68" s="33" customFormat="1" x14ac:dyDescent="0.3">
      <c r="A539" s="31"/>
      <c r="B539" s="89" t="s">
        <v>1711</v>
      </c>
      <c r="C539" s="89" t="s">
        <v>547</v>
      </c>
      <c r="D539" s="34"/>
      <c r="E539" s="34"/>
      <c r="F539" s="34"/>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AJ539" s="31"/>
      <c r="AK539" s="31"/>
      <c r="AL539" s="31"/>
      <c r="AM539" s="31"/>
      <c r="AN539" s="31"/>
      <c r="AO539" s="31"/>
      <c r="AP539" s="31"/>
      <c r="AQ539" s="31"/>
      <c r="AR539" s="31"/>
      <c r="AS539" s="31"/>
      <c r="AT539" s="31"/>
      <c r="AU539" s="31"/>
      <c r="AV539" s="31"/>
      <c r="AW539" s="31"/>
      <c r="AX539" s="31"/>
      <c r="AY539" s="31"/>
      <c r="AZ539" s="31"/>
      <c r="BA539" s="31"/>
      <c r="BB539" s="31"/>
      <c r="BC539" s="31"/>
      <c r="BD539" s="31"/>
      <c r="BE539" s="31"/>
      <c r="BF539" s="31"/>
      <c r="BG539" s="31"/>
      <c r="BH539" s="31"/>
      <c r="BI539" s="31"/>
      <c r="BJ539" s="31"/>
      <c r="BK539" s="31"/>
      <c r="BL539" s="31"/>
      <c r="BM539" s="31"/>
      <c r="BN539" s="31"/>
      <c r="BO539" s="31"/>
      <c r="BP539" s="31"/>
    </row>
    <row r="540" spans="1:68" s="33" customFormat="1" x14ac:dyDescent="0.3">
      <c r="A540" s="31"/>
      <c r="B540" s="89" t="s">
        <v>1710</v>
      </c>
      <c r="C540" s="89" t="s">
        <v>509</v>
      </c>
      <c r="D540" s="34"/>
      <c r="E540" s="34"/>
      <c r="F540" s="34"/>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AK540" s="31"/>
      <c r="AL540" s="31"/>
      <c r="AM540" s="31"/>
      <c r="AN540" s="31"/>
      <c r="AO540" s="31"/>
      <c r="AP540" s="31"/>
      <c r="AQ540" s="31"/>
      <c r="AR540" s="31"/>
      <c r="AS540" s="31"/>
      <c r="AT540" s="31"/>
      <c r="AU540" s="31"/>
      <c r="AV540" s="31"/>
      <c r="AW540" s="31"/>
      <c r="AX540" s="31"/>
      <c r="AY540" s="31"/>
      <c r="AZ540" s="31"/>
      <c r="BA540" s="31"/>
      <c r="BB540" s="31"/>
      <c r="BC540" s="31"/>
      <c r="BD540" s="31"/>
      <c r="BE540" s="31"/>
      <c r="BF540" s="31"/>
      <c r="BG540" s="31"/>
      <c r="BH540" s="31"/>
      <c r="BI540" s="31"/>
      <c r="BJ540" s="31"/>
      <c r="BK540" s="31"/>
      <c r="BL540" s="31"/>
      <c r="BM540" s="31"/>
      <c r="BN540" s="31"/>
      <c r="BO540" s="31"/>
      <c r="BP540" s="31"/>
    </row>
    <row r="541" spans="1:68" s="33" customFormat="1" x14ac:dyDescent="0.3">
      <c r="A541" s="31"/>
      <c r="B541" s="89" t="s">
        <v>1709</v>
      </c>
      <c r="C541" s="89" t="s">
        <v>546</v>
      </c>
      <c r="D541" s="34"/>
      <c r="E541" s="34"/>
      <c r="F541" s="34"/>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AJ541" s="31"/>
      <c r="AK541" s="31"/>
      <c r="AL541" s="31"/>
      <c r="AM541" s="31"/>
      <c r="AN541" s="31"/>
      <c r="AO541" s="31"/>
      <c r="AP541" s="31"/>
      <c r="AQ541" s="31"/>
      <c r="AR541" s="31"/>
      <c r="AS541" s="31"/>
      <c r="AT541" s="31"/>
      <c r="AU541" s="31"/>
      <c r="AV541" s="31"/>
      <c r="AW541" s="31"/>
      <c r="AX541" s="31"/>
      <c r="AY541" s="31"/>
      <c r="AZ541" s="31"/>
      <c r="BA541" s="31"/>
      <c r="BB541" s="31"/>
      <c r="BC541" s="31"/>
      <c r="BD541" s="31"/>
      <c r="BE541" s="31"/>
      <c r="BF541" s="31"/>
      <c r="BG541" s="31"/>
      <c r="BH541" s="31"/>
      <c r="BI541" s="31"/>
      <c r="BJ541" s="31"/>
      <c r="BK541" s="31"/>
      <c r="BL541" s="31"/>
      <c r="BM541" s="31"/>
      <c r="BN541" s="31"/>
      <c r="BO541" s="31"/>
      <c r="BP541" s="31"/>
    </row>
    <row r="542" spans="1:68" s="33" customFormat="1" x14ac:dyDescent="0.3">
      <c r="A542" s="31"/>
      <c r="B542" s="89" t="s">
        <v>1708</v>
      </c>
      <c r="C542" s="89" t="s">
        <v>545</v>
      </c>
      <c r="D542" s="34"/>
      <c r="E542" s="34"/>
      <c r="F542" s="34"/>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AJ542" s="31"/>
      <c r="AK542" s="31"/>
      <c r="AL542" s="31"/>
      <c r="AM542" s="31"/>
      <c r="AN542" s="31"/>
      <c r="AO542" s="31"/>
      <c r="AP542" s="31"/>
      <c r="AQ542" s="31"/>
      <c r="AR542" s="31"/>
      <c r="AS542" s="31"/>
      <c r="AT542" s="31"/>
      <c r="AU542" s="31"/>
      <c r="AV542" s="31"/>
      <c r="AW542" s="31"/>
      <c r="AX542" s="31"/>
      <c r="AY542" s="31"/>
      <c r="AZ542" s="31"/>
      <c r="BA542" s="31"/>
      <c r="BB542" s="31"/>
      <c r="BC542" s="31"/>
      <c r="BD542" s="31"/>
      <c r="BE542" s="31"/>
      <c r="BF542" s="31"/>
      <c r="BG542" s="31"/>
      <c r="BH542" s="31"/>
      <c r="BI542" s="31"/>
      <c r="BJ542" s="31"/>
      <c r="BK542" s="31"/>
      <c r="BL542" s="31"/>
      <c r="BM542" s="31"/>
      <c r="BN542" s="31"/>
      <c r="BO542" s="31"/>
      <c r="BP542" s="31"/>
    </row>
    <row r="543" spans="1:68" s="33" customFormat="1" x14ac:dyDescent="0.3">
      <c r="A543" s="31"/>
      <c r="B543" s="89" t="s">
        <v>1707</v>
      </c>
      <c r="C543" s="89" t="s">
        <v>544</v>
      </c>
      <c r="D543" s="34"/>
      <c r="E543" s="34"/>
      <c r="F543" s="34"/>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AJ543" s="31"/>
      <c r="AK543" s="31"/>
      <c r="AL543" s="31"/>
      <c r="AM543" s="31"/>
      <c r="AN543" s="31"/>
      <c r="AO543" s="31"/>
      <c r="AP543" s="31"/>
      <c r="AQ543" s="31"/>
      <c r="AR543" s="31"/>
      <c r="AS543" s="31"/>
      <c r="AT543" s="31"/>
      <c r="AU543" s="31"/>
      <c r="AV543" s="31"/>
      <c r="AW543" s="31"/>
      <c r="AX543" s="31"/>
      <c r="AY543" s="31"/>
      <c r="AZ543" s="31"/>
      <c r="BA543" s="31"/>
      <c r="BB543" s="31"/>
      <c r="BC543" s="31"/>
      <c r="BD543" s="31"/>
      <c r="BE543" s="31"/>
      <c r="BF543" s="31"/>
      <c r="BG543" s="31"/>
      <c r="BH543" s="31"/>
      <c r="BI543" s="31"/>
      <c r="BJ543" s="31"/>
      <c r="BK543" s="31"/>
      <c r="BL543" s="31"/>
      <c r="BM543" s="31"/>
      <c r="BN543" s="31"/>
      <c r="BO543" s="31"/>
      <c r="BP543" s="31"/>
    </row>
    <row r="544" spans="1:68" s="33" customFormat="1" x14ac:dyDescent="0.3">
      <c r="A544" s="31"/>
      <c r="B544" s="89" t="s">
        <v>1706</v>
      </c>
      <c r="C544" s="89" t="s">
        <v>543</v>
      </c>
      <c r="D544" s="34"/>
      <c r="E544" s="34"/>
      <c r="F544" s="34"/>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AK544" s="31"/>
      <c r="AL544" s="31"/>
      <c r="AM544" s="31"/>
      <c r="AN544" s="31"/>
      <c r="AO544" s="31"/>
      <c r="AP544" s="31"/>
      <c r="AQ544" s="31"/>
      <c r="AR544" s="31"/>
      <c r="AS544" s="31"/>
      <c r="AT544" s="31"/>
      <c r="AU544" s="31"/>
      <c r="AV544" s="31"/>
      <c r="AW544" s="31"/>
      <c r="AX544" s="31"/>
      <c r="AY544" s="31"/>
      <c r="AZ544" s="31"/>
      <c r="BA544" s="31"/>
      <c r="BB544" s="31"/>
      <c r="BC544" s="31"/>
      <c r="BD544" s="31"/>
      <c r="BE544" s="31"/>
      <c r="BF544" s="31"/>
      <c r="BG544" s="31"/>
      <c r="BH544" s="31"/>
      <c r="BI544" s="31"/>
      <c r="BJ544" s="31"/>
      <c r="BK544" s="31"/>
      <c r="BL544" s="31"/>
      <c r="BM544" s="31"/>
      <c r="BN544" s="31"/>
      <c r="BO544" s="31"/>
      <c r="BP544" s="31"/>
    </row>
    <row r="545" spans="1:68" s="33" customFormat="1" x14ac:dyDescent="0.3">
      <c r="A545" s="31"/>
      <c r="B545" s="89" t="s">
        <v>1705</v>
      </c>
      <c r="C545" s="89" t="s">
        <v>542</v>
      </c>
      <c r="D545" s="34"/>
      <c r="E545" s="34"/>
      <c r="F545" s="34"/>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AJ545" s="31"/>
      <c r="AK545" s="31"/>
      <c r="AL545" s="31"/>
      <c r="AM545" s="31"/>
      <c r="AN545" s="31"/>
      <c r="AO545" s="31"/>
      <c r="AP545" s="31"/>
      <c r="AQ545" s="31"/>
      <c r="AR545" s="31"/>
      <c r="AS545" s="31"/>
      <c r="AT545" s="31"/>
      <c r="AU545" s="31"/>
      <c r="AV545" s="31"/>
      <c r="AW545" s="31"/>
      <c r="AX545" s="31"/>
      <c r="AY545" s="31"/>
      <c r="AZ545" s="31"/>
      <c r="BA545" s="31"/>
      <c r="BB545" s="31"/>
      <c r="BC545" s="31"/>
      <c r="BD545" s="31"/>
      <c r="BE545" s="31"/>
      <c r="BF545" s="31"/>
      <c r="BG545" s="31"/>
      <c r="BH545" s="31"/>
      <c r="BI545" s="31"/>
      <c r="BJ545" s="31"/>
      <c r="BK545" s="31"/>
      <c r="BL545" s="31"/>
      <c r="BM545" s="31"/>
      <c r="BN545" s="31"/>
      <c r="BO545" s="31"/>
      <c r="BP545" s="31"/>
    </row>
    <row r="546" spans="1:68" s="33" customFormat="1" x14ac:dyDescent="0.3">
      <c r="A546" s="31"/>
      <c r="B546" s="89" t="s">
        <v>1704</v>
      </c>
      <c r="C546" s="89" t="s">
        <v>541</v>
      </c>
      <c r="D546" s="34"/>
      <c r="E546" s="34"/>
      <c r="F546" s="34"/>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AJ546" s="31"/>
      <c r="AK546" s="31"/>
      <c r="AL546" s="31"/>
      <c r="AM546" s="31"/>
      <c r="AN546" s="31"/>
      <c r="AO546" s="31"/>
      <c r="AP546" s="31"/>
      <c r="AQ546" s="31"/>
      <c r="AR546" s="31"/>
      <c r="AS546" s="31"/>
      <c r="AT546" s="31"/>
      <c r="AU546" s="31"/>
      <c r="AV546" s="31"/>
      <c r="AW546" s="31"/>
      <c r="AX546" s="31"/>
      <c r="AY546" s="31"/>
      <c r="AZ546" s="31"/>
      <c r="BA546" s="31"/>
      <c r="BB546" s="31"/>
      <c r="BC546" s="31"/>
      <c r="BD546" s="31"/>
      <c r="BE546" s="31"/>
      <c r="BF546" s="31"/>
      <c r="BG546" s="31"/>
      <c r="BH546" s="31"/>
      <c r="BI546" s="31"/>
      <c r="BJ546" s="31"/>
      <c r="BK546" s="31"/>
      <c r="BL546" s="31"/>
      <c r="BM546" s="31"/>
      <c r="BN546" s="31"/>
      <c r="BO546" s="31"/>
      <c r="BP546" s="31"/>
    </row>
    <row r="547" spans="1:68" s="33" customFormat="1" x14ac:dyDescent="0.3">
      <c r="A547" s="31"/>
      <c r="B547" s="89" t="s">
        <v>1703</v>
      </c>
      <c r="C547" s="89" t="s">
        <v>540</v>
      </c>
      <c r="D547" s="34"/>
      <c r="E547" s="34"/>
      <c r="F547" s="34"/>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AK547" s="31"/>
      <c r="AL547" s="31"/>
      <c r="AM547" s="31"/>
      <c r="AN547" s="31"/>
      <c r="AO547" s="31"/>
      <c r="AP547" s="31"/>
      <c r="AQ547" s="31"/>
      <c r="AR547" s="31"/>
      <c r="AS547" s="31"/>
      <c r="AT547" s="31"/>
      <c r="AU547" s="31"/>
      <c r="AV547" s="31"/>
      <c r="AW547" s="31"/>
      <c r="AX547" s="31"/>
      <c r="AY547" s="31"/>
      <c r="AZ547" s="31"/>
      <c r="BA547" s="31"/>
      <c r="BB547" s="31"/>
      <c r="BC547" s="31"/>
      <c r="BD547" s="31"/>
      <c r="BE547" s="31"/>
      <c r="BF547" s="31"/>
      <c r="BG547" s="31"/>
      <c r="BH547" s="31"/>
      <c r="BI547" s="31"/>
      <c r="BJ547" s="31"/>
      <c r="BK547" s="31"/>
      <c r="BL547" s="31"/>
      <c r="BM547" s="31"/>
      <c r="BN547" s="31"/>
      <c r="BO547" s="31"/>
      <c r="BP547" s="31"/>
    </row>
    <row r="548" spans="1:68" s="33" customFormat="1" x14ac:dyDescent="0.3">
      <c r="A548" s="31"/>
      <c r="B548" s="89" t="s">
        <v>1702</v>
      </c>
      <c r="C548" s="89" t="s">
        <v>539</v>
      </c>
      <c r="D548" s="34"/>
      <c r="E548" s="34"/>
      <c r="F548" s="34"/>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AJ548" s="31"/>
      <c r="AK548" s="31"/>
      <c r="AL548" s="31"/>
      <c r="AM548" s="31"/>
      <c r="AN548" s="31"/>
      <c r="AO548" s="31"/>
      <c r="AP548" s="31"/>
      <c r="AQ548" s="31"/>
      <c r="AR548" s="31"/>
      <c r="AS548" s="31"/>
      <c r="AT548" s="31"/>
      <c r="AU548" s="31"/>
      <c r="AV548" s="31"/>
      <c r="AW548" s="31"/>
      <c r="AX548" s="31"/>
      <c r="AY548" s="31"/>
      <c r="AZ548" s="31"/>
      <c r="BA548" s="31"/>
      <c r="BB548" s="31"/>
      <c r="BC548" s="31"/>
      <c r="BD548" s="31"/>
      <c r="BE548" s="31"/>
      <c r="BF548" s="31"/>
      <c r="BG548" s="31"/>
      <c r="BH548" s="31"/>
      <c r="BI548" s="31"/>
      <c r="BJ548" s="31"/>
      <c r="BK548" s="31"/>
      <c r="BL548" s="31"/>
      <c r="BM548" s="31"/>
      <c r="BN548" s="31"/>
      <c r="BO548" s="31"/>
      <c r="BP548" s="31"/>
    </row>
    <row r="549" spans="1:68" s="33" customFormat="1" x14ac:dyDescent="0.3">
      <c r="A549" s="31"/>
      <c r="B549" s="89" t="s">
        <v>1701</v>
      </c>
      <c r="C549" s="89" t="s">
        <v>538</v>
      </c>
      <c r="D549" s="34"/>
      <c r="E549" s="34"/>
      <c r="F549" s="34"/>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AJ549" s="31"/>
      <c r="AK549" s="31"/>
      <c r="AL549" s="31"/>
      <c r="AM549" s="31"/>
      <c r="AN549" s="31"/>
      <c r="AO549" s="31"/>
      <c r="AP549" s="31"/>
      <c r="AQ549" s="31"/>
      <c r="AR549" s="31"/>
      <c r="AS549" s="31"/>
      <c r="AT549" s="31"/>
      <c r="AU549" s="31"/>
      <c r="AV549" s="31"/>
      <c r="AW549" s="31"/>
      <c r="AX549" s="31"/>
      <c r="AY549" s="31"/>
      <c r="AZ549" s="31"/>
      <c r="BA549" s="31"/>
      <c r="BB549" s="31"/>
      <c r="BC549" s="31"/>
      <c r="BD549" s="31"/>
      <c r="BE549" s="31"/>
      <c r="BF549" s="31"/>
      <c r="BG549" s="31"/>
      <c r="BH549" s="31"/>
      <c r="BI549" s="31"/>
      <c r="BJ549" s="31"/>
      <c r="BK549" s="31"/>
      <c r="BL549" s="31"/>
      <c r="BM549" s="31"/>
      <c r="BN549" s="31"/>
      <c r="BO549" s="31"/>
      <c r="BP549" s="31"/>
    </row>
    <row r="550" spans="1:68" s="33" customFormat="1" x14ac:dyDescent="0.3">
      <c r="A550" s="31"/>
      <c r="B550" s="89" t="s">
        <v>1700</v>
      </c>
      <c r="C550" s="89" t="s">
        <v>537</v>
      </c>
      <c r="D550" s="34"/>
      <c r="E550" s="34"/>
      <c r="F550" s="34"/>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AK550" s="31"/>
      <c r="AL550" s="31"/>
      <c r="AM550" s="31"/>
      <c r="AN550" s="31"/>
      <c r="AO550" s="31"/>
      <c r="AP550" s="31"/>
      <c r="AQ550" s="31"/>
      <c r="AR550" s="31"/>
      <c r="AS550" s="31"/>
      <c r="AT550" s="31"/>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row>
    <row r="551" spans="1:68" s="33" customFormat="1" x14ac:dyDescent="0.3">
      <c r="A551" s="31"/>
      <c r="B551" s="89" t="s">
        <v>1699</v>
      </c>
      <c r="C551" s="89" t="s">
        <v>600</v>
      </c>
      <c r="D551" s="34"/>
      <c r="E551" s="34"/>
      <c r="F551" s="34"/>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AK551" s="31"/>
      <c r="AL551" s="31"/>
      <c r="AM551" s="31"/>
      <c r="AN551" s="31"/>
      <c r="AO551" s="31"/>
      <c r="AP551" s="31"/>
      <c r="AQ551" s="31"/>
      <c r="AR551" s="31"/>
      <c r="AS551" s="31"/>
      <c r="AT551" s="31"/>
      <c r="AU551" s="31"/>
      <c r="AV551" s="31"/>
      <c r="AW551" s="31"/>
      <c r="AX551" s="31"/>
      <c r="AY551" s="31"/>
      <c r="AZ551" s="31"/>
      <c r="BA551" s="31"/>
      <c r="BB551" s="31"/>
      <c r="BC551" s="31"/>
      <c r="BD551" s="31"/>
      <c r="BE551" s="31"/>
      <c r="BF551" s="31"/>
      <c r="BG551" s="31"/>
      <c r="BH551" s="31"/>
      <c r="BI551" s="31"/>
      <c r="BJ551" s="31"/>
      <c r="BK551" s="31"/>
      <c r="BL551" s="31"/>
      <c r="BM551" s="31"/>
      <c r="BN551" s="31"/>
      <c r="BO551" s="31"/>
      <c r="BP551" s="31"/>
    </row>
    <row r="552" spans="1:68" s="33" customFormat="1" x14ac:dyDescent="0.3">
      <c r="A552" s="31"/>
      <c r="B552" s="89" t="s">
        <v>1698</v>
      </c>
      <c r="C552" s="89" t="s">
        <v>340</v>
      </c>
      <c r="D552" s="34"/>
      <c r="E552" s="34"/>
      <c r="F552" s="34"/>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AK552" s="31"/>
      <c r="AL552" s="31"/>
      <c r="AM552" s="31"/>
      <c r="AN552" s="31"/>
      <c r="AO552" s="31"/>
      <c r="AP552" s="31"/>
      <c r="AQ552" s="31"/>
      <c r="AR552" s="31"/>
      <c r="AS552" s="31"/>
      <c r="AT552" s="31"/>
      <c r="AU552" s="31"/>
      <c r="AV552" s="31"/>
      <c r="AW552" s="31"/>
      <c r="AX552" s="31"/>
      <c r="AY552" s="31"/>
      <c r="AZ552" s="31"/>
      <c r="BA552" s="31"/>
      <c r="BB552" s="31"/>
      <c r="BC552" s="31"/>
      <c r="BD552" s="31"/>
      <c r="BE552" s="31"/>
      <c r="BF552" s="31"/>
      <c r="BG552" s="31"/>
      <c r="BH552" s="31"/>
      <c r="BI552" s="31"/>
      <c r="BJ552" s="31"/>
      <c r="BK552" s="31"/>
      <c r="BL552" s="31"/>
      <c r="BM552" s="31"/>
      <c r="BN552" s="31"/>
      <c r="BO552" s="31"/>
      <c r="BP552" s="31"/>
    </row>
    <row r="553" spans="1:68" s="33" customFormat="1" ht="25" x14ac:dyDescent="0.3">
      <c r="A553" s="31"/>
      <c r="B553" s="89" t="s">
        <v>1697</v>
      </c>
      <c r="C553" s="89" t="s">
        <v>536</v>
      </c>
      <c r="D553" s="34"/>
      <c r="E553" s="34"/>
      <c r="F553" s="34"/>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row>
    <row r="554" spans="1:68" s="33" customFormat="1" x14ac:dyDescent="0.3">
      <c r="A554" s="31"/>
      <c r="B554" s="89" t="s">
        <v>1696</v>
      </c>
      <c r="C554" s="89" t="s">
        <v>336</v>
      </c>
      <c r="D554" s="34"/>
      <c r="E554" s="34"/>
      <c r="F554" s="34"/>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row>
    <row r="555" spans="1:68" s="33" customFormat="1" x14ac:dyDescent="0.3">
      <c r="A555" s="31"/>
      <c r="B555" s="89" t="s">
        <v>1695</v>
      </c>
      <c r="C555" s="89" t="s">
        <v>294</v>
      </c>
      <c r="D555" s="34"/>
      <c r="E555" s="34"/>
      <c r="F555" s="34"/>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row>
    <row r="556" spans="1:68" s="33" customFormat="1" x14ac:dyDescent="0.3">
      <c r="A556" s="31"/>
      <c r="B556" s="89" t="s">
        <v>1694</v>
      </c>
      <c r="C556" s="89" t="s">
        <v>277</v>
      </c>
      <c r="D556" s="34"/>
      <c r="E556" s="34"/>
      <c r="F556" s="34"/>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row>
    <row r="557" spans="1:68" s="33" customFormat="1" x14ac:dyDescent="0.3">
      <c r="A557" s="31"/>
      <c r="B557" s="89" t="s">
        <v>1693</v>
      </c>
      <c r="C557" s="89" t="s">
        <v>535</v>
      </c>
      <c r="D557" s="34"/>
      <c r="E557" s="34"/>
      <c r="F557" s="34"/>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row>
    <row r="558" spans="1:68" s="33" customFormat="1" x14ac:dyDescent="0.3">
      <c r="A558" s="31"/>
      <c r="B558" s="89" t="s">
        <v>1692</v>
      </c>
      <c r="C558" s="89" t="s">
        <v>534</v>
      </c>
      <c r="D558" s="34"/>
      <c r="E558" s="34"/>
      <c r="F558" s="34"/>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row>
    <row r="559" spans="1:68" s="33" customFormat="1" x14ac:dyDescent="0.3">
      <c r="A559" s="31"/>
      <c r="B559" s="89" t="s">
        <v>1691</v>
      </c>
      <c r="C559" s="89" t="s">
        <v>533</v>
      </c>
      <c r="D559" s="34"/>
      <c r="E559" s="34"/>
      <c r="F559" s="34"/>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AJ559" s="31"/>
      <c r="AK559" s="31"/>
      <c r="AL559" s="31"/>
      <c r="AM559" s="31"/>
      <c r="AN559" s="31"/>
      <c r="AO559" s="31"/>
      <c r="AP559" s="31"/>
      <c r="AQ559" s="31"/>
      <c r="AR559" s="31"/>
      <c r="AS559" s="31"/>
      <c r="AT559" s="31"/>
      <c r="AU559" s="31"/>
      <c r="AV559" s="31"/>
      <c r="AW559" s="31"/>
      <c r="AX559" s="31"/>
      <c r="AY559" s="31"/>
      <c r="AZ559" s="31"/>
      <c r="BA559" s="31"/>
      <c r="BB559" s="31"/>
      <c r="BC559" s="31"/>
      <c r="BD559" s="31"/>
      <c r="BE559" s="31"/>
      <c r="BF559" s="31"/>
      <c r="BG559" s="31"/>
      <c r="BH559" s="31"/>
      <c r="BI559" s="31"/>
      <c r="BJ559" s="31"/>
      <c r="BK559" s="31"/>
      <c r="BL559" s="31"/>
      <c r="BM559" s="31"/>
      <c r="BN559" s="31"/>
      <c r="BO559" s="31"/>
      <c r="BP559" s="31"/>
    </row>
    <row r="560" spans="1:68" s="33" customFormat="1" x14ac:dyDescent="0.3">
      <c r="A560" s="31"/>
      <c r="B560" s="89" t="s">
        <v>1690</v>
      </c>
      <c r="C560" s="89" t="s">
        <v>532</v>
      </c>
      <c r="D560" s="34"/>
      <c r="E560" s="34"/>
      <c r="F560" s="34"/>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AK560" s="31"/>
      <c r="AL560" s="31"/>
      <c r="AM560" s="31"/>
      <c r="AN560" s="31"/>
      <c r="AO560" s="31"/>
      <c r="AP560" s="31"/>
      <c r="AQ560" s="31"/>
      <c r="AR560" s="31"/>
      <c r="AS560" s="31"/>
      <c r="AT560" s="31"/>
      <c r="AU560" s="31"/>
      <c r="AV560" s="31"/>
      <c r="AW560" s="31"/>
      <c r="AX560" s="31"/>
      <c r="AY560" s="31"/>
      <c r="AZ560" s="31"/>
      <c r="BA560" s="31"/>
      <c r="BB560" s="31"/>
      <c r="BC560" s="31"/>
      <c r="BD560" s="31"/>
      <c r="BE560" s="31"/>
      <c r="BF560" s="31"/>
      <c r="BG560" s="31"/>
      <c r="BH560" s="31"/>
      <c r="BI560" s="31"/>
      <c r="BJ560" s="31"/>
      <c r="BK560" s="31"/>
      <c r="BL560" s="31"/>
      <c r="BM560" s="31"/>
      <c r="BN560" s="31"/>
      <c r="BO560" s="31"/>
      <c r="BP560" s="31"/>
    </row>
    <row r="561" spans="1:68" s="33" customFormat="1" x14ac:dyDescent="0.3">
      <c r="A561" s="31"/>
      <c r="B561" s="89" t="s">
        <v>1689</v>
      </c>
      <c r="C561" s="89" t="s">
        <v>531</v>
      </c>
      <c r="D561" s="34"/>
      <c r="E561" s="34"/>
      <c r="F561" s="34"/>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31"/>
      <c r="AS561" s="31"/>
      <c r="AT561" s="31"/>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row>
    <row r="562" spans="1:68" s="33" customFormat="1" x14ac:dyDescent="0.3">
      <c r="A562" s="31"/>
      <c r="B562" s="89" t="s">
        <v>1688</v>
      </c>
      <c r="C562" s="89" t="s">
        <v>530</v>
      </c>
      <c r="D562" s="34"/>
      <c r="E562" s="34"/>
      <c r="F562" s="34"/>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1"/>
      <c r="AN562" s="31"/>
      <c r="AO562" s="31"/>
      <c r="AP562" s="31"/>
      <c r="AQ562" s="31"/>
      <c r="AR562" s="31"/>
      <c r="AS562" s="31"/>
      <c r="AT562" s="31"/>
      <c r="AU562" s="31"/>
      <c r="AV562" s="31"/>
      <c r="AW562" s="31"/>
      <c r="AX562" s="31"/>
      <c r="AY562" s="31"/>
      <c r="AZ562" s="31"/>
      <c r="BA562" s="31"/>
      <c r="BB562" s="31"/>
      <c r="BC562" s="31"/>
      <c r="BD562" s="31"/>
      <c r="BE562" s="31"/>
      <c r="BF562" s="31"/>
      <c r="BG562" s="31"/>
      <c r="BH562" s="31"/>
      <c r="BI562" s="31"/>
      <c r="BJ562" s="31"/>
      <c r="BK562" s="31"/>
      <c r="BL562" s="31"/>
      <c r="BM562" s="31"/>
      <c r="BN562" s="31"/>
      <c r="BO562" s="31"/>
      <c r="BP562" s="31"/>
    </row>
    <row r="563" spans="1:68" s="33" customFormat="1" x14ac:dyDescent="0.3">
      <c r="A563" s="31"/>
      <c r="B563" s="89" t="s">
        <v>1687</v>
      </c>
      <c r="C563" s="89" t="s">
        <v>529</v>
      </c>
      <c r="D563" s="34"/>
      <c r="E563" s="34"/>
      <c r="F563" s="34"/>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AK563" s="31"/>
      <c r="AL563" s="31"/>
      <c r="AM563" s="31"/>
      <c r="AN563" s="31"/>
      <c r="AO563" s="31"/>
      <c r="AP563" s="31"/>
      <c r="AQ563" s="31"/>
      <c r="AR563" s="31"/>
      <c r="AS563" s="31"/>
      <c r="AT563" s="31"/>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row>
    <row r="564" spans="1:68" s="33" customFormat="1" x14ac:dyDescent="0.3">
      <c r="A564" s="31"/>
      <c r="B564" s="89" t="s">
        <v>1686</v>
      </c>
      <c r="C564" s="89" t="s">
        <v>528</v>
      </c>
      <c r="D564" s="34"/>
      <c r="E564" s="34"/>
      <c r="F564" s="34"/>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1"/>
      <c r="AN564" s="31"/>
      <c r="AO564" s="31"/>
      <c r="AP564" s="31"/>
      <c r="AQ564" s="31"/>
      <c r="AR564" s="31"/>
      <c r="AS564" s="31"/>
      <c r="AT564" s="31"/>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row>
    <row r="565" spans="1:68" s="33" customFormat="1" x14ac:dyDescent="0.3">
      <c r="A565" s="31"/>
      <c r="B565" s="89" t="s">
        <v>1685</v>
      </c>
      <c r="C565" s="89" t="s">
        <v>527</v>
      </c>
      <c r="D565" s="34"/>
      <c r="E565" s="34"/>
      <c r="F565" s="34"/>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1"/>
      <c r="AS565" s="31"/>
      <c r="AT565" s="31"/>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row>
    <row r="566" spans="1:68" s="33" customFormat="1" x14ac:dyDescent="0.3">
      <c r="A566" s="31"/>
      <c r="B566" s="89" t="s">
        <v>1684</v>
      </c>
      <c r="C566" s="89" t="s">
        <v>526</v>
      </c>
      <c r="D566" s="34"/>
      <c r="E566" s="34"/>
      <c r="F566" s="34"/>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1"/>
      <c r="AN566" s="31"/>
      <c r="AO566" s="31"/>
      <c r="AP566" s="31"/>
      <c r="AQ566" s="31"/>
      <c r="AR566" s="31"/>
      <c r="AS566" s="31"/>
      <c r="AT566" s="31"/>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row>
    <row r="567" spans="1:68" s="33" customFormat="1" x14ac:dyDescent="0.3">
      <c r="A567" s="31"/>
      <c r="B567" s="89" t="s">
        <v>1683</v>
      </c>
      <c r="C567" s="89" t="s">
        <v>525</v>
      </c>
      <c r="D567" s="34"/>
      <c r="E567" s="34"/>
      <c r="F567" s="34"/>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row>
    <row r="568" spans="1:68" s="33" customFormat="1" x14ac:dyDescent="0.3">
      <c r="A568" s="31"/>
      <c r="B568" s="89" t="s">
        <v>1682</v>
      </c>
      <c r="C568" s="89" t="s">
        <v>524</v>
      </c>
      <c r="D568" s="34"/>
      <c r="E568" s="34"/>
      <c r="F568" s="34"/>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AJ568" s="31"/>
      <c r="AK568" s="31"/>
      <c r="AL568" s="31"/>
      <c r="AM568" s="31"/>
      <c r="AN568" s="31"/>
      <c r="AO568" s="31"/>
      <c r="AP568" s="31"/>
      <c r="AQ568" s="31"/>
      <c r="AR568" s="31"/>
      <c r="AS568" s="31"/>
      <c r="AT568" s="31"/>
      <c r="AU568" s="31"/>
      <c r="AV568" s="31"/>
      <c r="AW568" s="31"/>
      <c r="AX568" s="31"/>
      <c r="AY568" s="31"/>
      <c r="AZ568" s="31"/>
      <c r="BA568" s="31"/>
      <c r="BB568" s="31"/>
      <c r="BC568" s="31"/>
      <c r="BD568" s="31"/>
      <c r="BE568" s="31"/>
      <c r="BF568" s="31"/>
      <c r="BG568" s="31"/>
      <c r="BH568" s="31"/>
      <c r="BI568" s="31"/>
      <c r="BJ568" s="31"/>
      <c r="BK568" s="31"/>
      <c r="BL568" s="31"/>
      <c r="BM568" s="31"/>
      <c r="BN568" s="31"/>
      <c r="BO568" s="31"/>
      <c r="BP568" s="31"/>
    </row>
    <row r="569" spans="1:68" s="33" customFormat="1" x14ac:dyDescent="0.3">
      <c r="A569" s="31"/>
      <c r="B569" s="89" t="s">
        <v>1681</v>
      </c>
      <c r="C569" s="89" t="s">
        <v>523</v>
      </c>
      <c r="D569" s="34"/>
      <c r="E569" s="34"/>
      <c r="F569" s="34"/>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AK569" s="31"/>
      <c r="AL569" s="31"/>
      <c r="AM569" s="31"/>
      <c r="AN569" s="31"/>
      <c r="AO569" s="31"/>
      <c r="AP569" s="31"/>
      <c r="AQ569" s="31"/>
      <c r="AR569" s="31"/>
      <c r="AS569" s="31"/>
      <c r="AT569" s="31"/>
      <c r="AU569" s="31"/>
      <c r="AV569" s="31"/>
      <c r="AW569" s="31"/>
      <c r="AX569" s="31"/>
      <c r="AY569" s="31"/>
      <c r="AZ569" s="31"/>
      <c r="BA569" s="31"/>
      <c r="BB569" s="31"/>
      <c r="BC569" s="31"/>
      <c r="BD569" s="31"/>
      <c r="BE569" s="31"/>
      <c r="BF569" s="31"/>
      <c r="BG569" s="31"/>
      <c r="BH569" s="31"/>
      <c r="BI569" s="31"/>
      <c r="BJ569" s="31"/>
      <c r="BK569" s="31"/>
      <c r="BL569" s="31"/>
      <c r="BM569" s="31"/>
      <c r="BN569" s="31"/>
      <c r="BO569" s="31"/>
      <c r="BP569" s="31"/>
    </row>
    <row r="570" spans="1:68" s="33" customFormat="1" x14ac:dyDescent="0.3">
      <c r="A570" s="31"/>
      <c r="B570" s="89" t="s">
        <v>1680</v>
      </c>
      <c r="C570" s="89" t="s">
        <v>522</v>
      </c>
      <c r="D570" s="34"/>
      <c r="E570" s="34"/>
      <c r="F570" s="34"/>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AJ570" s="31"/>
      <c r="AK570" s="31"/>
      <c r="AL570" s="31"/>
      <c r="AM570" s="31"/>
      <c r="AN570" s="31"/>
      <c r="AO570" s="31"/>
      <c r="AP570" s="31"/>
      <c r="AQ570" s="31"/>
      <c r="AR570" s="31"/>
      <c r="AS570" s="31"/>
      <c r="AT570" s="31"/>
      <c r="AU570" s="31"/>
      <c r="AV570" s="31"/>
      <c r="AW570" s="31"/>
      <c r="AX570" s="31"/>
      <c r="AY570" s="31"/>
      <c r="AZ570" s="31"/>
      <c r="BA570" s="31"/>
      <c r="BB570" s="31"/>
      <c r="BC570" s="31"/>
      <c r="BD570" s="31"/>
      <c r="BE570" s="31"/>
      <c r="BF570" s="31"/>
      <c r="BG570" s="31"/>
      <c r="BH570" s="31"/>
      <c r="BI570" s="31"/>
      <c r="BJ570" s="31"/>
      <c r="BK570" s="31"/>
      <c r="BL570" s="31"/>
      <c r="BM570" s="31"/>
      <c r="BN570" s="31"/>
      <c r="BO570" s="31"/>
      <c r="BP570" s="31"/>
    </row>
    <row r="571" spans="1:68" s="33" customFormat="1" x14ac:dyDescent="0.3">
      <c r="A571" s="31"/>
      <c r="B571" s="89" t="s">
        <v>1679</v>
      </c>
      <c r="C571" s="89" t="s">
        <v>521</v>
      </c>
      <c r="D571" s="34"/>
      <c r="E571" s="34"/>
      <c r="F571" s="34"/>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row>
    <row r="572" spans="1:68" s="33" customFormat="1" x14ac:dyDescent="0.3">
      <c r="A572" s="31"/>
      <c r="B572" s="89" t="s">
        <v>1678</v>
      </c>
      <c r="C572" s="89" t="s">
        <v>520</v>
      </c>
      <c r="D572" s="34"/>
      <c r="E572" s="34"/>
      <c r="F572" s="34"/>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AK572" s="31"/>
      <c r="AL572" s="31"/>
      <c r="AM572" s="31"/>
      <c r="AN572" s="31"/>
      <c r="AO572" s="31"/>
      <c r="AP572" s="31"/>
      <c r="AQ572" s="31"/>
      <c r="AR572" s="31"/>
      <c r="AS572" s="31"/>
      <c r="AT572" s="31"/>
      <c r="AU572" s="31"/>
      <c r="AV572" s="31"/>
      <c r="AW572" s="31"/>
      <c r="AX572" s="31"/>
      <c r="AY572" s="31"/>
      <c r="AZ572" s="31"/>
      <c r="BA572" s="31"/>
      <c r="BB572" s="31"/>
      <c r="BC572" s="31"/>
      <c r="BD572" s="31"/>
      <c r="BE572" s="31"/>
      <c r="BF572" s="31"/>
      <c r="BG572" s="31"/>
      <c r="BH572" s="31"/>
      <c r="BI572" s="31"/>
      <c r="BJ572" s="31"/>
      <c r="BK572" s="31"/>
      <c r="BL572" s="31"/>
      <c r="BM572" s="31"/>
      <c r="BN572" s="31"/>
      <c r="BO572" s="31"/>
      <c r="BP572" s="31"/>
    </row>
    <row r="573" spans="1:68" s="33" customFormat="1" x14ac:dyDescent="0.3">
      <c r="A573" s="31"/>
      <c r="B573" s="89" t="s">
        <v>1677</v>
      </c>
      <c r="C573" s="89" t="s">
        <v>519</v>
      </c>
      <c r="D573" s="34"/>
      <c r="E573" s="34"/>
      <c r="F573" s="34"/>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row>
    <row r="574" spans="1:68" s="33" customFormat="1" x14ac:dyDescent="0.3">
      <c r="A574" s="31"/>
      <c r="B574" s="89" t="s">
        <v>1676</v>
      </c>
      <c r="C574" s="89" t="s">
        <v>518</v>
      </c>
      <c r="D574" s="34"/>
      <c r="E574" s="34"/>
      <c r="F574" s="34"/>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row>
    <row r="575" spans="1:68" s="33" customFormat="1" x14ac:dyDescent="0.3">
      <c r="A575" s="31"/>
      <c r="B575" s="89" t="s">
        <v>1675</v>
      </c>
      <c r="C575" s="89" t="s">
        <v>517</v>
      </c>
      <c r="D575" s="34"/>
      <c r="E575" s="34"/>
      <c r="F575" s="34"/>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row>
    <row r="576" spans="1:68" s="33" customFormat="1" x14ac:dyDescent="0.3">
      <c r="A576" s="31"/>
      <c r="B576" s="89" t="s">
        <v>1674</v>
      </c>
      <c r="C576" s="89" t="s">
        <v>516</v>
      </c>
      <c r="D576" s="34"/>
      <c r="E576" s="34"/>
      <c r="F576" s="34"/>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row>
    <row r="577" spans="1:68" s="33" customFormat="1" x14ac:dyDescent="0.3">
      <c r="A577" s="31"/>
      <c r="B577" s="89" t="s">
        <v>1673</v>
      </c>
      <c r="C577" s="89" t="s">
        <v>515</v>
      </c>
      <c r="D577" s="34"/>
      <c r="E577" s="34"/>
      <c r="F577" s="34"/>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1"/>
      <c r="AN577" s="31"/>
      <c r="AO577" s="31"/>
      <c r="AP577" s="31"/>
      <c r="AQ577" s="31"/>
      <c r="AR577" s="31"/>
      <c r="AS577" s="31"/>
      <c r="AT577" s="31"/>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row>
    <row r="578" spans="1:68" s="33" customFormat="1" x14ac:dyDescent="0.3">
      <c r="A578" s="31"/>
      <c r="B578" s="89" t="s">
        <v>1672</v>
      </c>
      <c r="C578" s="89" t="s">
        <v>514</v>
      </c>
      <c r="D578" s="34"/>
      <c r="E578" s="34"/>
      <c r="F578" s="34"/>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AK578" s="31"/>
      <c r="AL578" s="31"/>
      <c r="AM578" s="31"/>
      <c r="AN578" s="31"/>
      <c r="AO578" s="31"/>
      <c r="AP578" s="31"/>
      <c r="AQ578" s="31"/>
      <c r="AR578" s="31"/>
      <c r="AS578" s="31"/>
      <c r="AT578" s="31"/>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row>
    <row r="579" spans="1:68" s="33" customFormat="1" x14ac:dyDescent="0.3">
      <c r="A579" s="31"/>
      <c r="B579" s="89" t="s">
        <v>1671</v>
      </c>
      <c r="C579" s="89" t="s">
        <v>513</v>
      </c>
      <c r="D579" s="34"/>
      <c r="E579" s="34"/>
      <c r="F579" s="34"/>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AK579" s="31"/>
      <c r="AL579" s="31"/>
      <c r="AM579" s="31"/>
      <c r="AN579" s="31"/>
      <c r="AO579" s="31"/>
      <c r="AP579" s="31"/>
      <c r="AQ579" s="31"/>
      <c r="AR579" s="31"/>
      <c r="AS579" s="31"/>
      <c r="AT579" s="31"/>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row>
    <row r="580" spans="1:68" s="33" customFormat="1" x14ac:dyDescent="0.3">
      <c r="A580" s="31"/>
      <c r="B580" s="89" t="s">
        <v>1670</v>
      </c>
      <c r="C580" s="89" t="s">
        <v>512</v>
      </c>
      <c r="D580" s="34"/>
      <c r="E580" s="34"/>
      <c r="F580" s="34"/>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1"/>
      <c r="AN580" s="31"/>
      <c r="AO580" s="31"/>
      <c r="AP580" s="31"/>
      <c r="AQ580" s="31"/>
      <c r="AR580" s="31"/>
      <c r="AS580" s="31"/>
      <c r="AT580" s="31"/>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row>
    <row r="581" spans="1:68" s="33" customFormat="1" x14ac:dyDescent="0.3">
      <c r="A581" s="31"/>
      <c r="B581" s="89" t="s">
        <v>1669</v>
      </c>
      <c r="C581" s="89" t="s">
        <v>506</v>
      </c>
      <c r="D581" s="34"/>
      <c r="E581" s="34"/>
      <c r="F581" s="34"/>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row>
    <row r="582" spans="1:68" s="33" customFormat="1" x14ac:dyDescent="0.3">
      <c r="A582" s="31"/>
      <c r="B582" s="89" t="s">
        <v>1668</v>
      </c>
      <c r="C582" s="89" t="s">
        <v>511</v>
      </c>
      <c r="D582" s="34"/>
      <c r="E582" s="34"/>
      <c r="F582" s="34"/>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row>
    <row r="583" spans="1:68" s="33" customFormat="1" x14ac:dyDescent="0.3">
      <c r="A583" s="31"/>
      <c r="B583" s="89" t="s">
        <v>1667</v>
      </c>
      <c r="C583" s="89" t="s">
        <v>510</v>
      </c>
      <c r="D583" s="34"/>
      <c r="E583" s="34"/>
      <c r="F583" s="34"/>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1"/>
      <c r="AN583" s="31"/>
      <c r="AO583" s="31"/>
      <c r="AP583" s="31"/>
      <c r="AQ583" s="31"/>
      <c r="AR583" s="31"/>
      <c r="AS583" s="31"/>
      <c r="AT583" s="31"/>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row>
    <row r="584" spans="1:68" s="33" customFormat="1" x14ac:dyDescent="0.3">
      <c r="A584" s="31"/>
      <c r="B584" s="89" t="s">
        <v>1666</v>
      </c>
      <c r="C584" s="89" t="s">
        <v>508</v>
      </c>
      <c r="D584" s="34"/>
      <c r="E584" s="34"/>
      <c r="F584" s="34"/>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AK584" s="31"/>
      <c r="AL584" s="31"/>
      <c r="AM584" s="31"/>
      <c r="AN584" s="31"/>
      <c r="AO584" s="31"/>
      <c r="AP584" s="31"/>
      <c r="AQ584" s="31"/>
      <c r="AR584" s="31"/>
      <c r="AS584" s="31"/>
      <c r="AT584" s="31"/>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row>
    <row r="585" spans="1:68" s="33" customFormat="1" x14ac:dyDescent="0.3">
      <c r="A585" s="31"/>
      <c r="B585" s="89" t="s">
        <v>1665</v>
      </c>
      <c r="C585" s="89" t="s">
        <v>507</v>
      </c>
      <c r="D585" s="34"/>
      <c r="E585" s="34"/>
      <c r="F585" s="34"/>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AK585" s="31"/>
      <c r="AL585" s="31"/>
      <c r="AM585" s="31"/>
      <c r="AN585" s="31"/>
      <c r="AO585" s="31"/>
      <c r="AP585" s="31"/>
      <c r="AQ585" s="31"/>
      <c r="AR585" s="31"/>
      <c r="AS585" s="31"/>
      <c r="AT585" s="31"/>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row>
    <row r="586" spans="1:68" s="33" customFormat="1" x14ac:dyDescent="0.3">
      <c r="A586" s="31"/>
      <c r="B586" s="89" t="s">
        <v>1664</v>
      </c>
      <c r="C586" s="89" t="s">
        <v>505</v>
      </c>
      <c r="D586" s="34"/>
      <c r="E586" s="34"/>
      <c r="F586" s="34"/>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AK586" s="31"/>
      <c r="AL586" s="31"/>
      <c r="AM586" s="31"/>
      <c r="AN586" s="31"/>
      <c r="AO586" s="31"/>
      <c r="AP586" s="31"/>
      <c r="AQ586" s="31"/>
      <c r="AR586" s="31"/>
      <c r="AS586" s="31"/>
      <c r="AT586" s="31"/>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row>
    <row r="587" spans="1:68" s="33" customFormat="1" x14ac:dyDescent="0.3">
      <c r="A587" s="31"/>
      <c r="B587" s="89" t="s">
        <v>1663</v>
      </c>
      <c r="C587" s="89" t="s">
        <v>504</v>
      </c>
      <c r="D587" s="34"/>
      <c r="E587" s="34"/>
      <c r="F587" s="34"/>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row>
    <row r="588" spans="1:68" s="33" customFormat="1" x14ac:dyDescent="0.3">
      <c r="A588" s="31"/>
      <c r="B588" s="89" t="s">
        <v>1662</v>
      </c>
      <c r="C588" s="89" t="s">
        <v>503</v>
      </c>
      <c r="D588" s="34"/>
      <c r="E588" s="34"/>
      <c r="F588" s="34"/>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row>
    <row r="589" spans="1:68" s="33" customFormat="1" x14ac:dyDescent="0.3">
      <c r="A589" s="31"/>
      <c r="B589" s="89" t="s">
        <v>1661</v>
      </c>
      <c r="C589" s="89" t="s">
        <v>502</v>
      </c>
      <c r="D589" s="34"/>
      <c r="E589" s="34"/>
      <c r="F589" s="34"/>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AJ589" s="31"/>
      <c r="AK589" s="31"/>
      <c r="AL589" s="31"/>
      <c r="AM589" s="31"/>
      <c r="AN589" s="31"/>
      <c r="AO589" s="31"/>
      <c r="AP589" s="31"/>
      <c r="AQ589" s="31"/>
      <c r="AR589" s="31"/>
      <c r="AS589" s="31"/>
      <c r="AT589" s="31"/>
      <c r="AU589" s="31"/>
      <c r="AV589" s="31"/>
      <c r="AW589" s="31"/>
      <c r="AX589" s="31"/>
      <c r="AY589" s="31"/>
      <c r="AZ589" s="31"/>
      <c r="BA589" s="31"/>
      <c r="BB589" s="31"/>
      <c r="BC589" s="31"/>
      <c r="BD589" s="31"/>
      <c r="BE589" s="31"/>
      <c r="BF589" s="31"/>
      <c r="BG589" s="31"/>
      <c r="BH589" s="31"/>
      <c r="BI589" s="31"/>
      <c r="BJ589" s="31"/>
      <c r="BK589" s="31"/>
      <c r="BL589" s="31"/>
      <c r="BM589" s="31"/>
      <c r="BN589" s="31"/>
      <c r="BO589" s="31"/>
      <c r="BP589" s="31"/>
    </row>
    <row r="590" spans="1:68" s="33" customFormat="1" x14ac:dyDescent="0.3">
      <c r="A590" s="31"/>
      <c r="B590" s="89" t="s">
        <v>1660</v>
      </c>
      <c r="C590" s="89" t="s">
        <v>501</v>
      </c>
      <c r="D590" s="34"/>
      <c r="E590" s="34"/>
      <c r="F590" s="34"/>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AJ590" s="31"/>
      <c r="AK590" s="31"/>
      <c r="AL590" s="31"/>
      <c r="AM590" s="31"/>
      <c r="AN590" s="31"/>
      <c r="AO590" s="31"/>
      <c r="AP590" s="31"/>
      <c r="AQ590" s="31"/>
      <c r="AR590" s="31"/>
      <c r="AS590" s="31"/>
      <c r="AT590" s="31"/>
      <c r="AU590" s="31"/>
      <c r="AV590" s="31"/>
      <c r="AW590" s="31"/>
      <c r="AX590" s="31"/>
      <c r="AY590" s="31"/>
      <c r="AZ590" s="31"/>
      <c r="BA590" s="31"/>
      <c r="BB590" s="31"/>
      <c r="BC590" s="31"/>
      <c r="BD590" s="31"/>
      <c r="BE590" s="31"/>
      <c r="BF590" s="31"/>
      <c r="BG590" s="31"/>
      <c r="BH590" s="31"/>
      <c r="BI590" s="31"/>
      <c r="BJ590" s="31"/>
      <c r="BK590" s="31"/>
      <c r="BL590" s="31"/>
      <c r="BM590" s="31"/>
      <c r="BN590" s="31"/>
      <c r="BO590" s="31"/>
      <c r="BP590" s="31"/>
    </row>
    <row r="591" spans="1:68" s="33" customFormat="1" x14ac:dyDescent="0.3">
      <c r="A591" s="31"/>
      <c r="B591" s="89" t="s">
        <v>1659</v>
      </c>
      <c r="C591" s="89" t="s">
        <v>500</v>
      </c>
      <c r="D591" s="34"/>
      <c r="E591" s="34"/>
      <c r="F591" s="34"/>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AJ591" s="31"/>
      <c r="AK591" s="31"/>
      <c r="AL591" s="31"/>
      <c r="AM591" s="31"/>
      <c r="AN591" s="31"/>
      <c r="AO591" s="31"/>
      <c r="AP591" s="31"/>
      <c r="AQ591" s="31"/>
      <c r="AR591" s="31"/>
      <c r="AS591" s="31"/>
      <c r="AT591" s="31"/>
      <c r="AU591" s="31"/>
      <c r="AV591" s="31"/>
      <c r="AW591" s="31"/>
      <c r="AX591" s="31"/>
      <c r="AY591" s="31"/>
      <c r="AZ591" s="31"/>
      <c r="BA591" s="31"/>
      <c r="BB591" s="31"/>
      <c r="BC591" s="31"/>
      <c r="BD591" s="31"/>
      <c r="BE591" s="31"/>
      <c r="BF591" s="31"/>
      <c r="BG591" s="31"/>
      <c r="BH591" s="31"/>
      <c r="BI591" s="31"/>
      <c r="BJ591" s="31"/>
      <c r="BK591" s="31"/>
      <c r="BL591" s="31"/>
      <c r="BM591" s="31"/>
      <c r="BN591" s="31"/>
      <c r="BO591" s="31"/>
      <c r="BP591" s="31"/>
    </row>
    <row r="592" spans="1:68" s="33" customFormat="1" x14ac:dyDescent="0.3">
      <c r="A592" s="31"/>
      <c r="B592" s="89" t="s">
        <v>1658</v>
      </c>
      <c r="C592" s="89" t="s">
        <v>499</v>
      </c>
      <c r="D592" s="34"/>
      <c r="E592" s="34"/>
      <c r="F592" s="34"/>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AJ592" s="31"/>
      <c r="AK592" s="31"/>
      <c r="AL592" s="31"/>
      <c r="AM592" s="31"/>
      <c r="AN592" s="31"/>
      <c r="AO592" s="31"/>
      <c r="AP592" s="31"/>
      <c r="AQ592" s="31"/>
      <c r="AR592" s="31"/>
      <c r="AS592" s="31"/>
      <c r="AT592" s="31"/>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row>
    <row r="593" spans="1:68" s="33" customFormat="1" x14ac:dyDescent="0.3">
      <c r="A593" s="31"/>
      <c r="B593" s="94" t="s">
        <v>1657</v>
      </c>
      <c r="C593" s="91" t="s">
        <v>662</v>
      </c>
      <c r="D593" s="32">
        <v>51</v>
      </c>
      <c r="E593" s="32">
        <v>28</v>
      </c>
      <c r="F593" s="32">
        <v>23</v>
      </c>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AJ593" s="31"/>
      <c r="AK593" s="31"/>
      <c r="AL593" s="31"/>
      <c r="AM593" s="31"/>
      <c r="AN593" s="31"/>
      <c r="AO593" s="31"/>
      <c r="AP593" s="31"/>
      <c r="AQ593" s="31"/>
      <c r="AR593" s="31"/>
      <c r="AS593" s="31"/>
      <c r="AT593" s="31"/>
      <c r="AU593" s="31"/>
      <c r="AV593" s="31"/>
      <c r="AW593" s="31"/>
      <c r="AX593" s="31"/>
      <c r="AY593" s="31"/>
      <c r="AZ593" s="31"/>
      <c r="BA593" s="31"/>
      <c r="BB593" s="31"/>
      <c r="BC593" s="31"/>
      <c r="BD593" s="31"/>
      <c r="BE593" s="31"/>
      <c r="BF593" s="31"/>
      <c r="BG593" s="31"/>
      <c r="BH593" s="31"/>
      <c r="BI593" s="31"/>
      <c r="BJ593" s="31"/>
      <c r="BK593" s="31"/>
      <c r="BL593" s="31"/>
      <c r="BM593" s="31"/>
      <c r="BN593" s="31"/>
      <c r="BO593" s="31"/>
      <c r="BP593" s="31"/>
    </row>
    <row r="594" spans="1:68" s="33" customFormat="1" x14ac:dyDescent="0.3">
      <c r="A594" s="31"/>
      <c r="B594" s="89" t="s">
        <v>1656</v>
      </c>
      <c r="C594" s="89" t="s">
        <v>639</v>
      </c>
      <c r="D594" s="34"/>
      <c r="E594" s="34"/>
      <c r="F594" s="34"/>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AJ594" s="31"/>
      <c r="AK594" s="31"/>
      <c r="AL594" s="31"/>
      <c r="AM594" s="31"/>
      <c r="AN594" s="31"/>
      <c r="AO594" s="31"/>
      <c r="AP594" s="31"/>
      <c r="AQ594" s="31"/>
      <c r="AR594" s="31"/>
      <c r="AS594" s="31"/>
      <c r="AT594" s="31"/>
      <c r="AU594" s="31"/>
      <c r="AV594" s="31"/>
      <c r="AW594" s="31"/>
      <c r="AX594" s="31"/>
      <c r="AY594" s="31"/>
      <c r="AZ594" s="31"/>
      <c r="BA594" s="31"/>
      <c r="BB594" s="31"/>
      <c r="BC594" s="31"/>
      <c r="BD594" s="31"/>
      <c r="BE594" s="31"/>
      <c r="BF594" s="31"/>
      <c r="BG594" s="31"/>
      <c r="BH594" s="31"/>
      <c r="BI594" s="31"/>
      <c r="BJ594" s="31"/>
      <c r="BK594" s="31"/>
      <c r="BL594" s="31"/>
      <c r="BM594" s="31"/>
      <c r="BN594" s="31"/>
      <c r="BO594" s="31"/>
      <c r="BP594" s="31"/>
    </row>
    <row r="595" spans="1:68" s="33" customFormat="1" x14ac:dyDescent="0.3">
      <c r="A595" s="31"/>
      <c r="B595" s="89" t="s">
        <v>1655</v>
      </c>
      <c r="C595" s="89" t="s">
        <v>661</v>
      </c>
      <c r="D595" s="34">
        <v>42</v>
      </c>
      <c r="E595" s="34">
        <v>22</v>
      </c>
      <c r="F595" s="34">
        <v>20</v>
      </c>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AJ595" s="31"/>
      <c r="AK595" s="31"/>
      <c r="AL595" s="31"/>
      <c r="AM595" s="31"/>
      <c r="AN595" s="31"/>
      <c r="AO595" s="31"/>
      <c r="AP595" s="31"/>
      <c r="AQ595" s="31"/>
      <c r="AR595" s="31"/>
      <c r="AS595" s="31"/>
      <c r="AT595" s="31"/>
      <c r="AU595" s="31"/>
      <c r="AV595" s="31"/>
      <c r="AW595" s="31"/>
      <c r="AX595" s="31"/>
      <c r="AY595" s="31"/>
      <c r="AZ595" s="31"/>
      <c r="BA595" s="31"/>
      <c r="BB595" s="31"/>
      <c r="BC595" s="31"/>
      <c r="BD595" s="31"/>
      <c r="BE595" s="31"/>
      <c r="BF595" s="31"/>
      <c r="BG595" s="31"/>
      <c r="BH595" s="31"/>
      <c r="BI595" s="31"/>
      <c r="BJ595" s="31"/>
      <c r="BK595" s="31"/>
      <c r="BL595" s="31"/>
      <c r="BM595" s="31"/>
      <c r="BN595" s="31"/>
      <c r="BO595" s="31"/>
      <c r="BP595" s="31"/>
    </row>
    <row r="596" spans="1:68" s="33" customFormat="1" x14ac:dyDescent="0.3">
      <c r="A596" s="31"/>
      <c r="B596" s="89" t="s">
        <v>1654</v>
      </c>
      <c r="C596" s="89" t="s">
        <v>660</v>
      </c>
      <c r="D596" s="34"/>
      <c r="E596" s="34"/>
      <c r="F596" s="34"/>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AJ596" s="31"/>
      <c r="AK596" s="31"/>
      <c r="AL596" s="31"/>
      <c r="AM596" s="31"/>
      <c r="AN596" s="31"/>
      <c r="AO596" s="31"/>
      <c r="AP596" s="31"/>
      <c r="AQ596" s="31"/>
      <c r="AR596" s="31"/>
      <c r="AS596" s="31"/>
      <c r="AT596" s="31"/>
      <c r="AU596" s="31"/>
      <c r="AV596" s="31"/>
      <c r="AW596" s="31"/>
      <c r="AX596" s="31"/>
      <c r="AY596" s="31"/>
      <c r="AZ596" s="31"/>
      <c r="BA596" s="31"/>
      <c r="BB596" s="31"/>
      <c r="BC596" s="31"/>
      <c r="BD596" s="31"/>
      <c r="BE596" s="31"/>
      <c r="BF596" s="31"/>
      <c r="BG596" s="31"/>
      <c r="BH596" s="31"/>
      <c r="BI596" s="31"/>
      <c r="BJ596" s="31"/>
      <c r="BK596" s="31"/>
      <c r="BL596" s="31"/>
      <c r="BM596" s="31"/>
      <c r="BN596" s="31"/>
      <c r="BO596" s="31"/>
      <c r="BP596" s="31"/>
    </row>
    <row r="597" spans="1:68" s="33" customFormat="1" x14ac:dyDescent="0.3">
      <c r="A597" s="31"/>
      <c r="B597" s="89" t="s">
        <v>1653</v>
      </c>
      <c r="C597" s="89" t="s">
        <v>659</v>
      </c>
      <c r="D597" s="34"/>
      <c r="E597" s="34"/>
      <c r="F597" s="34"/>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AJ597" s="31"/>
      <c r="AK597" s="31"/>
      <c r="AL597" s="31"/>
      <c r="AM597" s="31"/>
      <c r="AN597" s="31"/>
      <c r="AO597" s="31"/>
      <c r="AP597" s="31"/>
      <c r="AQ597" s="31"/>
      <c r="AR597" s="31"/>
      <c r="AS597" s="31"/>
      <c r="AT597" s="31"/>
      <c r="AU597" s="31"/>
      <c r="AV597" s="31"/>
      <c r="AW597" s="31"/>
      <c r="AX597" s="31"/>
      <c r="AY597" s="31"/>
      <c r="AZ597" s="31"/>
      <c r="BA597" s="31"/>
      <c r="BB597" s="31"/>
      <c r="BC597" s="31"/>
      <c r="BD597" s="31"/>
      <c r="BE597" s="31"/>
      <c r="BF597" s="31"/>
      <c r="BG597" s="31"/>
      <c r="BH597" s="31"/>
      <c r="BI597" s="31"/>
      <c r="BJ597" s="31"/>
      <c r="BK597" s="31"/>
      <c r="BL597" s="31"/>
      <c r="BM597" s="31"/>
      <c r="BN597" s="31"/>
      <c r="BO597" s="31"/>
      <c r="BP597" s="31"/>
    </row>
    <row r="598" spans="1:68" s="33" customFormat="1" x14ac:dyDescent="0.3">
      <c r="A598" s="31"/>
      <c r="B598" s="89" t="s">
        <v>1652</v>
      </c>
      <c r="C598" s="89" t="s">
        <v>658</v>
      </c>
      <c r="D598" s="34"/>
      <c r="E598" s="34"/>
      <c r="F598" s="34"/>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row>
    <row r="599" spans="1:68" s="33" customFormat="1" x14ac:dyDescent="0.3">
      <c r="A599" s="31"/>
      <c r="B599" s="89" t="s">
        <v>1651</v>
      </c>
      <c r="C599" s="89" t="s">
        <v>657</v>
      </c>
      <c r="D599" s="34"/>
      <c r="E599" s="34"/>
      <c r="F599" s="34"/>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AH599" s="31"/>
      <c r="AI599" s="31"/>
      <c r="AJ599" s="31"/>
      <c r="AK599" s="31"/>
      <c r="AL599" s="31"/>
      <c r="AM599" s="31"/>
      <c r="AN599" s="31"/>
      <c r="AO599" s="31"/>
      <c r="AP599" s="31"/>
      <c r="AQ599" s="31"/>
      <c r="AR599" s="31"/>
      <c r="AS599" s="31"/>
      <c r="AT599" s="31"/>
      <c r="AU599" s="31"/>
      <c r="AV599" s="31"/>
      <c r="AW599" s="31"/>
      <c r="AX599" s="31"/>
      <c r="AY599" s="31"/>
      <c r="AZ599" s="31"/>
      <c r="BA599" s="31"/>
      <c r="BB599" s="31"/>
      <c r="BC599" s="31"/>
      <c r="BD599" s="31"/>
      <c r="BE599" s="31"/>
      <c r="BF599" s="31"/>
      <c r="BG599" s="31"/>
      <c r="BH599" s="31"/>
      <c r="BI599" s="31"/>
      <c r="BJ599" s="31"/>
      <c r="BK599" s="31"/>
      <c r="BL599" s="31"/>
      <c r="BM599" s="31"/>
      <c r="BN599" s="31"/>
      <c r="BO599" s="31"/>
      <c r="BP599" s="31"/>
    </row>
    <row r="600" spans="1:68" s="33" customFormat="1" x14ac:dyDescent="0.3">
      <c r="A600" s="31"/>
      <c r="B600" s="89" t="s">
        <v>1650</v>
      </c>
      <c r="C600" s="89" t="s">
        <v>656</v>
      </c>
      <c r="D600" s="34"/>
      <c r="E600" s="34"/>
      <c r="F600" s="34"/>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c r="AE600" s="31"/>
      <c r="AF600" s="31"/>
      <c r="AG600" s="31"/>
      <c r="AH600" s="31"/>
      <c r="AI600" s="31"/>
      <c r="AJ600" s="31"/>
      <c r="AK600" s="31"/>
      <c r="AL600" s="31"/>
      <c r="AM600" s="31"/>
      <c r="AN600" s="31"/>
      <c r="AO600" s="31"/>
      <c r="AP600" s="31"/>
      <c r="AQ600" s="31"/>
      <c r="AR600" s="31"/>
      <c r="AS600" s="31"/>
      <c r="AT600" s="31"/>
      <c r="AU600" s="31"/>
      <c r="AV600" s="31"/>
      <c r="AW600" s="31"/>
      <c r="AX600" s="31"/>
      <c r="AY600" s="31"/>
      <c r="AZ600" s="31"/>
      <c r="BA600" s="31"/>
      <c r="BB600" s="31"/>
      <c r="BC600" s="31"/>
      <c r="BD600" s="31"/>
      <c r="BE600" s="31"/>
      <c r="BF600" s="31"/>
      <c r="BG600" s="31"/>
      <c r="BH600" s="31"/>
      <c r="BI600" s="31"/>
      <c r="BJ600" s="31"/>
      <c r="BK600" s="31"/>
      <c r="BL600" s="31"/>
      <c r="BM600" s="31"/>
      <c r="BN600" s="31"/>
      <c r="BO600" s="31"/>
      <c r="BP600" s="31"/>
    </row>
    <row r="601" spans="1:68" s="33" customFormat="1" x14ac:dyDescent="0.3">
      <c r="A601" s="31"/>
      <c r="B601" s="89" t="s">
        <v>1649</v>
      </c>
      <c r="C601" s="89" t="s">
        <v>655</v>
      </c>
      <c r="D601" s="34">
        <v>1</v>
      </c>
      <c r="E601" s="34">
        <v>0</v>
      </c>
      <c r="F601" s="34">
        <v>1</v>
      </c>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31"/>
      <c r="AG601" s="31"/>
      <c r="AH601" s="31"/>
      <c r="AI601" s="31"/>
      <c r="AJ601" s="31"/>
      <c r="AK601" s="31"/>
      <c r="AL601" s="31"/>
      <c r="AM601" s="31"/>
      <c r="AN601" s="31"/>
      <c r="AO601" s="31"/>
      <c r="AP601" s="31"/>
      <c r="AQ601" s="31"/>
      <c r="AR601" s="31"/>
      <c r="AS601" s="31"/>
      <c r="AT601" s="31"/>
      <c r="AU601" s="31"/>
      <c r="AV601" s="31"/>
      <c r="AW601" s="31"/>
      <c r="AX601" s="31"/>
      <c r="AY601" s="31"/>
      <c r="AZ601" s="31"/>
      <c r="BA601" s="31"/>
      <c r="BB601" s="31"/>
      <c r="BC601" s="31"/>
      <c r="BD601" s="31"/>
      <c r="BE601" s="31"/>
      <c r="BF601" s="31"/>
      <c r="BG601" s="31"/>
      <c r="BH601" s="31"/>
      <c r="BI601" s="31"/>
      <c r="BJ601" s="31"/>
      <c r="BK601" s="31"/>
      <c r="BL601" s="31"/>
      <c r="BM601" s="31"/>
      <c r="BN601" s="31"/>
      <c r="BO601" s="31"/>
      <c r="BP601" s="31"/>
    </row>
    <row r="602" spans="1:68" s="33" customFormat="1" x14ac:dyDescent="0.3">
      <c r="A602" s="31"/>
      <c r="B602" s="89" t="s">
        <v>1648</v>
      </c>
      <c r="C602" s="89" t="s">
        <v>651</v>
      </c>
      <c r="D602" s="34"/>
      <c r="E602" s="34"/>
      <c r="F602" s="34"/>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c r="AE602" s="31"/>
      <c r="AF602" s="31"/>
      <c r="AG602" s="31"/>
      <c r="AH602" s="31"/>
      <c r="AI602" s="31"/>
      <c r="AJ602" s="31"/>
      <c r="AK602" s="31"/>
      <c r="AL602" s="31"/>
      <c r="AM602" s="31"/>
      <c r="AN602" s="31"/>
      <c r="AO602" s="31"/>
      <c r="AP602" s="31"/>
      <c r="AQ602" s="31"/>
      <c r="AR602" s="31"/>
      <c r="AS602" s="31"/>
      <c r="AT602" s="31"/>
      <c r="AU602" s="31"/>
      <c r="AV602" s="31"/>
      <c r="AW602" s="31"/>
      <c r="AX602" s="31"/>
      <c r="AY602" s="31"/>
      <c r="AZ602" s="31"/>
      <c r="BA602" s="31"/>
      <c r="BB602" s="31"/>
      <c r="BC602" s="31"/>
      <c r="BD602" s="31"/>
      <c r="BE602" s="31"/>
      <c r="BF602" s="31"/>
      <c r="BG602" s="31"/>
      <c r="BH602" s="31"/>
      <c r="BI602" s="31"/>
      <c r="BJ602" s="31"/>
      <c r="BK602" s="31"/>
      <c r="BL602" s="31"/>
      <c r="BM602" s="31"/>
      <c r="BN602" s="31"/>
      <c r="BO602" s="31"/>
      <c r="BP602" s="31"/>
    </row>
    <row r="603" spans="1:68" s="33" customFormat="1" x14ac:dyDescent="0.3">
      <c r="A603" s="31"/>
      <c r="B603" s="89" t="s">
        <v>1647</v>
      </c>
      <c r="C603" s="89" t="s">
        <v>654</v>
      </c>
      <c r="D603" s="34"/>
      <c r="E603" s="34"/>
      <c r="F603" s="34"/>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c r="AE603" s="31"/>
      <c r="AF603" s="31"/>
      <c r="AG603" s="31"/>
      <c r="AH603" s="31"/>
      <c r="AI603" s="31"/>
      <c r="AJ603" s="31"/>
      <c r="AK603" s="31"/>
      <c r="AL603" s="31"/>
      <c r="AM603" s="31"/>
      <c r="AN603" s="31"/>
      <c r="AO603" s="31"/>
      <c r="AP603" s="31"/>
      <c r="AQ603" s="31"/>
      <c r="AR603" s="31"/>
      <c r="AS603" s="31"/>
      <c r="AT603" s="31"/>
      <c r="AU603" s="31"/>
      <c r="AV603" s="31"/>
      <c r="AW603" s="31"/>
      <c r="AX603" s="31"/>
      <c r="AY603" s="31"/>
      <c r="AZ603" s="31"/>
      <c r="BA603" s="31"/>
      <c r="BB603" s="31"/>
      <c r="BC603" s="31"/>
      <c r="BD603" s="31"/>
      <c r="BE603" s="31"/>
      <c r="BF603" s="31"/>
      <c r="BG603" s="31"/>
      <c r="BH603" s="31"/>
      <c r="BI603" s="31"/>
      <c r="BJ603" s="31"/>
      <c r="BK603" s="31"/>
      <c r="BL603" s="31"/>
      <c r="BM603" s="31"/>
      <c r="BN603" s="31"/>
      <c r="BO603" s="31"/>
      <c r="BP603" s="31"/>
    </row>
    <row r="604" spans="1:68" s="33" customFormat="1" x14ac:dyDescent="0.3">
      <c r="A604" s="31"/>
      <c r="B604" s="89" t="s">
        <v>1646</v>
      </c>
      <c r="C604" s="89" t="s">
        <v>653</v>
      </c>
      <c r="D604" s="34"/>
      <c r="E604" s="34"/>
      <c r="F604" s="34"/>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c r="AE604" s="31"/>
      <c r="AF604" s="31"/>
      <c r="AG604" s="31"/>
      <c r="AH604" s="31"/>
      <c r="AI604" s="31"/>
      <c r="AJ604" s="31"/>
      <c r="AK604" s="31"/>
      <c r="AL604" s="31"/>
      <c r="AM604" s="31"/>
      <c r="AN604" s="31"/>
      <c r="AO604" s="31"/>
      <c r="AP604" s="31"/>
      <c r="AQ604" s="31"/>
      <c r="AR604" s="31"/>
      <c r="AS604" s="31"/>
      <c r="AT604" s="31"/>
      <c r="AU604" s="31"/>
      <c r="AV604" s="31"/>
      <c r="AW604" s="31"/>
      <c r="AX604" s="31"/>
      <c r="AY604" s="31"/>
      <c r="AZ604" s="31"/>
      <c r="BA604" s="31"/>
      <c r="BB604" s="31"/>
      <c r="BC604" s="31"/>
      <c r="BD604" s="31"/>
      <c r="BE604" s="31"/>
      <c r="BF604" s="31"/>
      <c r="BG604" s="31"/>
      <c r="BH604" s="31"/>
      <c r="BI604" s="31"/>
      <c r="BJ604" s="31"/>
      <c r="BK604" s="31"/>
      <c r="BL604" s="31"/>
      <c r="BM604" s="31"/>
      <c r="BN604" s="31"/>
      <c r="BO604" s="31"/>
      <c r="BP604" s="31"/>
    </row>
    <row r="605" spans="1:68" s="33" customFormat="1" x14ac:dyDescent="0.3">
      <c r="A605" s="31"/>
      <c r="B605" s="89" t="s">
        <v>1645</v>
      </c>
      <c r="C605" s="89" t="s">
        <v>652</v>
      </c>
      <c r="D605" s="34"/>
      <c r="E605" s="34"/>
      <c r="F605" s="34"/>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c r="AE605" s="31"/>
      <c r="AF605" s="31"/>
      <c r="AG605" s="31"/>
      <c r="AH605" s="31"/>
      <c r="AI605" s="31"/>
      <c r="AJ605" s="31"/>
      <c r="AK605" s="31"/>
      <c r="AL605" s="31"/>
      <c r="AM605" s="31"/>
      <c r="AN605" s="31"/>
      <c r="AO605" s="31"/>
      <c r="AP605" s="31"/>
      <c r="AQ605" s="31"/>
      <c r="AR605" s="31"/>
      <c r="AS605" s="31"/>
      <c r="AT605" s="31"/>
      <c r="AU605" s="31"/>
      <c r="AV605" s="31"/>
      <c r="AW605" s="31"/>
      <c r="AX605" s="31"/>
      <c r="AY605" s="31"/>
      <c r="AZ605" s="31"/>
      <c r="BA605" s="31"/>
      <c r="BB605" s="31"/>
      <c r="BC605" s="31"/>
      <c r="BD605" s="31"/>
      <c r="BE605" s="31"/>
      <c r="BF605" s="31"/>
      <c r="BG605" s="31"/>
      <c r="BH605" s="31"/>
      <c r="BI605" s="31"/>
      <c r="BJ605" s="31"/>
      <c r="BK605" s="31"/>
      <c r="BL605" s="31"/>
      <c r="BM605" s="31"/>
      <c r="BN605" s="31"/>
      <c r="BO605" s="31"/>
      <c r="BP605" s="31"/>
    </row>
    <row r="606" spans="1:68" s="33" customFormat="1" x14ac:dyDescent="0.3">
      <c r="A606" s="31"/>
      <c r="B606" s="89" t="s">
        <v>1644</v>
      </c>
      <c r="C606" s="89" t="s">
        <v>650</v>
      </c>
      <c r="D606" s="34"/>
      <c r="E606" s="34"/>
      <c r="F606" s="34"/>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c r="AE606" s="31"/>
      <c r="AF606" s="31"/>
      <c r="AG606" s="31"/>
      <c r="AH606" s="31"/>
      <c r="AI606" s="31"/>
      <c r="AJ606" s="31"/>
      <c r="AK606" s="31"/>
      <c r="AL606" s="31"/>
      <c r="AM606" s="31"/>
      <c r="AN606" s="31"/>
      <c r="AO606" s="31"/>
      <c r="AP606" s="31"/>
      <c r="AQ606" s="31"/>
      <c r="AR606" s="31"/>
      <c r="AS606" s="31"/>
      <c r="AT606" s="31"/>
      <c r="AU606" s="31"/>
      <c r="AV606" s="31"/>
      <c r="AW606" s="31"/>
      <c r="AX606" s="31"/>
      <c r="AY606" s="31"/>
      <c r="AZ606" s="31"/>
      <c r="BA606" s="31"/>
      <c r="BB606" s="31"/>
      <c r="BC606" s="31"/>
      <c r="BD606" s="31"/>
      <c r="BE606" s="31"/>
      <c r="BF606" s="31"/>
      <c r="BG606" s="31"/>
      <c r="BH606" s="31"/>
      <c r="BI606" s="31"/>
      <c r="BJ606" s="31"/>
      <c r="BK606" s="31"/>
      <c r="BL606" s="31"/>
      <c r="BM606" s="31"/>
      <c r="BN606" s="31"/>
      <c r="BO606" s="31"/>
      <c r="BP606" s="31"/>
    </row>
    <row r="607" spans="1:68" s="33" customFormat="1" x14ac:dyDescent="0.3">
      <c r="A607" s="31"/>
      <c r="B607" s="89" t="s">
        <v>1643</v>
      </c>
      <c r="C607" s="89" t="s">
        <v>649</v>
      </c>
      <c r="D607" s="34"/>
      <c r="E607" s="34"/>
      <c r="F607" s="34"/>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c r="AE607" s="31"/>
      <c r="AF607" s="31"/>
      <c r="AG607" s="31"/>
      <c r="AH607" s="31"/>
      <c r="AI607" s="31"/>
      <c r="AJ607" s="31"/>
      <c r="AK607" s="31"/>
      <c r="AL607" s="31"/>
      <c r="AM607" s="31"/>
      <c r="AN607" s="31"/>
      <c r="AO607" s="31"/>
      <c r="AP607" s="31"/>
      <c r="AQ607" s="31"/>
      <c r="AR607" s="31"/>
      <c r="AS607" s="31"/>
      <c r="AT607" s="31"/>
      <c r="AU607" s="31"/>
      <c r="AV607" s="31"/>
      <c r="AW607" s="31"/>
      <c r="AX607" s="31"/>
      <c r="AY607" s="31"/>
      <c r="AZ607" s="31"/>
      <c r="BA607" s="31"/>
      <c r="BB607" s="31"/>
      <c r="BC607" s="31"/>
      <c r="BD607" s="31"/>
      <c r="BE607" s="31"/>
      <c r="BF607" s="31"/>
      <c r="BG607" s="31"/>
      <c r="BH607" s="31"/>
      <c r="BI607" s="31"/>
      <c r="BJ607" s="31"/>
      <c r="BK607" s="31"/>
      <c r="BL607" s="31"/>
      <c r="BM607" s="31"/>
      <c r="BN607" s="31"/>
      <c r="BO607" s="31"/>
      <c r="BP607" s="31"/>
    </row>
    <row r="608" spans="1:68" s="33" customFormat="1" x14ac:dyDescent="0.3">
      <c r="A608" s="31"/>
      <c r="B608" s="89" t="s">
        <v>1642</v>
      </c>
      <c r="C608" s="89" t="s">
        <v>648</v>
      </c>
      <c r="D608" s="34"/>
      <c r="E608" s="34"/>
      <c r="F608" s="34"/>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c r="AE608" s="31"/>
      <c r="AF608" s="31"/>
      <c r="AG608" s="31"/>
      <c r="AH608" s="31"/>
      <c r="AI608" s="31"/>
      <c r="AJ608" s="31"/>
      <c r="AK608" s="31"/>
      <c r="AL608" s="31"/>
      <c r="AM608" s="31"/>
      <c r="AN608" s="31"/>
      <c r="AO608" s="31"/>
      <c r="AP608" s="31"/>
      <c r="AQ608" s="31"/>
      <c r="AR608" s="31"/>
      <c r="AS608" s="31"/>
      <c r="AT608" s="31"/>
      <c r="AU608" s="31"/>
      <c r="AV608" s="31"/>
      <c r="AW608" s="31"/>
      <c r="AX608" s="31"/>
      <c r="AY608" s="31"/>
      <c r="AZ608" s="31"/>
      <c r="BA608" s="31"/>
      <c r="BB608" s="31"/>
      <c r="BC608" s="31"/>
      <c r="BD608" s="31"/>
      <c r="BE608" s="31"/>
      <c r="BF608" s="31"/>
      <c r="BG608" s="31"/>
      <c r="BH608" s="31"/>
      <c r="BI608" s="31"/>
      <c r="BJ608" s="31"/>
      <c r="BK608" s="31"/>
      <c r="BL608" s="31"/>
      <c r="BM608" s="31"/>
      <c r="BN608" s="31"/>
      <c r="BO608" s="31"/>
      <c r="BP608" s="31"/>
    </row>
    <row r="609" spans="1:68" s="33" customFormat="1" x14ac:dyDescent="0.3">
      <c r="A609" s="31"/>
      <c r="B609" s="89" t="s">
        <v>1641</v>
      </c>
      <c r="C609" s="89" t="s">
        <v>647</v>
      </c>
      <c r="D609" s="34"/>
      <c r="E609" s="34"/>
      <c r="F609" s="34"/>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c r="AE609" s="31"/>
      <c r="AF609" s="31"/>
      <c r="AG609" s="31"/>
      <c r="AH609" s="31"/>
      <c r="AI609" s="31"/>
      <c r="AJ609" s="31"/>
      <c r="AK609" s="31"/>
      <c r="AL609" s="31"/>
      <c r="AM609" s="31"/>
      <c r="AN609" s="31"/>
      <c r="AO609" s="31"/>
      <c r="AP609" s="31"/>
      <c r="AQ609" s="31"/>
      <c r="AR609" s="31"/>
      <c r="AS609" s="31"/>
      <c r="AT609" s="31"/>
      <c r="AU609" s="31"/>
      <c r="AV609" s="31"/>
      <c r="AW609" s="31"/>
      <c r="AX609" s="31"/>
      <c r="AY609" s="31"/>
      <c r="AZ609" s="31"/>
      <c r="BA609" s="31"/>
      <c r="BB609" s="31"/>
      <c r="BC609" s="31"/>
      <c r="BD609" s="31"/>
      <c r="BE609" s="31"/>
      <c r="BF609" s="31"/>
      <c r="BG609" s="31"/>
      <c r="BH609" s="31"/>
      <c r="BI609" s="31"/>
      <c r="BJ609" s="31"/>
      <c r="BK609" s="31"/>
      <c r="BL609" s="31"/>
      <c r="BM609" s="31"/>
      <c r="BN609" s="31"/>
      <c r="BO609" s="31"/>
      <c r="BP609" s="31"/>
    </row>
    <row r="610" spans="1:68" s="33" customFormat="1" x14ac:dyDescent="0.3">
      <c r="A610" s="31"/>
      <c r="B610" s="89" t="s">
        <v>1640</v>
      </c>
      <c r="C610" s="89" t="s">
        <v>646</v>
      </c>
      <c r="D610" s="34"/>
      <c r="E610" s="34"/>
      <c r="F610" s="34"/>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31"/>
      <c r="AG610" s="31"/>
      <c r="AH610" s="31"/>
      <c r="AI610" s="31"/>
      <c r="AJ610" s="31"/>
      <c r="AK610" s="31"/>
      <c r="AL610" s="31"/>
      <c r="AM610" s="31"/>
      <c r="AN610" s="31"/>
      <c r="AO610" s="31"/>
      <c r="AP610" s="31"/>
      <c r="AQ610" s="31"/>
      <c r="AR610" s="31"/>
      <c r="AS610" s="31"/>
      <c r="AT610" s="31"/>
      <c r="AU610" s="31"/>
      <c r="AV610" s="31"/>
      <c r="AW610" s="31"/>
      <c r="AX610" s="31"/>
      <c r="AY610" s="31"/>
      <c r="AZ610" s="31"/>
      <c r="BA610" s="31"/>
      <c r="BB610" s="31"/>
      <c r="BC610" s="31"/>
      <c r="BD610" s="31"/>
      <c r="BE610" s="31"/>
      <c r="BF610" s="31"/>
      <c r="BG610" s="31"/>
      <c r="BH610" s="31"/>
      <c r="BI610" s="31"/>
      <c r="BJ610" s="31"/>
      <c r="BK610" s="31"/>
      <c r="BL610" s="31"/>
      <c r="BM610" s="31"/>
      <c r="BN610" s="31"/>
      <c r="BO610" s="31"/>
      <c r="BP610" s="31"/>
    </row>
    <row r="611" spans="1:68" s="33" customFormat="1" x14ac:dyDescent="0.3">
      <c r="A611" s="31"/>
      <c r="B611" s="89" t="s">
        <v>1639</v>
      </c>
      <c r="C611" s="89" t="s">
        <v>645</v>
      </c>
      <c r="D611" s="34"/>
      <c r="E611" s="34"/>
      <c r="F611" s="34"/>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c r="AE611" s="31"/>
      <c r="AF611" s="31"/>
      <c r="AG611" s="31"/>
      <c r="AH611" s="31"/>
      <c r="AI611" s="31"/>
      <c r="AJ611" s="31"/>
      <c r="AK611" s="31"/>
      <c r="AL611" s="31"/>
      <c r="AM611" s="31"/>
      <c r="AN611" s="31"/>
      <c r="AO611" s="31"/>
      <c r="AP611" s="31"/>
      <c r="AQ611" s="31"/>
      <c r="AR611" s="31"/>
      <c r="AS611" s="31"/>
      <c r="AT611" s="31"/>
      <c r="AU611" s="31"/>
      <c r="AV611" s="31"/>
      <c r="AW611" s="31"/>
      <c r="AX611" s="31"/>
      <c r="AY611" s="31"/>
      <c r="AZ611" s="31"/>
      <c r="BA611" s="31"/>
      <c r="BB611" s="31"/>
      <c r="BC611" s="31"/>
      <c r="BD611" s="31"/>
      <c r="BE611" s="31"/>
      <c r="BF611" s="31"/>
      <c r="BG611" s="31"/>
      <c r="BH611" s="31"/>
      <c r="BI611" s="31"/>
      <c r="BJ611" s="31"/>
      <c r="BK611" s="31"/>
      <c r="BL611" s="31"/>
      <c r="BM611" s="31"/>
      <c r="BN611" s="31"/>
      <c r="BO611" s="31"/>
      <c r="BP611" s="31"/>
    </row>
    <row r="612" spans="1:68" s="33" customFormat="1" x14ac:dyDescent="0.3">
      <c r="A612" s="31"/>
      <c r="B612" s="89" t="s">
        <v>1638</v>
      </c>
      <c r="C612" s="89" t="s">
        <v>644</v>
      </c>
      <c r="D612" s="34"/>
      <c r="E612" s="34"/>
      <c r="F612" s="34"/>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H612" s="31"/>
      <c r="AI612" s="31"/>
      <c r="AJ612" s="31"/>
      <c r="AK612" s="31"/>
      <c r="AL612" s="31"/>
      <c r="AM612" s="31"/>
      <c r="AN612" s="31"/>
      <c r="AO612" s="31"/>
      <c r="AP612" s="31"/>
      <c r="AQ612" s="31"/>
      <c r="AR612" s="31"/>
      <c r="AS612" s="31"/>
      <c r="AT612" s="31"/>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row>
    <row r="613" spans="1:68" s="33" customFormat="1" x14ac:dyDescent="0.3">
      <c r="A613" s="31"/>
      <c r="B613" s="89" t="s">
        <v>1637</v>
      </c>
      <c r="C613" s="89" t="s">
        <v>643</v>
      </c>
      <c r="D613" s="34"/>
      <c r="E613" s="34"/>
      <c r="F613" s="34"/>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row>
    <row r="614" spans="1:68" s="33" customFormat="1" x14ac:dyDescent="0.3">
      <c r="A614" s="31"/>
      <c r="B614" s="89" t="s">
        <v>1636</v>
      </c>
      <c r="C614" s="89" t="s">
        <v>642</v>
      </c>
      <c r="D614" s="34"/>
      <c r="E614" s="34"/>
      <c r="F614" s="34"/>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c r="AE614" s="31"/>
      <c r="AF614" s="31"/>
      <c r="AG614" s="31"/>
      <c r="AH614" s="31"/>
      <c r="AI614" s="31"/>
      <c r="AJ614" s="31"/>
      <c r="AK614" s="31"/>
      <c r="AL614" s="31"/>
      <c r="AM614" s="31"/>
      <c r="AN614" s="31"/>
      <c r="AO614" s="31"/>
      <c r="AP614" s="31"/>
      <c r="AQ614" s="31"/>
      <c r="AR614" s="31"/>
      <c r="AS614" s="31"/>
      <c r="AT614" s="31"/>
      <c r="AU614" s="31"/>
      <c r="AV614" s="31"/>
      <c r="AW614" s="31"/>
      <c r="AX614" s="31"/>
      <c r="AY614" s="31"/>
      <c r="AZ614" s="31"/>
      <c r="BA614" s="31"/>
      <c r="BB614" s="31"/>
      <c r="BC614" s="31"/>
      <c r="BD614" s="31"/>
      <c r="BE614" s="31"/>
      <c r="BF614" s="31"/>
      <c r="BG614" s="31"/>
      <c r="BH614" s="31"/>
      <c r="BI614" s="31"/>
      <c r="BJ614" s="31"/>
      <c r="BK614" s="31"/>
      <c r="BL614" s="31"/>
      <c r="BM614" s="31"/>
      <c r="BN614" s="31"/>
      <c r="BO614" s="31"/>
      <c r="BP614" s="31"/>
    </row>
    <row r="615" spans="1:68" s="33" customFormat="1" x14ac:dyDescent="0.3">
      <c r="A615" s="31"/>
      <c r="B615" s="89">
        <v>27493</v>
      </c>
      <c r="C615" s="89" t="s">
        <v>641</v>
      </c>
      <c r="D615" s="34"/>
      <c r="E615" s="34"/>
      <c r="F615" s="34"/>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c r="AE615" s="31"/>
      <c r="AF615" s="31"/>
      <c r="AG615" s="31"/>
      <c r="AH615" s="31"/>
      <c r="AI615" s="31"/>
      <c r="AJ615" s="31"/>
      <c r="AK615" s="31"/>
      <c r="AL615" s="31"/>
      <c r="AM615" s="31"/>
      <c r="AN615" s="31"/>
      <c r="AO615" s="31"/>
      <c r="AP615" s="31"/>
      <c r="AQ615" s="31"/>
      <c r="AR615" s="31"/>
      <c r="AS615" s="31"/>
      <c r="AT615" s="31"/>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row>
    <row r="616" spans="1:68" s="33" customFormat="1" x14ac:dyDescent="0.3">
      <c r="A616" s="31"/>
      <c r="B616" s="89" t="s">
        <v>1635</v>
      </c>
      <c r="C616" s="89" t="s">
        <v>640</v>
      </c>
      <c r="D616" s="34"/>
      <c r="E616" s="34"/>
      <c r="F616" s="34"/>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c r="AH616" s="31"/>
      <c r="AI616" s="31"/>
      <c r="AJ616" s="31"/>
      <c r="AK616" s="31"/>
      <c r="AL616" s="31"/>
      <c r="AM616" s="31"/>
      <c r="AN616" s="31"/>
      <c r="AO616" s="31"/>
      <c r="AP616" s="31"/>
      <c r="AQ616" s="31"/>
      <c r="AR616" s="31"/>
      <c r="AS616" s="31"/>
      <c r="AT616" s="31"/>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row>
    <row r="617" spans="1:68" s="33" customFormat="1" x14ac:dyDescent="0.3">
      <c r="A617" s="31"/>
      <c r="B617" s="89" t="s">
        <v>1634</v>
      </c>
      <c r="C617" s="89" t="s">
        <v>638</v>
      </c>
      <c r="D617" s="34"/>
      <c r="E617" s="34"/>
      <c r="F617" s="34"/>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row>
    <row r="618" spans="1:68" s="33" customFormat="1" x14ac:dyDescent="0.3">
      <c r="A618" s="31"/>
      <c r="B618" s="89" t="s">
        <v>1633</v>
      </c>
      <c r="C618" s="89" t="s">
        <v>637</v>
      </c>
      <c r="D618" s="34"/>
      <c r="E618" s="34"/>
      <c r="F618" s="34"/>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row>
    <row r="619" spans="1:68" s="33" customFormat="1" x14ac:dyDescent="0.3">
      <c r="A619" s="31"/>
      <c r="B619" s="89" t="s">
        <v>1632</v>
      </c>
      <c r="C619" s="89" t="s">
        <v>636</v>
      </c>
      <c r="D619" s="34"/>
      <c r="E619" s="34"/>
      <c r="F619" s="34"/>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c r="AJ619" s="31"/>
      <c r="AK619" s="31"/>
      <c r="AL619" s="31"/>
      <c r="AM619" s="31"/>
      <c r="AN619" s="31"/>
      <c r="AO619" s="31"/>
      <c r="AP619" s="31"/>
      <c r="AQ619" s="31"/>
      <c r="AR619" s="31"/>
      <c r="AS619" s="31"/>
      <c r="AT619" s="31"/>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row>
    <row r="620" spans="1:68" s="33" customFormat="1" x14ac:dyDescent="0.3">
      <c r="A620" s="31"/>
      <c r="B620" s="89" t="s">
        <v>1631</v>
      </c>
      <c r="C620" s="89" t="s">
        <v>635</v>
      </c>
      <c r="D620" s="34"/>
      <c r="E620" s="34"/>
      <c r="F620" s="34"/>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c r="AJ620" s="31"/>
      <c r="AK620" s="31"/>
      <c r="AL620" s="31"/>
      <c r="AM620" s="31"/>
      <c r="AN620" s="31"/>
      <c r="AO620" s="31"/>
      <c r="AP620" s="31"/>
      <c r="AQ620" s="31"/>
      <c r="AR620" s="31"/>
      <c r="AS620" s="31"/>
      <c r="AT620" s="31"/>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row>
    <row r="621" spans="1:68" s="33" customFormat="1" x14ac:dyDescent="0.3">
      <c r="A621" s="31"/>
      <c r="B621" s="89" t="s">
        <v>1630</v>
      </c>
      <c r="C621" s="89" t="s">
        <v>1629</v>
      </c>
      <c r="D621" s="34"/>
      <c r="E621" s="34"/>
      <c r="F621" s="34"/>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c r="AJ621" s="31"/>
      <c r="AK621" s="31"/>
      <c r="AL621" s="31"/>
      <c r="AM621" s="31"/>
      <c r="AN621" s="31"/>
      <c r="AO621" s="31"/>
      <c r="AP621" s="31"/>
      <c r="AQ621" s="31"/>
      <c r="AR621" s="31"/>
      <c r="AS621" s="31"/>
      <c r="AT621" s="31"/>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row>
    <row r="622" spans="1:68" s="33" customFormat="1" x14ac:dyDescent="0.3">
      <c r="A622" s="31"/>
      <c r="B622" s="89" t="s">
        <v>1628</v>
      </c>
      <c r="C622" s="89" t="s">
        <v>634</v>
      </c>
      <c r="D622" s="34"/>
      <c r="E622" s="34"/>
      <c r="F622" s="34"/>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c r="AJ622" s="31"/>
      <c r="AK622" s="31"/>
      <c r="AL622" s="31"/>
      <c r="AM622" s="31"/>
      <c r="AN622" s="31"/>
      <c r="AO622" s="31"/>
      <c r="AP622" s="31"/>
      <c r="AQ622" s="31"/>
      <c r="AR622" s="31"/>
      <c r="AS622" s="31"/>
      <c r="AT622" s="31"/>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row>
    <row r="623" spans="1:68" s="33" customFormat="1" x14ac:dyDescent="0.3">
      <c r="A623" s="31"/>
      <c r="B623" s="89" t="s">
        <v>1627</v>
      </c>
      <c r="C623" s="89" t="s">
        <v>633</v>
      </c>
      <c r="D623" s="34">
        <v>8</v>
      </c>
      <c r="E623" s="34">
        <v>6</v>
      </c>
      <c r="F623" s="34">
        <v>2</v>
      </c>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c r="AJ623" s="31"/>
      <c r="AK623" s="31"/>
      <c r="AL623" s="31"/>
      <c r="AM623" s="31"/>
      <c r="AN623" s="31"/>
      <c r="AO623" s="31"/>
      <c r="AP623" s="31"/>
      <c r="AQ623" s="31"/>
      <c r="AR623" s="31"/>
      <c r="AS623" s="31"/>
      <c r="AT623" s="31"/>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row>
    <row r="624" spans="1:68" s="33" customFormat="1" x14ac:dyDescent="0.3">
      <c r="A624" s="31"/>
      <c r="B624" s="89" t="s">
        <v>1626</v>
      </c>
      <c r="C624" s="89" t="s">
        <v>632</v>
      </c>
      <c r="D624" s="34"/>
      <c r="E624" s="34"/>
      <c r="F624" s="34"/>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31"/>
      <c r="AO624" s="31"/>
      <c r="AP624" s="31"/>
      <c r="AQ624" s="31"/>
      <c r="AR624" s="31"/>
      <c r="AS624" s="31"/>
      <c r="AT624" s="31"/>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row>
    <row r="625" spans="1:68" s="33" customFormat="1" x14ac:dyDescent="0.3">
      <c r="A625" s="31"/>
      <c r="B625" s="94" t="s">
        <v>1625</v>
      </c>
      <c r="C625" s="91" t="s">
        <v>20</v>
      </c>
      <c r="D625" s="32"/>
      <c r="E625" s="32"/>
      <c r="F625" s="32"/>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row>
    <row r="626" spans="1:68" s="33" customFormat="1" x14ac:dyDescent="0.3">
      <c r="A626" s="31"/>
      <c r="B626" s="89" t="s">
        <v>1624</v>
      </c>
      <c r="C626" s="89" t="s">
        <v>473</v>
      </c>
      <c r="D626" s="34"/>
      <c r="E626" s="34"/>
      <c r="F626" s="34"/>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c r="AJ626" s="31"/>
      <c r="AK626" s="31"/>
      <c r="AL626" s="31"/>
      <c r="AM626" s="31"/>
      <c r="AN626" s="31"/>
      <c r="AO626" s="31"/>
      <c r="AP626" s="31"/>
      <c r="AQ626" s="31"/>
      <c r="AR626" s="31"/>
      <c r="AS626" s="31"/>
      <c r="AT626" s="31"/>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row>
    <row r="627" spans="1:68" s="33" customFormat="1" x14ac:dyDescent="0.3">
      <c r="A627" s="31"/>
      <c r="B627" s="89" t="s">
        <v>1623</v>
      </c>
      <c r="C627" s="89" t="s">
        <v>490</v>
      </c>
      <c r="D627" s="34"/>
      <c r="E627" s="34"/>
      <c r="F627" s="34"/>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c r="AJ627" s="31"/>
      <c r="AK627" s="31"/>
      <c r="AL627" s="31"/>
      <c r="AM627" s="31"/>
      <c r="AN627" s="31"/>
      <c r="AO627" s="31"/>
      <c r="AP627" s="31"/>
      <c r="AQ627" s="31"/>
      <c r="AR627" s="31"/>
      <c r="AS627" s="31"/>
      <c r="AT627" s="31"/>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row>
    <row r="628" spans="1:68" s="33" customFormat="1" x14ac:dyDescent="0.3">
      <c r="A628" s="31"/>
      <c r="B628" s="89" t="s">
        <v>1622</v>
      </c>
      <c r="C628" s="89" t="s">
        <v>489</v>
      </c>
      <c r="D628" s="34"/>
      <c r="E628" s="34"/>
      <c r="F628" s="34"/>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c r="AE628" s="31"/>
      <c r="AF628" s="31"/>
      <c r="AG628" s="31"/>
      <c r="AH628" s="31"/>
      <c r="AI628" s="31"/>
      <c r="AJ628" s="31"/>
      <c r="AK628" s="31"/>
      <c r="AL628" s="31"/>
      <c r="AM628" s="31"/>
      <c r="AN628" s="31"/>
      <c r="AO628" s="31"/>
      <c r="AP628" s="31"/>
      <c r="AQ628" s="31"/>
      <c r="AR628" s="31"/>
      <c r="AS628" s="31"/>
      <c r="AT628" s="31"/>
      <c r="AU628" s="31"/>
      <c r="AV628" s="31"/>
      <c r="AW628" s="31"/>
      <c r="AX628" s="31"/>
      <c r="AY628" s="31"/>
      <c r="AZ628" s="31"/>
      <c r="BA628" s="31"/>
      <c r="BB628" s="31"/>
      <c r="BC628" s="31"/>
      <c r="BD628" s="31"/>
      <c r="BE628" s="31"/>
      <c r="BF628" s="31"/>
      <c r="BG628" s="31"/>
      <c r="BH628" s="31"/>
      <c r="BI628" s="31"/>
      <c r="BJ628" s="31"/>
      <c r="BK628" s="31"/>
      <c r="BL628" s="31"/>
      <c r="BM628" s="31"/>
      <c r="BN628" s="31"/>
      <c r="BO628" s="31"/>
      <c r="BP628" s="31"/>
    </row>
    <row r="629" spans="1:68" s="33" customFormat="1" x14ac:dyDescent="0.3">
      <c r="A629" s="31"/>
      <c r="B629" s="89" t="s">
        <v>1621</v>
      </c>
      <c r="C629" s="89" t="s">
        <v>488</v>
      </c>
      <c r="D629" s="34"/>
      <c r="E629" s="34"/>
      <c r="F629" s="34"/>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c r="AH629" s="31"/>
      <c r="AI629" s="31"/>
      <c r="AJ629" s="31"/>
      <c r="AK629" s="31"/>
      <c r="AL629" s="31"/>
      <c r="AM629" s="31"/>
      <c r="AN629" s="31"/>
      <c r="AO629" s="31"/>
      <c r="AP629" s="31"/>
      <c r="AQ629" s="31"/>
      <c r="AR629" s="31"/>
      <c r="AS629" s="31"/>
      <c r="AT629" s="31"/>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row>
    <row r="630" spans="1:68" s="33" customFormat="1" x14ac:dyDescent="0.3">
      <c r="A630" s="31"/>
      <c r="B630" s="89" t="s">
        <v>1620</v>
      </c>
      <c r="C630" s="89" t="s">
        <v>487</v>
      </c>
      <c r="D630" s="34"/>
      <c r="E630" s="34"/>
      <c r="F630" s="34"/>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M630" s="31"/>
      <c r="AN630" s="31"/>
      <c r="AO630" s="31"/>
      <c r="AP630" s="31"/>
      <c r="AQ630" s="31"/>
      <c r="AR630" s="31"/>
      <c r="AS630" s="31"/>
      <c r="AT630" s="31"/>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row>
    <row r="631" spans="1:68" s="33" customFormat="1" x14ac:dyDescent="0.3">
      <c r="A631" s="31"/>
      <c r="B631" s="89" t="s">
        <v>1619</v>
      </c>
      <c r="C631" s="89" t="s">
        <v>486</v>
      </c>
      <c r="D631" s="34"/>
      <c r="E631" s="34"/>
      <c r="F631" s="34"/>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c r="AJ631" s="31"/>
      <c r="AK631" s="31"/>
      <c r="AL631" s="31"/>
      <c r="AM631" s="31"/>
      <c r="AN631" s="31"/>
      <c r="AO631" s="31"/>
      <c r="AP631" s="31"/>
      <c r="AQ631" s="31"/>
      <c r="AR631" s="31"/>
      <c r="AS631" s="31"/>
      <c r="AT631" s="31"/>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row>
    <row r="632" spans="1:68" s="33" customFormat="1" x14ac:dyDescent="0.3">
      <c r="A632" s="31"/>
      <c r="B632" s="89" t="s">
        <v>1618</v>
      </c>
      <c r="C632" s="89" t="s">
        <v>485</v>
      </c>
      <c r="D632" s="34"/>
      <c r="E632" s="34"/>
      <c r="F632" s="34"/>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c r="AJ632" s="31"/>
      <c r="AK632" s="31"/>
      <c r="AL632" s="31"/>
      <c r="AM632" s="31"/>
      <c r="AN632" s="31"/>
      <c r="AO632" s="31"/>
      <c r="AP632" s="31"/>
      <c r="AQ632" s="31"/>
      <c r="AR632" s="31"/>
      <c r="AS632" s="31"/>
      <c r="AT632" s="31"/>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row>
    <row r="633" spans="1:68" s="33" customFormat="1" x14ac:dyDescent="0.3">
      <c r="A633" s="31"/>
      <c r="B633" s="89" t="s">
        <v>1617</v>
      </c>
      <c r="C633" s="89" t="s">
        <v>484</v>
      </c>
      <c r="D633" s="34"/>
      <c r="E633" s="34"/>
      <c r="F633" s="34"/>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row>
    <row r="634" spans="1:68" s="33" customFormat="1" x14ac:dyDescent="0.3">
      <c r="A634" s="31"/>
      <c r="B634" s="89" t="s">
        <v>1616</v>
      </c>
      <c r="C634" s="89" t="s">
        <v>483</v>
      </c>
      <c r="D634" s="34"/>
      <c r="E634" s="34"/>
      <c r="F634" s="34"/>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31"/>
      <c r="AG634" s="31"/>
      <c r="AH634" s="31"/>
      <c r="AI634" s="31"/>
      <c r="AJ634" s="31"/>
      <c r="AK634" s="31"/>
      <c r="AL634" s="31"/>
      <c r="AM634" s="31"/>
      <c r="AN634" s="31"/>
      <c r="AO634" s="31"/>
      <c r="AP634" s="31"/>
      <c r="AQ634" s="31"/>
      <c r="AR634" s="31"/>
      <c r="AS634" s="31"/>
      <c r="AT634" s="31"/>
      <c r="AU634" s="31"/>
      <c r="AV634" s="31"/>
      <c r="AW634" s="31"/>
      <c r="AX634" s="31"/>
      <c r="AY634" s="31"/>
      <c r="AZ634" s="31"/>
      <c r="BA634" s="31"/>
      <c r="BB634" s="31"/>
      <c r="BC634" s="31"/>
      <c r="BD634" s="31"/>
      <c r="BE634" s="31"/>
      <c r="BF634" s="31"/>
      <c r="BG634" s="31"/>
      <c r="BH634" s="31"/>
      <c r="BI634" s="31"/>
      <c r="BJ634" s="31"/>
      <c r="BK634" s="31"/>
      <c r="BL634" s="31"/>
      <c r="BM634" s="31"/>
      <c r="BN634" s="31"/>
      <c r="BO634" s="31"/>
      <c r="BP634" s="31"/>
    </row>
    <row r="635" spans="1:68" s="33" customFormat="1" x14ac:dyDescent="0.3">
      <c r="A635" s="31"/>
      <c r="B635" s="89" t="s">
        <v>1615</v>
      </c>
      <c r="C635" s="89" t="s">
        <v>482</v>
      </c>
      <c r="D635" s="34"/>
      <c r="E635" s="34"/>
      <c r="F635" s="34"/>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31"/>
      <c r="AG635" s="31"/>
      <c r="AH635" s="31"/>
      <c r="AI635" s="31"/>
      <c r="AJ635" s="31"/>
      <c r="AK635" s="31"/>
      <c r="AL635" s="31"/>
      <c r="AM635" s="31"/>
      <c r="AN635" s="31"/>
      <c r="AO635" s="31"/>
      <c r="AP635" s="31"/>
      <c r="AQ635" s="31"/>
      <c r="AR635" s="31"/>
      <c r="AS635" s="31"/>
      <c r="AT635" s="31"/>
      <c r="AU635" s="31"/>
      <c r="AV635" s="31"/>
      <c r="AW635" s="31"/>
      <c r="AX635" s="31"/>
      <c r="AY635" s="31"/>
      <c r="AZ635" s="31"/>
      <c r="BA635" s="31"/>
      <c r="BB635" s="31"/>
      <c r="BC635" s="31"/>
      <c r="BD635" s="31"/>
      <c r="BE635" s="31"/>
      <c r="BF635" s="31"/>
      <c r="BG635" s="31"/>
      <c r="BH635" s="31"/>
      <c r="BI635" s="31"/>
      <c r="BJ635" s="31"/>
      <c r="BK635" s="31"/>
      <c r="BL635" s="31"/>
      <c r="BM635" s="31"/>
      <c r="BN635" s="31"/>
      <c r="BO635" s="31"/>
      <c r="BP635" s="31"/>
    </row>
    <row r="636" spans="1:68" s="33" customFormat="1" x14ac:dyDescent="0.3">
      <c r="A636" s="31"/>
      <c r="B636" s="89" t="s">
        <v>1614</v>
      </c>
      <c r="C636" s="89" t="s">
        <v>481</v>
      </c>
      <c r="D636" s="34"/>
      <c r="E636" s="34"/>
      <c r="F636" s="34"/>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c r="AE636" s="31"/>
      <c r="AF636" s="31"/>
      <c r="AG636" s="31"/>
      <c r="AH636" s="31"/>
      <c r="AI636" s="31"/>
      <c r="AJ636" s="31"/>
      <c r="AK636" s="31"/>
      <c r="AL636" s="31"/>
      <c r="AM636" s="31"/>
      <c r="AN636" s="31"/>
      <c r="AO636" s="31"/>
      <c r="AP636" s="31"/>
      <c r="AQ636" s="31"/>
      <c r="AR636" s="31"/>
      <c r="AS636" s="31"/>
      <c r="AT636" s="31"/>
      <c r="AU636" s="31"/>
      <c r="AV636" s="31"/>
      <c r="AW636" s="31"/>
      <c r="AX636" s="31"/>
      <c r="AY636" s="31"/>
      <c r="AZ636" s="31"/>
      <c r="BA636" s="31"/>
      <c r="BB636" s="31"/>
      <c r="BC636" s="31"/>
      <c r="BD636" s="31"/>
      <c r="BE636" s="31"/>
      <c r="BF636" s="31"/>
      <c r="BG636" s="31"/>
      <c r="BH636" s="31"/>
      <c r="BI636" s="31"/>
      <c r="BJ636" s="31"/>
      <c r="BK636" s="31"/>
      <c r="BL636" s="31"/>
      <c r="BM636" s="31"/>
      <c r="BN636" s="31"/>
      <c r="BO636" s="31"/>
      <c r="BP636" s="31"/>
    </row>
    <row r="637" spans="1:68" s="33" customFormat="1" x14ac:dyDescent="0.3">
      <c r="A637" s="31"/>
      <c r="B637" s="89" t="s">
        <v>1613</v>
      </c>
      <c r="C637" s="89" t="s">
        <v>480</v>
      </c>
      <c r="D637" s="34"/>
      <c r="E637" s="34"/>
      <c r="F637" s="34"/>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c r="AJ637" s="31"/>
      <c r="AK637" s="31"/>
      <c r="AL637" s="31"/>
      <c r="AM637" s="31"/>
      <c r="AN637" s="31"/>
      <c r="AO637" s="31"/>
      <c r="AP637" s="31"/>
      <c r="AQ637" s="31"/>
      <c r="AR637" s="31"/>
      <c r="AS637" s="31"/>
      <c r="AT637" s="31"/>
      <c r="AU637" s="31"/>
      <c r="AV637" s="31"/>
      <c r="AW637" s="31"/>
      <c r="AX637" s="31"/>
      <c r="AY637" s="31"/>
      <c r="AZ637" s="31"/>
      <c r="BA637" s="31"/>
      <c r="BB637" s="31"/>
      <c r="BC637" s="31"/>
      <c r="BD637" s="31"/>
      <c r="BE637" s="31"/>
      <c r="BF637" s="31"/>
      <c r="BG637" s="31"/>
      <c r="BH637" s="31"/>
      <c r="BI637" s="31"/>
      <c r="BJ637" s="31"/>
      <c r="BK637" s="31"/>
      <c r="BL637" s="31"/>
      <c r="BM637" s="31"/>
      <c r="BN637" s="31"/>
      <c r="BO637" s="31"/>
      <c r="BP637" s="31"/>
    </row>
    <row r="638" spans="1:68" s="33" customFormat="1" x14ac:dyDescent="0.3">
      <c r="A638" s="31"/>
      <c r="B638" s="89" t="s">
        <v>1612</v>
      </c>
      <c r="C638" s="89" t="s">
        <v>211</v>
      </c>
      <c r="D638" s="34"/>
      <c r="E638" s="34"/>
      <c r="F638" s="34"/>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c r="AE638" s="31"/>
      <c r="AF638" s="31"/>
      <c r="AG638" s="31"/>
      <c r="AH638" s="31"/>
      <c r="AI638" s="31"/>
      <c r="AJ638" s="31"/>
      <c r="AK638" s="31"/>
      <c r="AL638" s="31"/>
      <c r="AM638" s="31"/>
      <c r="AN638" s="31"/>
      <c r="AO638" s="31"/>
      <c r="AP638" s="31"/>
      <c r="AQ638" s="31"/>
      <c r="AR638" s="31"/>
      <c r="AS638" s="31"/>
      <c r="AT638" s="31"/>
      <c r="AU638" s="31"/>
      <c r="AV638" s="31"/>
      <c r="AW638" s="31"/>
      <c r="AX638" s="31"/>
      <c r="AY638" s="31"/>
      <c r="AZ638" s="31"/>
      <c r="BA638" s="31"/>
      <c r="BB638" s="31"/>
      <c r="BC638" s="31"/>
      <c r="BD638" s="31"/>
      <c r="BE638" s="31"/>
      <c r="BF638" s="31"/>
      <c r="BG638" s="31"/>
      <c r="BH638" s="31"/>
      <c r="BI638" s="31"/>
      <c r="BJ638" s="31"/>
      <c r="BK638" s="31"/>
      <c r="BL638" s="31"/>
      <c r="BM638" s="31"/>
      <c r="BN638" s="31"/>
      <c r="BO638" s="31"/>
      <c r="BP638" s="31"/>
    </row>
    <row r="639" spans="1:68" s="33" customFormat="1" x14ac:dyDescent="0.3">
      <c r="A639" s="31"/>
      <c r="B639" s="89" t="s">
        <v>1611</v>
      </c>
      <c r="C639" s="89" t="s">
        <v>479</v>
      </c>
      <c r="D639" s="34"/>
      <c r="E639" s="34"/>
      <c r="F639" s="34"/>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c r="AE639" s="31"/>
      <c r="AF639" s="31"/>
      <c r="AG639" s="31"/>
      <c r="AH639" s="31"/>
      <c r="AI639" s="31"/>
      <c r="AJ639" s="31"/>
      <c r="AK639" s="31"/>
      <c r="AL639" s="31"/>
      <c r="AM639" s="31"/>
      <c r="AN639" s="31"/>
      <c r="AO639" s="31"/>
      <c r="AP639" s="31"/>
      <c r="AQ639" s="31"/>
      <c r="AR639" s="31"/>
      <c r="AS639" s="31"/>
      <c r="AT639" s="31"/>
      <c r="AU639" s="31"/>
      <c r="AV639" s="31"/>
      <c r="AW639" s="31"/>
      <c r="AX639" s="31"/>
      <c r="AY639" s="31"/>
      <c r="AZ639" s="31"/>
      <c r="BA639" s="31"/>
      <c r="BB639" s="31"/>
      <c r="BC639" s="31"/>
      <c r="BD639" s="31"/>
      <c r="BE639" s="31"/>
      <c r="BF639" s="31"/>
      <c r="BG639" s="31"/>
      <c r="BH639" s="31"/>
      <c r="BI639" s="31"/>
      <c r="BJ639" s="31"/>
      <c r="BK639" s="31"/>
      <c r="BL639" s="31"/>
      <c r="BM639" s="31"/>
      <c r="BN639" s="31"/>
      <c r="BO639" s="31"/>
      <c r="BP639" s="31"/>
    </row>
    <row r="640" spans="1:68" s="33" customFormat="1" x14ac:dyDescent="0.3">
      <c r="A640" s="31"/>
      <c r="B640" s="89" t="s">
        <v>1610</v>
      </c>
      <c r="C640" s="89" t="s">
        <v>478</v>
      </c>
      <c r="D640" s="34"/>
      <c r="E640" s="34"/>
      <c r="F640" s="34"/>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31"/>
      <c r="AF640" s="31"/>
      <c r="AG640" s="31"/>
      <c r="AH640" s="31"/>
      <c r="AI640" s="31"/>
      <c r="AJ640" s="31"/>
      <c r="AK640" s="31"/>
      <c r="AL640" s="31"/>
      <c r="AM640" s="31"/>
      <c r="AN640" s="31"/>
      <c r="AO640" s="31"/>
      <c r="AP640" s="31"/>
      <c r="AQ640" s="31"/>
      <c r="AR640" s="31"/>
      <c r="AS640" s="31"/>
      <c r="AT640" s="31"/>
      <c r="AU640" s="31"/>
      <c r="AV640" s="31"/>
      <c r="AW640" s="31"/>
      <c r="AX640" s="31"/>
      <c r="AY640" s="31"/>
      <c r="AZ640" s="31"/>
      <c r="BA640" s="31"/>
      <c r="BB640" s="31"/>
      <c r="BC640" s="31"/>
      <c r="BD640" s="31"/>
      <c r="BE640" s="31"/>
      <c r="BF640" s="31"/>
      <c r="BG640" s="31"/>
      <c r="BH640" s="31"/>
      <c r="BI640" s="31"/>
      <c r="BJ640" s="31"/>
      <c r="BK640" s="31"/>
      <c r="BL640" s="31"/>
      <c r="BM640" s="31"/>
      <c r="BN640" s="31"/>
      <c r="BO640" s="31"/>
      <c r="BP640" s="31"/>
    </row>
    <row r="641" spans="1:68" s="33" customFormat="1" x14ac:dyDescent="0.3">
      <c r="A641" s="31"/>
      <c r="B641" s="89" t="s">
        <v>1609</v>
      </c>
      <c r="C641" s="89" t="s">
        <v>477</v>
      </c>
      <c r="D641" s="34"/>
      <c r="E641" s="34"/>
      <c r="F641" s="34"/>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H641" s="31"/>
      <c r="AI641" s="31"/>
      <c r="AJ641" s="31"/>
      <c r="AK641" s="31"/>
      <c r="AL641" s="31"/>
      <c r="AM641" s="31"/>
      <c r="AN641" s="31"/>
      <c r="AO641" s="31"/>
      <c r="AP641" s="31"/>
      <c r="AQ641" s="31"/>
      <c r="AR641" s="31"/>
      <c r="AS641" s="31"/>
      <c r="AT641" s="31"/>
      <c r="AU641" s="31"/>
      <c r="AV641" s="31"/>
      <c r="AW641" s="31"/>
      <c r="AX641" s="31"/>
      <c r="AY641" s="31"/>
      <c r="AZ641" s="31"/>
      <c r="BA641" s="31"/>
      <c r="BB641" s="31"/>
      <c r="BC641" s="31"/>
      <c r="BD641" s="31"/>
      <c r="BE641" s="31"/>
      <c r="BF641" s="31"/>
      <c r="BG641" s="31"/>
      <c r="BH641" s="31"/>
      <c r="BI641" s="31"/>
      <c r="BJ641" s="31"/>
      <c r="BK641" s="31"/>
      <c r="BL641" s="31"/>
      <c r="BM641" s="31"/>
      <c r="BN641" s="31"/>
      <c r="BO641" s="31"/>
      <c r="BP641" s="31"/>
    </row>
    <row r="642" spans="1:68" s="33" customFormat="1" x14ac:dyDescent="0.3">
      <c r="A642" s="31"/>
      <c r="B642" s="89" t="s">
        <v>1608</v>
      </c>
      <c r="C642" s="89" t="s">
        <v>476</v>
      </c>
      <c r="D642" s="34"/>
      <c r="E642" s="34"/>
      <c r="F642" s="34"/>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1"/>
      <c r="AH642" s="31"/>
      <c r="AI642" s="31"/>
      <c r="AJ642" s="31"/>
      <c r="AK642" s="31"/>
      <c r="AL642" s="31"/>
      <c r="AM642" s="31"/>
      <c r="AN642" s="31"/>
      <c r="AO642" s="31"/>
      <c r="AP642" s="31"/>
      <c r="AQ642" s="31"/>
      <c r="AR642" s="31"/>
      <c r="AS642" s="31"/>
      <c r="AT642" s="31"/>
      <c r="AU642" s="31"/>
      <c r="AV642" s="31"/>
      <c r="AW642" s="31"/>
      <c r="AX642" s="31"/>
      <c r="AY642" s="31"/>
      <c r="AZ642" s="31"/>
      <c r="BA642" s="31"/>
      <c r="BB642" s="31"/>
      <c r="BC642" s="31"/>
      <c r="BD642" s="31"/>
      <c r="BE642" s="31"/>
      <c r="BF642" s="31"/>
      <c r="BG642" s="31"/>
      <c r="BH642" s="31"/>
      <c r="BI642" s="31"/>
      <c r="BJ642" s="31"/>
      <c r="BK642" s="31"/>
      <c r="BL642" s="31"/>
      <c r="BM642" s="31"/>
      <c r="BN642" s="31"/>
      <c r="BO642" s="31"/>
      <c r="BP642" s="31"/>
    </row>
    <row r="643" spans="1:68" s="33" customFormat="1" x14ac:dyDescent="0.3">
      <c r="A643" s="31"/>
      <c r="B643" s="89" t="s">
        <v>1607</v>
      </c>
      <c r="C643" s="89" t="s">
        <v>475</v>
      </c>
      <c r="D643" s="34"/>
      <c r="E643" s="34"/>
      <c r="F643" s="34"/>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31"/>
      <c r="AG643" s="31"/>
      <c r="AH643" s="31"/>
      <c r="AI643" s="31"/>
      <c r="AJ643" s="31"/>
      <c r="AK643" s="31"/>
      <c r="AL643" s="31"/>
      <c r="AM643" s="31"/>
      <c r="AN643" s="31"/>
      <c r="AO643" s="31"/>
      <c r="AP643" s="31"/>
      <c r="AQ643" s="31"/>
      <c r="AR643" s="31"/>
      <c r="AS643" s="31"/>
      <c r="AT643" s="31"/>
      <c r="AU643" s="31"/>
      <c r="AV643" s="31"/>
      <c r="AW643" s="31"/>
      <c r="AX643" s="31"/>
      <c r="AY643" s="31"/>
      <c r="AZ643" s="31"/>
      <c r="BA643" s="31"/>
      <c r="BB643" s="31"/>
      <c r="BC643" s="31"/>
      <c r="BD643" s="31"/>
      <c r="BE643" s="31"/>
      <c r="BF643" s="31"/>
      <c r="BG643" s="31"/>
      <c r="BH643" s="31"/>
      <c r="BI643" s="31"/>
      <c r="BJ643" s="31"/>
      <c r="BK643" s="31"/>
      <c r="BL643" s="31"/>
      <c r="BM643" s="31"/>
      <c r="BN643" s="31"/>
      <c r="BO643" s="31"/>
      <c r="BP643" s="31"/>
    </row>
    <row r="644" spans="1:68" s="33" customFormat="1" x14ac:dyDescent="0.3">
      <c r="A644" s="31"/>
      <c r="B644" s="89" t="s">
        <v>1606</v>
      </c>
      <c r="C644" s="89" t="s">
        <v>474</v>
      </c>
      <c r="D644" s="34"/>
      <c r="E644" s="34"/>
      <c r="F644" s="34"/>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AH644" s="31"/>
      <c r="AI644" s="31"/>
      <c r="AJ644" s="31"/>
      <c r="AK644" s="31"/>
      <c r="AL644" s="31"/>
      <c r="AM644" s="31"/>
      <c r="AN644" s="31"/>
      <c r="AO644" s="31"/>
      <c r="AP644" s="31"/>
      <c r="AQ644" s="31"/>
      <c r="AR644" s="31"/>
      <c r="AS644" s="31"/>
      <c r="AT644" s="31"/>
      <c r="AU644" s="31"/>
      <c r="AV644" s="31"/>
      <c r="AW644" s="31"/>
      <c r="AX644" s="31"/>
      <c r="AY644" s="31"/>
      <c r="AZ644" s="31"/>
      <c r="BA644" s="31"/>
      <c r="BB644" s="31"/>
      <c r="BC644" s="31"/>
      <c r="BD644" s="31"/>
      <c r="BE644" s="31"/>
      <c r="BF644" s="31"/>
      <c r="BG644" s="31"/>
      <c r="BH644" s="31"/>
      <c r="BI644" s="31"/>
      <c r="BJ644" s="31"/>
      <c r="BK644" s="31"/>
      <c r="BL644" s="31"/>
      <c r="BM644" s="31"/>
      <c r="BN644" s="31"/>
      <c r="BO644" s="31"/>
      <c r="BP644" s="31"/>
    </row>
    <row r="645" spans="1:68" s="33" customFormat="1" x14ac:dyDescent="0.3">
      <c r="A645" s="31"/>
      <c r="B645" s="89" t="s">
        <v>1605</v>
      </c>
      <c r="C645" s="89" t="s">
        <v>472</v>
      </c>
      <c r="D645" s="34"/>
      <c r="E645" s="34"/>
      <c r="F645" s="34"/>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31"/>
      <c r="AG645" s="31"/>
      <c r="AH645" s="31"/>
      <c r="AI645" s="31"/>
      <c r="AJ645" s="31"/>
      <c r="AK645" s="31"/>
      <c r="AL645" s="31"/>
      <c r="AM645" s="31"/>
      <c r="AN645" s="31"/>
      <c r="AO645" s="31"/>
      <c r="AP645" s="31"/>
      <c r="AQ645" s="31"/>
      <c r="AR645" s="31"/>
      <c r="AS645" s="31"/>
      <c r="AT645" s="31"/>
      <c r="AU645" s="31"/>
      <c r="AV645" s="31"/>
      <c r="AW645" s="31"/>
      <c r="AX645" s="31"/>
      <c r="AY645" s="31"/>
      <c r="AZ645" s="31"/>
      <c r="BA645" s="31"/>
      <c r="BB645" s="31"/>
      <c r="BC645" s="31"/>
      <c r="BD645" s="31"/>
      <c r="BE645" s="31"/>
      <c r="BF645" s="31"/>
      <c r="BG645" s="31"/>
      <c r="BH645" s="31"/>
      <c r="BI645" s="31"/>
      <c r="BJ645" s="31"/>
      <c r="BK645" s="31"/>
      <c r="BL645" s="31"/>
      <c r="BM645" s="31"/>
      <c r="BN645" s="31"/>
      <c r="BO645" s="31"/>
      <c r="BP645" s="31"/>
    </row>
    <row r="646" spans="1:68" s="33" customFormat="1" x14ac:dyDescent="0.3">
      <c r="A646" s="31"/>
      <c r="B646" s="89" t="s">
        <v>1604</v>
      </c>
      <c r="C646" s="89" t="s">
        <v>471</v>
      </c>
      <c r="D646" s="34"/>
      <c r="E646" s="34"/>
      <c r="F646" s="34"/>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c r="AJ646" s="31"/>
      <c r="AK646" s="31"/>
      <c r="AL646" s="31"/>
      <c r="AM646" s="31"/>
      <c r="AN646" s="31"/>
      <c r="AO646" s="31"/>
      <c r="AP646" s="31"/>
      <c r="AQ646" s="31"/>
      <c r="AR646" s="31"/>
      <c r="AS646" s="31"/>
      <c r="AT646" s="31"/>
      <c r="AU646" s="31"/>
      <c r="AV646" s="31"/>
      <c r="AW646" s="31"/>
      <c r="AX646" s="31"/>
      <c r="AY646" s="31"/>
      <c r="AZ646" s="31"/>
      <c r="BA646" s="31"/>
      <c r="BB646" s="31"/>
      <c r="BC646" s="31"/>
      <c r="BD646" s="31"/>
      <c r="BE646" s="31"/>
      <c r="BF646" s="31"/>
      <c r="BG646" s="31"/>
      <c r="BH646" s="31"/>
      <c r="BI646" s="31"/>
      <c r="BJ646" s="31"/>
      <c r="BK646" s="31"/>
      <c r="BL646" s="31"/>
      <c r="BM646" s="31"/>
      <c r="BN646" s="31"/>
      <c r="BO646" s="31"/>
      <c r="BP646" s="31"/>
    </row>
    <row r="647" spans="1:68" s="33" customFormat="1" x14ac:dyDescent="0.3">
      <c r="A647" s="31"/>
      <c r="B647" s="89" t="s">
        <v>1603</v>
      </c>
      <c r="C647" s="89" t="s">
        <v>21</v>
      </c>
      <c r="D647" s="34"/>
      <c r="E647" s="34"/>
      <c r="F647" s="34"/>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c r="AJ647" s="31"/>
      <c r="AK647" s="31"/>
      <c r="AL647" s="31"/>
      <c r="AM647" s="31"/>
      <c r="AN647" s="31"/>
      <c r="AO647" s="31"/>
      <c r="AP647" s="31"/>
      <c r="AQ647" s="31"/>
      <c r="AR647" s="31"/>
      <c r="AS647" s="31"/>
      <c r="AT647" s="31"/>
      <c r="AU647" s="31"/>
      <c r="AV647" s="31"/>
      <c r="AW647" s="31"/>
      <c r="AX647" s="31"/>
      <c r="AY647" s="31"/>
      <c r="AZ647" s="31"/>
      <c r="BA647" s="31"/>
      <c r="BB647" s="31"/>
      <c r="BC647" s="31"/>
      <c r="BD647" s="31"/>
      <c r="BE647" s="31"/>
      <c r="BF647" s="31"/>
      <c r="BG647" s="31"/>
      <c r="BH647" s="31"/>
      <c r="BI647" s="31"/>
      <c r="BJ647" s="31"/>
      <c r="BK647" s="31"/>
      <c r="BL647" s="31"/>
      <c r="BM647" s="31"/>
      <c r="BN647" s="31"/>
      <c r="BO647" s="31"/>
      <c r="BP647" s="31"/>
    </row>
    <row r="648" spans="1:68" s="33" customFormat="1" x14ac:dyDescent="0.3">
      <c r="A648" s="31"/>
      <c r="B648" s="89" t="s">
        <v>1602</v>
      </c>
      <c r="C648" s="89" t="s">
        <v>470</v>
      </c>
      <c r="D648" s="34"/>
      <c r="E648" s="34"/>
      <c r="F648" s="34"/>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31"/>
      <c r="AG648" s="31"/>
      <c r="AH648" s="31"/>
      <c r="AI648" s="31"/>
      <c r="AJ648" s="31"/>
      <c r="AK648" s="31"/>
      <c r="AL648" s="31"/>
      <c r="AM648" s="31"/>
      <c r="AN648" s="31"/>
      <c r="AO648" s="31"/>
      <c r="AP648" s="31"/>
      <c r="AQ648" s="31"/>
      <c r="AR648" s="31"/>
      <c r="AS648" s="31"/>
      <c r="AT648" s="31"/>
      <c r="AU648" s="31"/>
      <c r="AV648" s="31"/>
      <c r="AW648" s="31"/>
      <c r="AX648" s="31"/>
      <c r="AY648" s="31"/>
      <c r="AZ648" s="31"/>
      <c r="BA648" s="31"/>
      <c r="BB648" s="31"/>
      <c r="BC648" s="31"/>
      <c r="BD648" s="31"/>
      <c r="BE648" s="31"/>
      <c r="BF648" s="31"/>
      <c r="BG648" s="31"/>
      <c r="BH648" s="31"/>
      <c r="BI648" s="31"/>
      <c r="BJ648" s="31"/>
      <c r="BK648" s="31"/>
      <c r="BL648" s="31"/>
      <c r="BM648" s="31"/>
      <c r="BN648" s="31"/>
      <c r="BO648" s="31"/>
      <c r="BP648" s="31"/>
    </row>
    <row r="649" spans="1:68" s="33" customFormat="1" x14ac:dyDescent="0.3">
      <c r="A649" s="31"/>
      <c r="B649" s="89" t="s">
        <v>1601</v>
      </c>
      <c r="C649" s="89" t="s">
        <v>469</v>
      </c>
      <c r="D649" s="34"/>
      <c r="E649" s="34"/>
      <c r="F649" s="34"/>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c r="AE649" s="31"/>
      <c r="AF649" s="31"/>
      <c r="AG649" s="31"/>
      <c r="AH649" s="31"/>
      <c r="AI649" s="31"/>
      <c r="AJ649" s="31"/>
      <c r="AK649" s="31"/>
      <c r="AL649" s="31"/>
      <c r="AM649" s="31"/>
      <c r="AN649" s="31"/>
      <c r="AO649" s="31"/>
      <c r="AP649" s="31"/>
      <c r="AQ649" s="31"/>
      <c r="AR649" s="31"/>
      <c r="AS649" s="31"/>
      <c r="AT649" s="31"/>
      <c r="AU649" s="31"/>
      <c r="AV649" s="31"/>
      <c r="AW649" s="31"/>
      <c r="AX649" s="31"/>
      <c r="AY649" s="31"/>
      <c r="AZ649" s="31"/>
      <c r="BA649" s="31"/>
      <c r="BB649" s="31"/>
      <c r="BC649" s="31"/>
      <c r="BD649" s="31"/>
      <c r="BE649" s="31"/>
      <c r="BF649" s="31"/>
      <c r="BG649" s="31"/>
      <c r="BH649" s="31"/>
      <c r="BI649" s="31"/>
      <c r="BJ649" s="31"/>
      <c r="BK649" s="31"/>
      <c r="BL649" s="31"/>
      <c r="BM649" s="31"/>
      <c r="BN649" s="31"/>
      <c r="BO649" s="31"/>
      <c r="BP649" s="31"/>
    </row>
    <row r="650" spans="1:68" s="33" customFormat="1" x14ac:dyDescent="0.3">
      <c r="A650" s="31"/>
      <c r="B650" s="89" t="s">
        <v>1600</v>
      </c>
      <c r="C650" s="89" t="s">
        <v>468</v>
      </c>
      <c r="D650" s="34"/>
      <c r="E650" s="34"/>
      <c r="F650" s="34"/>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c r="AE650" s="31"/>
      <c r="AF650" s="31"/>
      <c r="AG650" s="31"/>
      <c r="AH650" s="31"/>
      <c r="AI650" s="31"/>
      <c r="AJ650" s="31"/>
      <c r="AK650" s="31"/>
      <c r="AL650" s="31"/>
      <c r="AM650" s="31"/>
      <c r="AN650" s="31"/>
      <c r="AO650" s="31"/>
      <c r="AP650" s="31"/>
      <c r="AQ650" s="31"/>
      <c r="AR650" s="31"/>
      <c r="AS650" s="31"/>
      <c r="AT650" s="31"/>
      <c r="AU650" s="31"/>
      <c r="AV650" s="31"/>
      <c r="AW650" s="31"/>
      <c r="AX650" s="31"/>
      <c r="AY650" s="31"/>
      <c r="AZ650" s="31"/>
      <c r="BA650" s="31"/>
      <c r="BB650" s="31"/>
      <c r="BC650" s="31"/>
      <c r="BD650" s="31"/>
      <c r="BE650" s="31"/>
      <c r="BF650" s="31"/>
      <c r="BG650" s="31"/>
      <c r="BH650" s="31"/>
      <c r="BI650" s="31"/>
      <c r="BJ650" s="31"/>
      <c r="BK650" s="31"/>
      <c r="BL650" s="31"/>
      <c r="BM650" s="31"/>
      <c r="BN650" s="31"/>
      <c r="BO650" s="31"/>
      <c r="BP650" s="31"/>
    </row>
    <row r="651" spans="1:68" s="33" customFormat="1" x14ac:dyDescent="0.3">
      <c r="A651" s="31"/>
      <c r="B651" s="89" t="s">
        <v>1599</v>
      </c>
      <c r="C651" s="89" t="s">
        <v>467</v>
      </c>
      <c r="D651" s="34"/>
      <c r="E651" s="34"/>
      <c r="F651" s="34"/>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c r="AE651" s="31"/>
      <c r="AF651" s="31"/>
      <c r="AG651" s="31"/>
      <c r="AH651" s="31"/>
      <c r="AI651" s="31"/>
      <c r="AJ651" s="31"/>
      <c r="AK651" s="31"/>
      <c r="AL651" s="31"/>
      <c r="AM651" s="31"/>
      <c r="AN651" s="31"/>
      <c r="AO651" s="31"/>
      <c r="AP651" s="31"/>
      <c r="AQ651" s="31"/>
      <c r="AR651" s="31"/>
      <c r="AS651" s="31"/>
      <c r="AT651" s="31"/>
      <c r="AU651" s="31"/>
      <c r="AV651" s="31"/>
      <c r="AW651" s="31"/>
      <c r="AX651" s="31"/>
      <c r="AY651" s="31"/>
      <c r="AZ651" s="31"/>
      <c r="BA651" s="31"/>
      <c r="BB651" s="31"/>
      <c r="BC651" s="31"/>
      <c r="BD651" s="31"/>
      <c r="BE651" s="31"/>
      <c r="BF651" s="31"/>
      <c r="BG651" s="31"/>
      <c r="BH651" s="31"/>
      <c r="BI651" s="31"/>
      <c r="BJ651" s="31"/>
      <c r="BK651" s="31"/>
      <c r="BL651" s="31"/>
      <c r="BM651" s="31"/>
      <c r="BN651" s="31"/>
      <c r="BO651" s="31"/>
      <c r="BP651" s="31"/>
    </row>
    <row r="652" spans="1:68" s="33" customFormat="1" x14ac:dyDescent="0.3">
      <c r="A652" s="31"/>
      <c r="B652" s="89" t="s">
        <v>1598</v>
      </c>
      <c r="C652" s="89" t="s">
        <v>466</v>
      </c>
      <c r="D652" s="34"/>
      <c r="E652" s="34"/>
      <c r="F652" s="34"/>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c r="AE652" s="31"/>
      <c r="AF652" s="31"/>
      <c r="AG652" s="31"/>
      <c r="AH652" s="31"/>
      <c r="AI652" s="31"/>
      <c r="AJ652" s="31"/>
      <c r="AK652" s="31"/>
      <c r="AL652" s="31"/>
      <c r="AM652" s="31"/>
      <c r="AN652" s="31"/>
      <c r="AO652" s="31"/>
      <c r="AP652" s="31"/>
      <c r="AQ652" s="31"/>
      <c r="AR652" s="31"/>
      <c r="AS652" s="31"/>
      <c r="AT652" s="31"/>
      <c r="AU652" s="31"/>
      <c r="AV652" s="31"/>
      <c r="AW652" s="31"/>
      <c r="AX652" s="31"/>
      <c r="AY652" s="31"/>
      <c r="AZ652" s="31"/>
      <c r="BA652" s="31"/>
      <c r="BB652" s="31"/>
      <c r="BC652" s="31"/>
      <c r="BD652" s="31"/>
      <c r="BE652" s="31"/>
      <c r="BF652" s="31"/>
      <c r="BG652" s="31"/>
      <c r="BH652" s="31"/>
      <c r="BI652" s="31"/>
      <c r="BJ652" s="31"/>
      <c r="BK652" s="31"/>
      <c r="BL652" s="31"/>
      <c r="BM652" s="31"/>
      <c r="BN652" s="31"/>
      <c r="BO652" s="31"/>
      <c r="BP652" s="31"/>
    </row>
    <row r="653" spans="1:68" s="33" customFormat="1" x14ac:dyDescent="0.3">
      <c r="A653" s="31"/>
      <c r="B653" s="89" t="s">
        <v>1597</v>
      </c>
      <c r="C653" s="89" t="s">
        <v>465</v>
      </c>
      <c r="D653" s="34"/>
      <c r="E653" s="34"/>
      <c r="F653" s="34"/>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AH653" s="31"/>
      <c r="AI653" s="31"/>
      <c r="AJ653" s="31"/>
      <c r="AK653" s="31"/>
      <c r="AL653" s="31"/>
      <c r="AM653" s="31"/>
      <c r="AN653" s="31"/>
      <c r="AO653" s="31"/>
      <c r="AP653" s="31"/>
      <c r="AQ653" s="31"/>
      <c r="AR653" s="31"/>
      <c r="AS653" s="31"/>
      <c r="AT653" s="31"/>
      <c r="AU653" s="31"/>
      <c r="AV653" s="31"/>
      <c r="AW653" s="31"/>
      <c r="AX653" s="31"/>
      <c r="AY653" s="31"/>
      <c r="AZ653" s="31"/>
      <c r="BA653" s="31"/>
      <c r="BB653" s="31"/>
      <c r="BC653" s="31"/>
      <c r="BD653" s="31"/>
      <c r="BE653" s="31"/>
      <c r="BF653" s="31"/>
      <c r="BG653" s="31"/>
      <c r="BH653" s="31"/>
      <c r="BI653" s="31"/>
      <c r="BJ653" s="31"/>
      <c r="BK653" s="31"/>
      <c r="BL653" s="31"/>
      <c r="BM653" s="31"/>
      <c r="BN653" s="31"/>
      <c r="BO653" s="31"/>
      <c r="BP653" s="31"/>
    </row>
    <row r="654" spans="1:68" s="33" customFormat="1" x14ac:dyDescent="0.3">
      <c r="A654" s="31"/>
      <c r="B654" s="89" t="s">
        <v>1596</v>
      </c>
      <c r="C654" s="89" t="s">
        <v>464</v>
      </c>
      <c r="D654" s="34"/>
      <c r="E654" s="34"/>
      <c r="F654" s="34"/>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AH654" s="31"/>
      <c r="AI654" s="31"/>
      <c r="AJ654" s="31"/>
      <c r="AK654" s="31"/>
      <c r="AL654" s="31"/>
      <c r="AM654" s="31"/>
      <c r="AN654" s="31"/>
      <c r="AO654" s="31"/>
      <c r="AP654" s="31"/>
      <c r="AQ654" s="31"/>
      <c r="AR654" s="31"/>
      <c r="AS654" s="31"/>
      <c r="AT654" s="31"/>
      <c r="AU654" s="31"/>
      <c r="AV654" s="31"/>
      <c r="AW654" s="31"/>
      <c r="AX654" s="31"/>
      <c r="AY654" s="31"/>
      <c r="AZ654" s="31"/>
      <c r="BA654" s="31"/>
      <c r="BB654" s="31"/>
      <c r="BC654" s="31"/>
      <c r="BD654" s="31"/>
      <c r="BE654" s="31"/>
      <c r="BF654" s="31"/>
      <c r="BG654" s="31"/>
      <c r="BH654" s="31"/>
      <c r="BI654" s="31"/>
      <c r="BJ654" s="31"/>
      <c r="BK654" s="31"/>
      <c r="BL654" s="31"/>
      <c r="BM654" s="31"/>
      <c r="BN654" s="31"/>
      <c r="BO654" s="31"/>
      <c r="BP654" s="31"/>
    </row>
    <row r="655" spans="1:68" s="33" customFormat="1" x14ac:dyDescent="0.3">
      <c r="A655" s="31"/>
      <c r="B655" s="89" t="s">
        <v>1595</v>
      </c>
      <c r="C655" s="89" t="s">
        <v>463</v>
      </c>
      <c r="D655" s="34"/>
      <c r="E655" s="34"/>
      <c r="F655" s="34"/>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c r="AE655" s="31"/>
      <c r="AF655" s="31"/>
      <c r="AG655" s="31"/>
      <c r="AH655" s="31"/>
      <c r="AI655" s="31"/>
      <c r="AJ655" s="31"/>
      <c r="AK655" s="31"/>
      <c r="AL655" s="31"/>
      <c r="AM655" s="31"/>
      <c r="AN655" s="31"/>
      <c r="AO655" s="31"/>
      <c r="AP655" s="31"/>
      <c r="AQ655" s="31"/>
      <c r="AR655" s="31"/>
      <c r="AS655" s="31"/>
      <c r="AT655" s="31"/>
      <c r="AU655" s="31"/>
      <c r="AV655" s="31"/>
      <c r="AW655" s="31"/>
      <c r="AX655" s="31"/>
      <c r="AY655" s="31"/>
      <c r="AZ655" s="31"/>
      <c r="BA655" s="31"/>
      <c r="BB655" s="31"/>
      <c r="BC655" s="31"/>
      <c r="BD655" s="31"/>
      <c r="BE655" s="31"/>
      <c r="BF655" s="31"/>
      <c r="BG655" s="31"/>
      <c r="BH655" s="31"/>
      <c r="BI655" s="31"/>
      <c r="BJ655" s="31"/>
      <c r="BK655" s="31"/>
      <c r="BL655" s="31"/>
      <c r="BM655" s="31"/>
      <c r="BN655" s="31"/>
      <c r="BO655" s="31"/>
      <c r="BP655" s="31"/>
    </row>
    <row r="656" spans="1:68" s="33" customFormat="1" x14ac:dyDescent="0.3">
      <c r="A656" s="31"/>
      <c r="B656" s="89" t="s">
        <v>1594</v>
      </c>
      <c r="C656" s="89" t="s">
        <v>462</v>
      </c>
      <c r="D656" s="34"/>
      <c r="E656" s="34"/>
      <c r="F656" s="34"/>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AH656" s="31"/>
      <c r="AI656" s="31"/>
      <c r="AJ656" s="31"/>
      <c r="AK656" s="31"/>
      <c r="AL656" s="31"/>
      <c r="AM656" s="31"/>
      <c r="AN656" s="31"/>
      <c r="AO656" s="31"/>
      <c r="AP656" s="31"/>
      <c r="AQ656" s="31"/>
      <c r="AR656" s="31"/>
      <c r="AS656" s="31"/>
      <c r="AT656" s="31"/>
      <c r="AU656" s="31"/>
      <c r="AV656" s="31"/>
      <c r="AW656" s="31"/>
      <c r="AX656" s="31"/>
      <c r="AY656" s="31"/>
      <c r="AZ656" s="31"/>
      <c r="BA656" s="31"/>
      <c r="BB656" s="31"/>
      <c r="BC656" s="31"/>
      <c r="BD656" s="31"/>
      <c r="BE656" s="31"/>
      <c r="BF656" s="31"/>
      <c r="BG656" s="31"/>
      <c r="BH656" s="31"/>
      <c r="BI656" s="31"/>
      <c r="BJ656" s="31"/>
      <c r="BK656" s="31"/>
      <c r="BL656" s="31"/>
      <c r="BM656" s="31"/>
      <c r="BN656" s="31"/>
      <c r="BO656" s="31"/>
      <c r="BP656" s="31"/>
    </row>
    <row r="657" spans="1:68" s="33" customFormat="1" x14ac:dyDescent="0.3">
      <c r="A657" s="31"/>
      <c r="B657" s="89" t="s">
        <v>1593</v>
      </c>
      <c r="C657" s="89" t="s">
        <v>459</v>
      </c>
      <c r="D657" s="34"/>
      <c r="E657" s="34"/>
      <c r="F657" s="34"/>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c r="AH657" s="31"/>
      <c r="AI657" s="31"/>
      <c r="AJ657" s="31"/>
      <c r="AK657" s="31"/>
      <c r="AL657" s="31"/>
      <c r="AM657" s="31"/>
      <c r="AN657" s="31"/>
      <c r="AO657" s="31"/>
      <c r="AP657" s="31"/>
      <c r="AQ657" s="31"/>
      <c r="AR657" s="31"/>
      <c r="AS657" s="31"/>
      <c r="AT657" s="31"/>
      <c r="AU657" s="31"/>
      <c r="AV657" s="31"/>
      <c r="AW657" s="31"/>
      <c r="AX657" s="31"/>
      <c r="AY657" s="31"/>
      <c r="AZ657" s="31"/>
      <c r="BA657" s="31"/>
      <c r="BB657" s="31"/>
      <c r="BC657" s="31"/>
      <c r="BD657" s="31"/>
      <c r="BE657" s="31"/>
      <c r="BF657" s="31"/>
      <c r="BG657" s="31"/>
      <c r="BH657" s="31"/>
      <c r="BI657" s="31"/>
      <c r="BJ657" s="31"/>
      <c r="BK657" s="31"/>
      <c r="BL657" s="31"/>
      <c r="BM657" s="31"/>
      <c r="BN657" s="31"/>
      <c r="BO657" s="31"/>
      <c r="BP657" s="31"/>
    </row>
    <row r="658" spans="1:68" s="33" customFormat="1" x14ac:dyDescent="0.3">
      <c r="A658" s="31"/>
      <c r="B658" s="89" t="s">
        <v>1592</v>
      </c>
      <c r="C658" s="89" t="s">
        <v>461</v>
      </c>
      <c r="D658" s="34"/>
      <c r="E658" s="34"/>
      <c r="F658" s="34"/>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c r="AJ658" s="31"/>
      <c r="AK658" s="31"/>
      <c r="AL658" s="31"/>
      <c r="AM658" s="31"/>
      <c r="AN658" s="31"/>
      <c r="AO658" s="31"/>
      <c r="AP658" s="31"/>
      <c r="AQ658" s="31"/>
      <c r="AR658" s="31"/>
      <c r="AS658" s="31"/>
      <c r="AT658" s="31"/>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row>
    <row r="659" spans="1:68" s="33" customFormat="1" x14ac:dyDescent="0.3">
      <c r="A659" s="31"/>
      <c r="B659" s="89" t="s">
        <v>1591</v>
      </c>
      <c r="C659" s="89" t="s">
        <v>460</v>
      </c>
      <c r="D659" s="34"/>
      <c r="E659" s="34"/>
      <c r="F659" s="34"/>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c r="AJ659" s="31"/>
      <c r="AK659" s="31"/>
      <c r="AL659" s="31"/>
      <c r="AM659" s="31"/>
      <c r="AN659" s="31"/>
      <c r="AO659" s="31"/>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row>
    <row r="660" spans="1:68" s="33" customFormat="1" x14ac:dyDescent="0.3">
      <c r="A660" s="31"/>
      <c r="B660" s="89" t="s">
        <v>1590</v>
      </c>
      <c r="C660" s="89" t="s">
        <v>458</v>
      </c>
      <c r="D660" s="34"/>
      <c r="E660" s="34"/>
      <c r="F660" s="34"/>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c r="AJ660" s="31"/>
      <c r="AK660" s="31"/>
      <c r="AL660" s="31"/>
      <c r="AM660" s="31"/>
      <c r="AN660" s="31"/>
      <c r="AO660" s="31"/>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row>
    <row r="661" spans="1:68" s="33" customFormat="1" x14ac:dyDescent="0.3">
      <c r="A661" s="31"/>
      <c r="B661" s="89" t="s">
        <v>1589</v>
      </c>
      <c r="C661" s="89" t="s">
        <v>457</v>
      </c>
      <c r="D661" s="34"/>
      <c r="E661" s="34"/>
      <c r="F661" s="34"/>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c r="AJ661" s="31"/>
      <c r="AK661" s="31"/>
      <c r="AL661" s="31"/>
      <c r="AM661" s="31"/>
      <c r="AN661" s="31"/>
      <c r="AO661" s="31"/>
      <c r="AP661" s="31"/>
      <c r="AQ661" s="31"/>
      <c r="AR661" s="31"/>
      <c r="AS661" s="31"/>
      <c r="AT661" s="31"/>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row>
    <row r="662" spans="1:68" s="33" customFormat="1" x14ac:dyDescent="0.3">
      <c r="A662" s="31"/>
      <c r="B662" s="89" t="s">
        <v>1588</v>
      </c>
      <c r="C662" s="89" t="s">
        <v>456</v>
      </c>
      <c r="D662" s="34"/>
      <c r="E662" s="34"/>
      <c r="F662" s="34"/>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row>
    <row r="663" spans="1:68" s="33" customFormat="1" x14ac:dyDescent="0.3">
      <c r="A663" s="31"/>
      <c r="B663" s="94" t="s">
        <v>1587</v>
      </c>
      <c r="C663" s="91" t="s">
        <v>455</v>
      </c>
      <c r="D663" s="32">
        <v>45</v>
      </c>
      <c r="E663" s="32">
        <v>22</v>
      </c>
      <c r="F663" s="32">
        <v>23</v>
      </c>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row>
    <row r="664" spans="1:68" s="33" customFormat="1" x14ac:dyDescent="0.3">
      <c r="A664" s="31"/>
      <c r="B664" s="89" t="s">
        <v>1586</v>
      </c>
      <c r="C664" s="89" t="s">
        <v>445</v>
      </c>
      <c r="D664" s="34"/>
      <c r="E664" s="34"/>
      <c r="F664" s="34"/>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row>
    <row r="665" spans="1:68" s="33" customFormat="1" x14ac:dyDescent="0.3">
      <c r="A665" s="31"/>
      <c r="B665" s="89" t="s">
        <v>1585</v>
      </c>
      <c r="C665" s="89" t="s">
        <v>245</v>
      </c>
      <c r="D665" s="34"/>
      <c r="E665" s="34"/>
      <c r="F665" s="34"/>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row>
    <row r="666" spans="1:68" s="33" customFormat="1" x14ac:dyDescent="0.3">
      <c r="A666" s="31"/>
      <c r="B666" s="89" t="s">
        <v>1584</v>
      </c>
      <c r="C666" s="89" t="s">
        <v>454</v>
      </c>
      <c r="D666" s="34"/>
      <c r="E666" s="34"/>
      <c r="F666" s="34"/>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row>
    <row r="667" spans="1:68" s="33" customFormat="1" x14ac:dyDescent="0.3">
      <c r="A667" s="31"/>
      <c r="B667" s="89" t="s">
        <v>1583</v>
      </c>
      <c r="C667" s="89" t="s">
        <v>453</v>
      </c>
      <c r="D667" s="34">
        <v>3</v>
      </c>
      <c r="E667" s="34">
        <v>2</v>
      </c>
      <c r="F667" s="34">
        <v>1</v>
      </c>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row>
    <row r="668" spans="1:68" s="33" customFormat="1" x14ac:dyDescent="0.3">
      <c r="A668" s="31"/>
      <c r="B668" s="89" t="s">
        <v>1582</v>
      </c>
      <c r="C668" s="89" t="s">
        <v>452</v>
      </c>
      <c r="D668" s="34"/>
      <c r="E668" s="34"/>
      <c r="F668" s="34"/>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row>
    <row r="669" spans="1:68" s="33" customFormat="1" x14ac:dyDescent="0.3">
      <c r="A669" s="31"/>
      <c r="B669" s="89" t="s">
        <v>1581</v>
      </c>
      <c r="C669" s="89" t="s">
        <v>451</v>
      </c>
      <c r="D669" s="34"/>
      <c r="E669" s="34"/>
      <c r="F669" s="34"/>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row>
    <row r="670" spans="1:68" s="33" customFormat="1" x14ac:dyDescent="0.3">
      <c r="A670" s="31"/>
      <c r="B670" s="89" t="s">
        <v>1580</v>
      </c>
      <c r="C670" s="89" t="s">
        <v>450</v>
      </c>
      <c r="D670" s="34">
        <v>42</v>
      </c>
      <c r="E670" s="34">
        <v>20</v>
      </c>
      <c r="F670" s="34">
        <v>22</v>
      </c>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row>
    <row r="671" spans="1:68" s="33" customFormat="1" x14ac:dyDescent="0.3">
      <c r="A671" s="31"/>
      <c r="B671" s="89" t="s">
        <v>1579</v>
      </c>
      <c r="C671" s="89" t="s">
        <v>449</v>
      </c>
      <c r="D671" s="34"/>
      <c r="E671" s="34"/>
      <c r="F671" s="34"/>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row>
    <row r="672" spans="1:68" s="33" customFormat="1" x14ac:dyDescent="0.3">
      <c r="A672" s="31"/>
      <c r="B672" s="89" t="s">
        <v>1578</v>
      </c>
      <c r="C672" s="89" t="s">
        <v>448</v>
      </c>
      <c r="D672" s="34"/>
      <c r="E672" s="34"/>
      <c r="F672" s="34"/>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row>
    <row r="673" spans="1:68" s="33" customFormat="1" x14ac:dyDescent="0.3">
      <c r="A673" s="31"/>
      <c r="B673" s="89" t="s">
        <v>1577</v>
      </c>
      <c r="C673" s="89" t="s">
        <v>447</v>
      </c>
      <c r="D673" s="34"/>
      <c r="E673" s="34"/>
      <c r="F673" s="34"/>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row>
    <row r="674" spans="1:68" s="33" customFormat="1" x14ac:dyDescent="0.3">
      <c r="A674" s="31"/>
      <c r="B674" s="89" t="s">
        <v>1576</v>
      </c>
      <c r="C674" s="89" t="s">
        <v>446</v>
      </c>
      <c r="D674" s="34"/>
      <c r="E674" s="34"/>
      <c r="F674" s="34"/>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row>
    <row r="675" spans="1:68" s="33" customFormat="1" x14ac:dyDescent="0.3">
      <c r="A675" s="31"/>
      <c r="B675" s="89" t="s">
        <v>1575</v>
      </c>
      <c r="C675" s="89" t="s">
        <v>444</v>
      </c>
      <c r="D675" s="34"/>
      <c r="E675" s="34"/>
      <c r="F675" s="34"/>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row>
    <row r="676" spans="1:68" s="33" customFormat="1" x14ac:dyDescent="0.3">
      <c r="A676" s="31"/>
      <c r="B676" s="89" t="s">
        <v>1574</v>
      </c>
      <c r="C676" s="89" t="s">
        <v>443</v>
      </c>
      <c r="D676" s="34"/>
      <c r="E676" s="34"/>
      <c r="F676" s="34"/>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row>
    <row r="677" spans="1:68" s="33" customFormat="1" x14ac:dyDescent="0.3">
      <c r="A677" s="31"/>
      <c r="B677" s="89" t="s">
        <v>1573</v>
      </c>
      <c r="C677" s="89" t="s">
        <v>442</v>
      </c>
      <c r="D677" s="34"/>
      <c r="E677" s="34"/>
      <c r="F677" s="34"/>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row>
    <row r="678" spans="1:68" s="33" customFormat="1" x14ac:dyDescent="0.3">
      <c r="A678" s="31"/>
      <c r="B678" s="89" t="s">
        <v>1572</v>
      </c>
      <c r="C678" s="89" t="s">
        <v>167</v>
      </c>
      <c r="D678" s="34"/>
      <c r="E678" s="34"/>
      <c r="F678" s="34"/>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row>
    <row r="679" spans="1:68" s="33" customFormat="1" x14ac:dyDescent="0.3">
      <c r="A679" s="31"/>
      <c r="B679" s="94" t="s">
        <v>1571</v>
      </c>
      <c r="C679" s="91" t="s">
        <v>22</v>
      </c>
      <c r="D679" s="32">
        <v>15</v>
      </c>
      <c r="E679" s="32">
        <v>9</v>
      </c>
      <c r="F679" s="32">
        <v>6</v>
      </c>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row>
    <row r="680" spans="1:68" s="33" customFormat="1" x14ac:dyDescent="0.3">
      <c r="A680" s="31"/>
      <c r="B680" s="89" t="s">
        <v>1570</v>
      </c>
      <c r="C680" s="89" t="s">
        <v>418</v>
      </c>
      <c r="D680" s="34">
        <v>5</v>
      </c>
      <c r="E680" s="34">
        <v>2</v>
      </c>
      <c r="F680" s="34">
        <v>3</v>
      </c>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row>
    <row r="681" spans="1:68" s="33" customFormat="1" x14ac:dyDescent="0.3">
      <c r="A681" s="31"/>
      <c r="B681" s="89" t="s">
        <v>1569</v>
      </c>
      <c r="C681" s="89" t="s">
        <v>441</v>
      </c>
      <c r="D681" s="34"/>
      <c r="E681" s="34"/>
      <c r="F681" s="34"/>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row>
    <row r="682" spans="1:68" s="33" customFormat="1" x14ac:dyDescent="0.3">
      <c r="A682" s="31"/>
      <c r="B682" s="89" t="s">
        <v>1568</v>
      </c>
      <c r="C682" s="89" t="s">
        <v>440</v>
      </c>
      <c r="D682" s="34">
        <v>6</v>
      </c>
      <c r="E682" s="34">
        <v>3</v>
      </c>
      <c r="F682" s="34">
        <v>3</v>
      </c>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row>
    <row r="683" spans="1:68" s="33" customFormat="1" x14ac:dyDescent="0.3">
      <c r="A683" s="31"/>
      <c r="B683" s="89" t="s">
        <v>1567</v>
      </c>
      <c r="C683" s="89" t="s">
        <v>439</v>
      </c>
      <c r="D683" s="34"/>
      <c r="E683" s="34"/>
      <c r="F683" s="34"/>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row>
    <row r="684" spans="1:68" s="33" customFormat="1" x14ac:dyDescent="0.3">
      <c r="A684" s="31"/>
      <c r="B684" s="89" t="s">
        <v>1566</v>
      </c>
      <c r="C684" s="89" t="s">
        <v>438</v>
      </c>
      <c r="D684" s="34"/>
      <c r="E684" s="34"/>
      <c r="F684" s="34"/>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row>
    <row r="685" spans="1:68" s="33" customFormat="1" x14ac:dyDescent="0.3">
      <c r="A685" s="31"/>
      <c r="B685" s="89" t="s">
        <v>1565</v>
      </c>
      <c r="C685" s="89" t="s">
        <v>437</v>
      </c>
      <c r="D685" s="34"/>
      <c r="E685" s="34"/>
      <c r="F685" s="34"/>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row>
    <row r="686" spans="1:68" s="33" customFormat="1" x14ac:dyDescent="0.3">
      <c r="A686" s="31"/>
      <c r="B686" s="89" t="s">
        <v>1564</v>
      </c>
      <c r="C686" s="89" t="s">
        <v>436</v>
      </c>
      <c r="D686" s="34">
        <v>3</v>
      </c>
      <c r="E686" s="34">
        <v>3</v>
      </c>
      <c r="F686" s="34">
        <v>0</v>
      </c>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row>
    <row r="687" spans="1:68" s="33" customFormat="1" x14ac:dyDescent="0.3">
      <c r="A687" s="31"/>
      <c r="B687" s="89" t="s">
        <v>1563</v>
      </c>
      <c r="C687" s="89" t="s">
        <v>435</v>
      </c>
      <c r="D687" s="34"/>
      <c r="E687" s="34"/>
      <c r="F687" s="34"/>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M687" s="31"/>
      <c r="BN687" s="31"/>
      <c r="BO687" s="31"/>
      <c r="BP687" s="31"/>
    </row>
    <row r="688" spans="1:68" s="33" customFormat="1" x14ac:dyDescent="0.3">
      <c r="A688" s="31"/>
      <c r="B688" s="89" t="s">
        <v>1562</v>
      </c>
      <c r="C688" s="89" t="s">
        <v>434</v>
      </c>
      <c r="D688" s="34"/>
      <c r="E688" s="34"/>
      <c r="F688" s="34"/>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row>
    <row r="689" spans="1:68" s="33" customFormat="1" x14ac:dyDescent="0.3">
      <c r="A689" s="31"/>
      <c r="B689" s="89" t="s">
        <v>1561</v>
      </c>
      <c r="C689" s="89" t="s">
        <v>433</v>
      </c>
      <c r="D689" s="34"/>
      <c r="E689" s="34"/>
      <c r="F689" s="34"/>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row>
    <row r="690" spans="1:68" s="33" customFormat="1" x14ac:dyDescent="0.3">
      <c r="A690" s="31"/>
      <c r="B690" s="89" t="s">
        <v>1560</v>
      </c>
      <c r="C690" s="89" t="s">
        <v>432</v>
      </c>
      <c r="D690" s="34"/>
      <c r="E690" s="34"/>
      <c r="F690" s="34"/>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row>
    <row r="691" spans="1:68" s="33" customFormat="1" x14ac:dyDescent="0.3">
      <c r="A691" s="31"/>
      <c r="B691" s="89" t="s">
        <v>1559</v>
      </c>
      <c r="C691" s="89" t="s">
        <v>431</v>
      </c>
      <c r="D691" s="34">
        <v>1</v>
      </c>
      <c r="E691" s="34">
        <v>1</v>
      </c>
      <c r="F691" s="34">
        <v>0</v>
      </c>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c r="AU691" s="31"/>
      <c r="AV691" s="31"/>
      <c r="AW691" s="31"/>
      <c r="AX691" s="31"/>
      <c r="AY691" s="31"/>
      <c r="AZ691" s="31"/>
      <c r="BA691" s="31"/>
      <c r="BB691" s="31"/>
      <c r="BC691" s="31"/>
      <c r="BD691" s="31"/>
      <c r="BE691" s="31"/>
      <c r="BF691" s="31"/>
      <c r="BG691" s="31"/>
      <c r="BH691" s="31"/>
      <c r="BI691" s="31"/>
      <c r="BJ691" s="31"/>
      <c r="BK691" s="31"/>
      <c r="BL691" s="31"/>
      <c r="BM691" s="31"/>
      <c r="BN691" s="31"/>
      <c r="BO691" s="31"/>
      <c r="BP691" s="31"/>
    </row>
    <row r="692" spans="1:68" s="33" customFormat="1" x14ac:dyDescent="0.3">
      <c r="A692" s="31"/>
      <c r="B692" s="89" t="s">
        <v>1558</v>
      </c>
      <c r="C692" s="89" t="s">
        <v>401</v>
      </c>
      <c r="D692" s="34"/>
      <c r="E692" s="34"/>
      <c r="F692" s="34"/>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row>
    <row r="693" spans="1:68" s="33" customFormat="1" x14ac:dyDescent="0.3">
      <c r="A693" s="31"/>
      <c r="B693" s="89" t="s">
        <v>1557</v>
      </c>
      <c r="C693" s="89" t="s">
        <v>430</v>
      </c>
      <c r="D693" s="34"/>
      <c r="E693" s="34"/>
      <c r="F693" s="34"/>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row>
    <row r="694" spans="1:68" s="33" customFormat="1" x14ac:dyDescent="0.3">
      <c r="A694" s="31"/>
      <c r="B694" s="89" t="s">
        <v>1556</v>
      </c>
      <c r="C694" s="89" t="s">
        <v>429</v>
      </c>
      <c r="D694" s="34"/>
      <c r="E694" s="34"/>
      <c r="F694" s="34"/>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row>
    <row r="695" spans="1:68" s="33" customFormat="1" x14ac:dyDescent="0.3">
      <c r="A695" s="31"/>
      <c r="B695" s="89" t="s">
        <v>1555</v>
      </c>
      <c r="C695" s="89" t="s">
        <v>428</v>
      </c>
      <c r="D695" s="34"/>
      <c r="E695" s="34"/>
      <c r="F695" s="34"/>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row>
    <row r="696" spans="1:68" s="33" customFormat="1" x14ac:dyDescent="0.3">
      <c r="A696" s="31"/>
      <c r="B696" s="89" t="s">
        <v>1554</v>
      </c>
      <c r="C696" s="89" t="s">
        <v>23</v>
      </c>
      <c r="D696" s="34"/>
      <c r="E696" s="34"/>
      <c r="F696" s="34"/>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row>
    <row r="697" spans="1:68" s="33" customFormat="1" x14ac:dyDescent="0.3">
      <c r="A697" s="31"/>
      <c r="B697" s="89" t="s">
        <v>1553</v>
      </c>
      <c r="C697" s="89" t="s">
        <v>427</v>
      </c>
      <c r="D697" s="34"/>
      <c r="E697" s="34"/>
      <c r="F697" s="34"/>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row>
    <row r="698" spans="1:68" s="33" customFormat="1" x14ac:dyDescent="0.3">
      <c r="A698" s="31"/>
      <c r="B698" s="89" t="s">
        <v>1552</v>
      </c>
      <c r="C698" s="89" t="s">
        <v>426</v>
      </c>
      <c r="D698" s="34"/>
      <c r="E698" s="34"/>
      <c r="F698" s="34"/>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row>
    <row r="699" spans="1:68" s="33" customFormat="1" x14ac:dyDescent="0.3">
      <c r="A699" s="31"/>
      <c r="B699" s="89" t="s">
        <v>1551</v>
      </c>
      <c r="C699" s="89" t="s">
        <v>425</v>
      </c>
      <c r="D699" s="34"/>
      <c r="E699" s="34"/>
      <c r="F699" s="34"/>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row>
    <row r="700" spans="1:68" s="33" customFormat="1" x14ac:dyDescent="0.3">
      <c r="A700" s="31"/>
      <c r="B700" s="89" t="s">
        <v>1550</v>
      </c>
      <c r="C700" s="89" t="s">
        <v>424</v>
      </c>
      <c r="D700" s="34"/>
      <c r="E700" s="34"/>
      <c r="F700" s="34"/>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row>
    <row r="701" spans="1:68" s="33" customFormat="1" x14ac:dyDescent="0.3">
      <c r="A701" s="31"/>
      <c r="B701" s="89" t="s">
        <v>1549</v>
      </c>
      <c r="C701" s="89" t="s">
        <v>423</v>
      </c>
      <c r="D701" s="34"/>
      <c r="E701" s="34"/>
      <c r="F701" s="34"/>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row>
    <row r="702" spans="1:68" s="33" customFormat="1" ht="25" x14ac:dyDescent="0.3">
      <c r="A702" s="31"/>
      <c r="B702" s="89" t="s">
        <v>1548</v>
      </c>
      <c r="C702" s="89" t="s">
        <v>422</v>
      </c>
      <c r="D702" s="34"/>
      <c r="E702" s="34"/>
      <c r="F702" s="34"/>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c r="AU702" s="31"/>
      <c r="AV702" s="31"/>
      <c r="AW702" s="31"/>
      <c r="AX702" s="31"/>
      <c r="AY702" s="31"/>
      <c r="AZ702" s="31"/>
      <c r="BA702" s="31"/>
      <c r="BB702" s="31"/>
      <c r="BC702" s="31"/>
      <c r="BD702" s="31"/>
      <c r="BE702" s="31"/>
      <c r="BF702" s="31"/>
      <c r="BG702" s="31"/>
      <c r="BH702" s="31"/>
      <c r="BI702" s="31"/>
      <c r="BJ702" s="31"/>
      <c r="BK702" s="31"/>
      <c r="BL702" s="31"/>
      <c r="BM702" s="31"/>
      <c r="BN702" s="31"/>
      <c r="BO702" s="31"/>
      <c r="BP702" s="31"/>
    </row>
    <row r="703" spans="1:68" s="33" customFormat="1" x14ac:dyDescent="0.3">
      <c r="A703" s="31"/>
      <c r="B703" s="89" t="s">
        <v>1547</v>
      </c>
      <c r="C703" s="89" t="s">
        <v>421</v>
      </c>
      <c r="D703" s="34"/>
      <c r="E703" s="34"/>
      <c r="F703" s="34"/>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c r="BP703" s="31"/>
    </row>
    <row r="704" spans="1:68" s="33" customFormat="1" x14ac:dyDescent="0.3">
      <c r="A704" s="31"/>
      <c r="B704" s="89" t="s">
        <v>1546</v>
      </c>
      <c r="C704" s="89" t="s">
        <v>420</v>
      </c>
      <c r="D704" s="34"/>
      <c r="E704" s="34"/>
      <c r="F704" s="34"/>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G704" s="31"/>
      <c r="BH704" s="31"/>
      <c r="BI704" s="31"/>
      <c r="BJ704" s="31"/>
      <c r="BK704" s="31"/>
      <c r="BL704" s="31"/>
      <c r="BM704" s="31"/>
      <c r="BN704" s="31"/>
      <c r="BO704" s="31"/>
      <c r="BP704" s="31"/>
    </row>
    <row r="705" spans="1:68" s="33" customFormat="1" x14ac:dyDescent="0.3">
      <c r="A705" s="31"/>
      <c r="B705" s="89" t="s">
        <v>1545</v>
      </c>
      <c r="C705" s="89" t="s">
        <v>419</v>
      </c>
      <c r="D705" s="34"/>
      <c r="E705" s="34"/>
      <c r="F705" s="34"/>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A705" s="31"/>
      <c r="BB705" s="31"/>
      <c r="BC705" s="31"/>
      <c r="BD705" s="31"/>
      <c r="BE705" s="31"/>
      <c r="BF705" s="31"/>
      <c r="BG705" s="31"/>
      <c r="BH705" s="31"/>
      <c r="BI705" s="31"/>
      <c r="BJ705" s="31"/>
      <c r="BK705" s="31"/>
      <c r="BL705" s="31"/>
      <c r="BM705" s="31"/>
      <c r="BN705" s="31"/>
      <c r="BO705" s="31"/>
      <c r="BP705" s="31"/>
    </row>
    <row r="706" spans="1:68" s="33" customFormat="1" x14ac:dyDescent="0.3">
      <c r="A706" s="31"/>
      <c r="B706" s="89" t="s">
        <v>1544</v>
      </c>
      <c r="C706" s="89" t="s">
        <v>417</v>
      </c>
      <c r="D706" s="34"/>
      <c r="E706" s="34"/>
      <c r="F706" s="34"/>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c r="AX706" s="31"/>
      <c r="AY706" s="31"/>
      <c r="AZ706" s="31"/>
      <c r="BA706" s="31"/>
      <c r="BB706" s="31"/>
      <c r="BC706" s="31"/>
      <c r="BD706" s="31"/>
      <c r="BE706" s="31"/>
      <c r="BF706" s="31"/>
      <c r="BG706" s="31"/>
      <c r="BH706" s="31"/>
      <c r="BI706" s="31"/>
      <c r="BJ706" s="31"/>
      <c r="BK706" s="31"/>
      <c r="BL706" s="31"/>
      <c r="BM706" s="31"/>
      <c r="BN706" s="31"/>
      <c r="BO706" s="31"/>
      <c r="BP706" s="31"/>
    </row>
    <row r="707" spans="1:68" s="33" customFormat="1" x14ac:dyDescent="0.3">
      <c r="A707" s="31"/>
      <c r="B707" s="89" t="s">
        <v>1543</v>
      </c>
      <c r="C707" s="89" t="s">
        <v>416</v>
      </c>
      <c r="D707" s="34"/>
      <c r="E707" s="34"/>
      <c r="F707" s="34"/>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1"/>
      <c r="AZ707" s="31"/>
      <c r="BA707" s="31"/>
      <c r="BB707" s="31"/>
      <c r="BC707" s="31"/>
      <c r="BD707" s="31"/>
      <c r="BE707" s="31"/>
      <c r="BF707" s="31"/>
      <c r="BG707" s="31"/>
      <c r="BH707" s="31"/>
      <c r="BI707" s="31"/>
      <c r="BJ707" s="31"/>
      <c r="BK707" s="31"/>
      <c r="BL707" s="31"/>
      <c r="BM707" s="31"/>
      <c r="BN707" s="31"/>
      <c r="BO707" s="31"/>
      <c r="BP707" s="31"/>
    </row>
    <row r="708" spans="1:68" s="33" customFormat="1" x14ac:dyDescent="0.3">
      <c r="A708" s="31"/>
      <c r="B708" s="89" t="s">
        <v>1542</v>
      </c>
      <c r="C708" s="89" t="s">
        <v>415</v>
      </c>
      <c r="D708" s="34"/>
      <c r="E708" s="34"/>
      <c r="F708" s="34"/>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c r="AJ708" s="31"/>
      <c r="AK708" s="31"/>
      <c r="AL708" s="31"/>
      <c r="AM708" s="31"/>
      <c r="AN708" s="31"/>
      <c r="AO708" s="31"/>
      <c r="AP708" s="31"/>
      <c r="AQ708" s="31"/>
      <c r="AR708" s="31"/>
      <c r="AS708" s="31"/>
      <c r="AT708" s="31"/>
      <c r="AU708" s="31"/>
      <c r="AV708" s="31"/>
      <c r="AW708" s="31"/>
      <c r="AX708" s="31"/>
      <c r="AY708" s="31"/>
      <c r="AZ708" s="31"/>
      <c r="BA708" s="31"/>
      <c r="BB708" s="31"/>
      <c r="BC708" s="31"/>
      <c r="BD708" s="31"/>
      <c r="BE708" s="31"/>
      <c r="BF708" s="31"/>
      <c r="BG708" s="31"/>
      <c r="BH708" s="31"/>
      <c r="BI708" s="31"/>
      <c r="BJ708" s="31"/>
      <c r="BK708" s="31"/>
      <c r="BL708" s="31"/>
      <c r="BM708" s="31"/>
      <c r="BN708" s="31"/>
      <c r="BO708" s="31"/>
      <c r="BP708" s="31"/>
    </row>
    <row r="709" spans="1:68" s="33" customFormat="1" x14ac:dyDescent="0.3">
      <c r="A709" s="31"/>
      <c r="B709" s="89" t="s">
        <v>1541</v>
      </c>
      <c r="C709" s="89" t="s">
        <v>414</v>
      </c>
      <c r="D709" s="34"/>
      <c r="E709" s="34"/>
      <c r="F709" s="34"/>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H709" s="31"/>
      <c r="AI709" s="31"/>
      <c r="AJ709" s="31"/>
      <c r="AK709" s="31"/>
      <c r="AL709" s="31"/>
      <c r="AM709" s="31"/>
      <c r="AN709" s="31"/>
      <c r="AO709" s="31"/>
      <c r="AP709" s="31"/>
      <c r="AQ709" s="31"/>
      <c r="AR709" s="31"/>
      <c r="AS709" s="31"/>
      <c r="AT709" s="31"/>
      <c r="AU709" s="31"/>
      <c r="AV709" s="31"/>
      <c r="AW709" s="31"/>
      <c r="AX709" s="31"/>
      <c r="AY709" s="31"/>
      <c r="AZ709" s="31"/>
      <c r="BA709" s="31"/>
      <c r="BB709" s="31"/>
      <c r="BC709" s="31"/>
      <c r="BD709" s="31"/>
      <c r="BE709" s="31"/>
      <c r="BF709" s="31"/>
      <c r="BG709" s="31"/>
      <c r="BH709" s="31"/>
      <c r="BI709" s="31"/>
      <c r="BJ709" s="31"/>
      <c r="BK709" s="31"/>
      <c r="BL709" s="31"/>
      <c r="BM709" s="31"/>
      <c r="BN709" s="31"/>
      <c r="BO709" s="31"/>
      <c r="BP709" s="31"/>
    </row>
    <row r="710" spans="1:68" s="33" customFormat="1" x14ac:dyDescent="0.3">
      <c r="A710" s="31"/>
      <c r="B710" s="94" t="s">
        <v>1540</v>
      </c>
      <c r="C710" s="91" t="s">
        <v>413</v>
      </c>
      <c r="D710" s="32">
        <v>269</v>
      </c>
      <c r="E710" s="32">
        <v>125</v>
      </c>
      <c r="F710" s="32">
        <v>144</v>
      </c>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c r="AJ710" s="31"/>
      <c r="AK710" s="31"/>
      <c r="AL710" s="31"/>
      <c r="AM710" s="31"/>
      <c r="AN710" s="31"/>
      <c r="AO710" s="31"/>
      <c r="AP710" s="31"/>
      <c r="AQ710" s="31"/>
      <c r="AR710" s="31"/>
      <c r="AS710" s="31"/>
      <c r="AT710" s="31"/>
      <c r="AU710" s="31"/>
      <c r="AV710" s="31"/>
      <c r="AW710" s="31"/>
      <c r="AX710" s="31"/>
      <c r="AY710" s="31"/>
      <c r="AZ710" s="31"/>
      <c r="BA710" s="31"/>
      <c r="BB710" s="31"/>
      <c r="BC710" s="31"/>
      <c r="BD710" s="31"/>
      <c r="BE710" s="31"/>
      <c r="BF710" s="31"/>
      <c r="BG710" s="31"/>
      <c r="BH710" s="31"/>
      <c r="BI710" s="31"/>
      <c r="BJ710" s="31"/>
      <c r="BK710" s="31"/>
      <c r="BL710" s="31"/>
      <c r="BM710" s="31"/>
      <c r="BN710" s="31"/>
      <c r="BO710" s="31"/>
      <c r="BP710" s="31"/>
    </row>
    <row r="711" spans="1:68" s="33" customFormat="1" x14ac:dyDescent="0.3">
      <c r="A711" s="31"/>
      <c r="B711" s="89" t="s">
        <v>1539</v>
      </c>
      <c r="C711" s="89" t="s">
        <v>386</v>
      </c>
      <c r="D711" s="34"/>
      <c r="E711" s="34"/>
      <c r="F711" s="34"/>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c r="AJ711" s="31"/>
      <c r="AK711" s="31"/>
      <c r="AL711" s="31"/>
      <c r="AM711" s="31"/>
      <c r="AN711" s="31"/>
      <c r="AO711" s="31"/>
      <c r="AP711" s="31"/>
      <c r="AQ711" s="31"/>
      <c r="AR711" s="31"/>
      <c r="AS711" s="31"/>
      <c r="AT711" s="31"/>
      <c r="AU711" s="31"/>
      <c r="AV711" s="31"/>
      <c r="AW711" s="31"/>
      <c r="AX711" s="31"/>
      <c r="AY711" s="31"/>
      <c r="AZ711" s="31"/>
      <c r="BA711" s="31"/>
      <c r="BB711" s="31"/>
      <c r="BC711" s="31"/>
      <c r="BD711" s="31"/>
      <c r="BE711" s="31"/>
      <c r="BF711" s="31"/>
      <c r="BG711" s="31"/>
      <c r="BH711" s="31"/>
      <c r="BI711" s="31"/>
      <c r="BJ711" s="31"/>
      <c r="BK711" s="31"/>
      <c r="BL711" s="31"/>
      <c r="BM711" s="31"/>
      <c r="BN711" s="31"/>
      <c r="BO711" s="31"/>
      <c r="BP711" s="31"/>
    </row>
    <row r="712" spans="1:68" s="33" customFormat="1" x14ac:dyDescent="0.3">
      <c r="A712" s="31"/>
      <c r="B712" s="89" t="s">
        <v>1538</v>
      </c>
      <c r="C712" s="89" t="s">
        <v>412</v>
      </c>
      <c r="D712" s="34"/>
      <c r="E712" s="34"/>
      <c r="F712" s="34"/>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1"/>
      <c r="AL712" s="31"/>
      <c r="AM712" s="31"/>
      <c r="AN712" s="31"/>
      <c r="AO712" s="31"/>
      <c r="AP712" s="31"/>
      <c r="AQ712" s="31"/>
      <c r="AR712" s="31"/>
      <c r="AS712" s="31"/>
      <c r="AT712" s="31"/>
      <c r="AU712" s="31"/>
      <c r="AV712" s="31"/>
      <c r="AW712" s="31"/>
      <c r="AX712" s="31"/>
      <c r="AY712" s="31"/>
      <c r="AZ712" s="31"/>
      <c r="BA712" s="31"/>
      <c r="BB712" s="31"/>
      <c r="BC712" s="31"/>
      <c r="BD712" s="31"/>
      <c r="BE712" s="31"/>
      <c r="BF712" s="31"/>
      <c r="BG712" s="31"/>
      <c r="BH712" s="31"/>
      <c r="BI712" s="31"/>
      <c r="BJ712" s="31"/>
      <c r="BK712" s="31"/>
      <c r="BL712" s="31"/>
      <c r="BM712" s="31"/>
      <c r="BN712" s="31"/>
      <c r="BO712" s="31"/>
      <c r="BP712" s="31"/>
    </row>
    <row r="713" spans="1:68" s="33" customFormat="1" x14ac:dyDescent="0.3">
      <c r="A713" s="31"/>
      <c r="B713" s="89" t="s">
        <v>1537</v>
      </c>
      <c r="C713" s="89" t="s">
        <v>411</v>
      </c>
      <c r="D713" s="34"/>
      <c r="E713" s="34"/>
      <c r="F713" s="34"/>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c r="AJ713" s="31"/>
      <c r="AK713" s="31"/>
      <c r="AL713" s="31"/>
      <c r="AM713" s="31"/>
      <c r="AN713" s="31"/>
      <c r="AO713" s="31"/>
      <c r="AP713" s="31"/>
      <c r="AQ713" s="31"/>
      <c r="AR713" s="31"/>
      <c r="AS713" s="31"/>
      <c r="AT713" s="31"/>
      <c r="AU713" s="31"/>
      <c r="AV713" s="31"/>
      <c r="AW713" s="31"/>
      <c r="AX713" s="31"/>
      <c r="AY713" s="31"/>
      <c r="AZ713" s="31"/>
      <c r="BA713" s="31"/>
      <c r="BB713" s="31"/>
      <c r="BC713" s="31"/>
      <c r="BD713" s="31"/>
      <c r="BE713" s="31"/>
      <c r="BF713" s="31"/>
      <c r="BG713" s="31"/>
      <c r="BH713" s="31"/>
      <c r="BI713" s="31"/>
      <c r="BJ713" s="31"/>
      <c r="BK713" s="31"/>
      <c r="BL713" s="31"/>
      <c r="BM713" s="31"/>
      <c r="BN713" s="31"/>
      <c r="BO713" s="31"/>
      <c r="BP713" s="31"/>
    </row>
    <row r="714" spans="1:68" s="33" customFormat="1" x14ac:dyDescent="0.3">
      <c r="A714" s="31"/>
      <c r="B714" s="89" t="s">
        <v>1536</v>
      </c>
      <c r="C714" s="89" t="s">
        <v>410</v>
      </c>
      <c r="D714" s="34"/>
      <c r="E714" s="34"/>
      <c r="F714" s="34"/>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c r="AJ714" s="31"/>
      <c r="AK714" s="31"/>
      <c r="AL714" s="31"/>
      <c r="AM714" s="31"/>
      <c r="AN714" s="31"/>
      <c r="AO714" s="31"/>
      <c r="AP714" s="31"/>
      <c r="AQ714" s="31"/>
      <c r="AR714" s="31"/>
      <c r="AS714" s="31"/>
      <c r="AT714" s="31"/>
      <c r="AU714" s="31"/>
      <c r="AV714" s="31"/>
      <c r="AW714" s="31"/>
      <c r="AX714" s="31"/>
      <c r="AY714" s="31"/>
      <c r="AZ714" s="31"/>
      <c r="BA714" s="31"/>
      <c r="BB714" s="31"/>
      <c r="BC714" s="31"/>
      <c r="BD714" s="31"/>
      <c r="BE714" s="31"/>
      <c r="BF714" s="31"/>
      <c r="BG714" s="31"/>
      <c r="BH714" s="31"/>
      <c r="BI714" s="31"/>
      <c r="BJ714" s="31"/>
      <c r="BK714" s="31"/>
      <c r="BL714" s="31"/>
      <c r="BM714" s="31"/>
      <c r="BN714" s="31"/>
      <c r="BO714" s="31"/>
      <c r="BP714" s="31"/>
    </row>
    <row r="715" spans="1:68" s="33" customFormat="1" x14ac:dyDescent="0.3">
      <c r="A715" s="31"/>
      <c r="B715" s="89" t="s">
        <v>1535</v>
      </c>
      <c r="C715" s="89" t="s">
        <v>409</v>
      </c>
      <c r="D715" s="34"/>
      <c r="E715" s="34"/>
      <c r="F715" s="34"/>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1"/>
      <c r="BK715" s="31"/>
      <c r="BL715" s="31"/>
      <c r="BM715" s="31"/>
      <c r="BN715" s="31"/>
      <c r="BO715" s="31"/>
      <c r="BP715" s="31"/>
    </row>
    <row r="716" spans="1:68" s="33" customFormat="1" x14ac:dyDescent="0.3">
      <c r="A716" s="31"/>
      <c r="B716" s="89" t="s">
        <v>1534</v>
      </c>
      <c r="C716" s="89" t="s">
        <v>408</v>
      </c>
      <c r="D716" s="34"/>
      <c r="E716" s="34"/>
      <c r="F716" s="34"/>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31"/>
      <c r="BM716" s="31"/>
      <c r="BN716" s="31"/>
      <c r="BO716" s="31"/>
      <c r="BP716" s="31"/>
    </row>
    <row r="717" spans="1:68" s="33" customFormat="1" x14ac:dyDescent="0.3">
      <c r="A717" s="31"/>
      <c r="B717" s="89" t="s">
        <v>1533</v>
      </c>
      <c r="C717" s="89" t="s">
        <v>407</v>
      </c>
      <c r="D717" s="34"/>
      <c r="E717" s="34"/>
      <c r="F717" s="34"/>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c r="AU717" s="31"/>
      <c r="AV717" s="31"/>
      <c r="AW717" s="31"/>
      <c r="AX717" s="31"/>
      <c r="AY717" s="31"/>
      <c r="AZ717" s="31"/>
      <c r="BA717" s="31"/>
      <c r="BB717" s="31"/>
      <c r="BC717" s="31"/>
      <c r="BD717" s="31"/>
      <c r="BE717" s="31"/>
      <c r="BF717" s="31"/>
      <c r="BG717" s="31"/>
      <c r="BH717" s="31"/>
      <c r="BI717" s="31"/>
      <c r="BJ717" s="31"/>
      <c r="BK717" s="31"/>
      <c r="BL717" s="31"/>
      <c r="BM717" s="31"/>
      <c r="BN717" s="31"/>
      <c r="BO717" s="31"/>
      <c r="BP717" s="31"/>
    </row>
    <row r="718" spans="1:68" s="33" customFormat="1" x14ac:dyDescent="0.3">
      <c r="A718" s="31"/>
      <c r="B718" s="89" t="s">
        <v>1532</v>
      </c>
      <c r="C718" s="89" t="s">
        <v>406</v>
      </c>
      <c r="D718" s="34"/>
      <c r="E718" s="34"/>
      <c r="F718" s="34"/>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row>
    <row r="719" spans="1:68" s="33" customFormat="1" x14ac:dyDescent="0.3">
      <c r="A719" s="31"/>
      <c r="B719" s="89" t="s">
        <v>1531</v>
      </c>
      <c r="C719" s="89" t="s">
        <v>405</v>
      </c>
      <c r="D719" s="34"/>
      <c r="E719" s="34"/>
      <c r="F719" s="34"/>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c r="AU719" s="31"/>
      <c r="AV719" s="31"/>
      <c r="AW719" s="31"/>
      <c r="AX719" s="31"/>
      <c r="AY719" s="31"/>
      <c r="AZ719" s="31"/>
      <c r="BA719" s="31"/>
      <c r="BB719" s="31"/>
      <c r="BC719" s="31"/>
      <c r="BD719" s="31"/>
      <c r="BE719" s="31"/>
      <c r="BF719" s="31"/>
      <c r="BG719" s="31"/>
      <c r="BH719" s="31"/>
      <c r="BI719" s="31"/>
      <c r="BJ719" s="31"/>
      <c r="BK719" s="31"/>
      <c r="BL719" s="31"/>
      <c r="BM719" s="31"/>
      <c r="BN719" s="31"/>
      <c r="BO719" s="31"/>
      <c r="BP719" s="31"/>
    </row>
    <row r="720" spans="1:68" s="33" customFormat="1" x14ac:dyDescent="0.3">
      <c r="A720" s="31"/>
      <c r="B720" s="89" t="s">
        <v>1530</v>
      </c>
      <c r="C720" s="89" t="s">
        <v>404</v>
      </c>
      <c r="D720" s="34"/>
      <c r="E720" s="34"/>
      <c r="F720" s="34"/>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c r="AJ720" s="31"/>
      <c r="AK720" s="31"/>
      <c r="AL720" s="31"/>
      <c r="AM720" s="31"/>
      <c r="AN720" s="31"/>
      <c r="AO720" s="31"/>
      <c r="AP720" s="31"/>
      <c r="AQ720" s="31"/>
      <c r="AR720" s="31"/>
      <c r="AS720" s="31"/>
      <c r="AT720" s="31"/>
      <c r="AU720" s="31"/>
      <c r="AV720" s="31"/>
      <c r="AW720" s="31"/>
      <c r="AX720" s="31"/>
      <c r="AY720" s="31"/>
      <c r="AZ720" s="31"/>
      <c r="BA720" s="31"/>
      <c r="BB720" s="31"/>
      <c r="BC720" s="31"/>
      <c r="BD720" s="31"/>
      <c r="BE720" s="31"/>
      <c r="BF720" s="31"/>
      <c r="BG720" s="31"/>
      <c r="BH720" s="31"/>
      <c r="BI720" s="31"/>
      <c r="BJ720" s="31"/>
      <c r="BK720" s="31"/>
      <c r="BL720" s="31"/>
      <c r="BM720" s="31"/>
      <c r="BN720" s="31"/>
      <c r="BO720" s="31"/>
      <c r="BP720" s="31"/>
    </row>
    <row r="721" spans="1:68" s="33" customFormat="1" x14ac:dyDescent="0.3">
      <c r="A721" s="31"/>
      <c r="B721" s="89" t="s">
        <v>1529</v>
      </c>
      <c r="C721" s="89" t="s">
        <v>403</v>
      </c>
      <c r="D721" s="34"/>
      <c r="E721" s="34"/>
      <c r="F721" s="34"/>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c r="AJ721" s="31"/>
      <c r="AK721" s="31"/>
      <c r="AL721" s="31"/>
      <c r="AM721" s="31"/>
      <c r="AN721" s="31"/>
      <c r="AO721" s="31"/>
      <c r="AP721" s="31"/>
      <c r="AQ721" s="31"/>
      <c r="AR721" s="31"/>
      <c r="AS721" s="31"/>
      <c r="AT721" s="31"/>
      <c r="AU721" s="31"/>
      <c r="AV721" s="31"/>
      <c r="AW721" s="31"/>
      <c r="AX721" s="31"/>
      <c r="AY721" s="31"/>
      <c r="AZ721" s="31"/>
      <c r="BA721" s="31"/>
      <c r="BB721" s="31"/>
      <c r="BC721" s="31"/>
      <c r="BD721" s="31"/>
      <c r="BE721" s="31"/>
      <c r="BF721" s="31"/>
      <c r="BG721" s="31"/>
      <c r="BH721" s="31"/>
      <c r="BI721" s="31"/>
      <c r="BJ721" s="31"/>
      <c r="BK721" s="31"/>
      <c r="BL721" s="31"/>
      <c r="BM721" s="31"/>
      <c r="BN721" s="31"/>
      <c r="BO721" s="31"/>
      <c r="BP721" s="31"/>
    </row>
    <row r="722" spans="1:68" s="33" customFormat="1" x14ac:dyDescent="0.3">
      <c r="A722" s="31"/>
      <c r="B722" s="89" t="s">
        <v>1528</v>
      </c>
      <c r="C722" s="89" t="s">
        <v>402</v>
      </c>
      <c r="D722" s="34"/>
      <c r="E722" s="34"/>
      <c r="F722" s="34"/>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c r="AJ722" s="31"/>
      <c r="AK722" s="31"/>
      <c r="AL722" s="31"/>
      <c r="AM722" s="31"/>
      <c r="AN722" s="31"/>
      <c r="AO722" s="31"/>
      <c r="AP722" s="31"/>
      <c r="AQ722" s="31"/>
      <c r="AR722" s="31"/>
      <c r="AS722" s="31"/>
      <c r="AT722" s="31"/>
      <c r="AU722" s="31"/>
      <c r="AV722" s="31"/>
      <c r="AW722" s="31"/>
      <c r="AX722" s="31"/>
      <c r="AY722" s="31"/>
      <c r="AZ722" s="31"/>
      <c r="BA722" s="31"/>
      <c r="BB722" s="31"/>
      <c r="BC722" s="31"/>
      <c r="BD722" s="31"/>
      <c r="BE722" s="31"/>
      <c r="BF722" s="31"/>
      <c r="BG722" s="31"/>
      <c r="BH722" s="31"/>
      <c r="BI722" s="31"/>
      <c r="BJ722" s="31"/>
      <c r="BK722" s="31"/>
      <c r="BL722" s="31"/>
      <c r="BM722" s="31"/>
      <c r="BN722" s="31"/>
      <c r="BO722" s="31"/>
      <c r="BP722" s="31"/>
    </row>
    <row r="723" spans="1:68" s="33" customFormat="1" x14ac:dyDescent="0.3">
      <c r="A723" s="31"/>
      <c r="B723" s="89" t="s">
        <v>1527</v>
      </c>
      <c r="C723" s="89" t="s">
        <v>401</v>
      </c>
      <c r="D723" s="34"/>
      <c r="E723" s="34"/>
      <c r="F723" s="34"/>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1"/>
      <c r="AL723" s="31"/>
      <c r="AM723" s="31"/>
      <c r="AN723" s="31"/>
      <c r="AO723" s="31"/>
      <c r="AP723" s="31"/>
      <c r="AQ723" s="31"/>
      <c r="AR723" s="31"/>
      <c r="AS723" s="31"/>
      <c r="AT723" s="31"/>
      <c r="AU723" s="31"/>
      <c r="AV723" s="31"/>
      <c r="AW723" s="31"/>
      <c r="AX723" s="31"/>
      <c r="AY723" s="31"/>
      <c r="AZ723" s="31"/>
      <c r="BA723" s="31"/>
      <c r="BB723" s="31"/>
      <c r="BC723" s="31"/>
      <c r="BD723" s="31"/>
      <c r="BE723" s="31"/>
      <c r="BF723" s="31"/>
      <c r="BG723" s="31"/>
      <c r="BH723" s="31"/>
      <c r="BI723" s="31"/>
      <c r="BJ723" s="31"/>
      <c r="BK723" s="31"/>
      <c r="BL723" s="31"/>
      <c r="BM723" s="31"/>
      <c r="BN723" s="31"/>
      <c r="BO723" s="31"/>
      <c r="BP723" s="31"/>
    </row>
    <row r="724" spans="1:68" s="33" customFormat="1" x14ac:dyDescent="0.3">
      <c r="A724" s="31"/>
      <c r="B724" s="89" t="s">
        <v>1526</v>
      </c>
      <c r="C724" s="89" t="s">
        <v>398</v>
      </c>
      <c r="D724" s="34">
        <v>7</v>
      </c>
      <c r="E724" s="34">
        <v>3</v>
      </c>
      <c r="F724" s="34">
        <v>4</v>
      </c>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c r="AJ724" s="31"/>
      <c r="AK724" s="31"/>
      <c r="AL724" s="31"/>
      <c r="AM724" s="31"/>
      <c r="AN724" s="31"/>
      <c r="AO724" s="31"/>
      <c r="AP724" s="31"/>
      <c r="AQ724" s="31"/>
      <c r="AR724" s="31"/>
      <c r="AS724" s="31"/>
      <c r="AT724" s="31"/>
      <c r="AU724" s="31"/>
      <c r="AV724" s="31"/>
      <c r="AW724" s="31"/>
      <c r="AX724" s="31"/>
      <c r="AY724" s="31"/>
      <c r="AZ724" s="31"/>
      <c r="BA724" s="31"/>
      <c r="BB724" s="31"/>
      <c r="BC724" s="31"/>
      <c r="BD724" s="31"/>
      <c r="BE724" s="31"/>
      <c r="BF724" s="31"/>
      <c r="BG724" s="31"/>
      <c r="BH724" s="31"/>
      <c r="BI724" s="31"/>
      <c r="BJ724" s="31"/>
      <c r="BK724" s="31"/>
      <c r="BL724" s="31"/>
      <c r="BM724" s="31"/>
      <c r="BN724" s="31"/>
      <c r="BO724" s="31"/>
      <c r="BP724" s="31"/>
    </row>
    <row r="725" spans="1:68" s="33" customFormat="1" x14ac:dyDescent="0.3">
      <c r="A725" s="31"/>
      <c r="B725" s="89" t="s">
        <v>1525</v>
      </c>
      <c r="C725" s="89" t="s">
        <v>397</v>
      </c>
      <c r="D725" s="34">
        <v>90</v>
      </c>
      <c r="E725" s="34">
        <v>39</v>
      </c>
      <c r="F725" s="34">
        <v>51</v>
      </c>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c r="AJ725" s="31"/>
      <c r="AK725" s="31"/>
      <c r="AL725" s="31"/>
      <c r="AM725" s="31"/>
      <c r="AN725" s="31"/>
      <c r="AO725" s="31"/>
      <c r="AP725" s="31"/>
      <c r="AQ725" s="31"/>
      <c r="AR725" s="31"/>
      <c r="AS725" s="31"/>
      <c r="AT725" s="31"/>
      <c r="AU725" s="31"/>
      <c r="AV725" s="31"/>
      <c r="AW725" s="31"/>
      <c r="AX725" s="31"/>
      <c r="AY725" s="31"/>
      <c r="AZ725" s="31"/>
      <c r="BA725" s="31"/>
      <c r="BB725" s="31"/>
      <c r="BC725" s="31"/>
      <c r="BD725" s="31"/>
      <c r="BE725" s="31"/>
      <c r="BF725" s="31"/>
      <c r="BG725" s="31"/>
      <c r="BH725" s="31"/>
      <c r="BI725" s="31"/>
      <c r="BJ725" s="31"/>
      <c r="BK725" s="31"/>
      <c r="BL725" s="31"/>
      <c r="BM725" s="31"/>
      <c r="BN725" s="31"/>
      <c r="BO725" s="31"/>
      <c r="BP725" s="31"/>
    </row>
    <row r="726" spans="1:68" s="33" customFormat="1" x14ac:dyDescent="0.3">
      <c r="A726" s="31"/>
      <c r="B726" s="89" t="s">
        <v>1524</v>
      </c>
      <c r="C726" s="89" t="s">
        <v>400</v>
      </c>
      <c r="D726" s="34">
        <v>8</v>
      </c>
      <c r="E726" s="34">
        <v>6</v>
      </c>
      <c r="F726" s="34">
        <v>2</v>
      </c>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c r="AU726" s="31"/>
      <c r="AV726" s="31"/>
      <c r="AW726" s="31"/>
      <c r="AX726" s="31"/>
      <c r="AY726" s="31"/>
      <c r="AZ726" s="31"/>
      <c r="BA726" s="31"/>
      <c r="BB726" s="31"/>
      <c r="BC726" s="31"/>
      <c r="BD726" s="31"/>
      <c r="BE726" s="31"/>
      <c r="BF726" s="31"/>
      <c r="BG726" s="31"/>
      <c r="BH726" s="31"/>
      <c r="BI726" s="31"/>
      <c r="BJ726" s="31"/>
      <c r="BK726" s="31"/>
      <c r="BL726" s="31"/>
      <c r="BM726" s="31"/>
      <c r="BN726" s="31"/>
      <c r="BO726" s="31"/>
      <c r="BP726" s="31"/>
    </row>
    <row r="727" spans="1:68" s="33" customFormat="1" x14ac:dyDescent="0.3">
      <c r="A727" s="31"/>
      <c r="B727" s="89" t="s">
        <v>1523</v>
      </c>
      <c r="C727" s="89" t="s">
        <v>387</v>
      </c>
      <c r="D727" s="34"/>
      <c r="E727" s="34"/>
      <c r="F727" s="34"/>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c r="AE727" s="31"/>
      <c r="AF727" s="31"/>
      <c r="AG727" s="31"/>
      <c r="AH727" s="31"/>
      <c r="AI727" s="31"/>
      <c r="AJ727" s="31"/>
      <c r="AK727" s="31"/>
      <c r="AL727" s="31"/>
      <c r="AM727" s="31"/>
      <c r="AN727" s="31"/>
      <c r="AO727" s="31"/>
      <c r="AP727" s="31"/>
      <c r="AQ727" s="31"/>
      <c r="AR727" s="31"/>
      <c r="AS727" s="31"/>
      <c r="AT727" s="31"/>
      <c r="AU727" s="31"/>
      <c r="AV727" s="31"/>
      <c r="AW727" s="31"/>
      <c r="AX727" s="31"/>
      <c r="AY727" s="31"/>
      <c r="AZ727" s="31"/>
      <c r="BA727" s="31"/>
      <c r="BB727" s="31"/>
      <c r="BC727" s="31"/>
      <c r="BD727" s="31"/>
      <c r="BE727" s="31"/>
      <c r="BF727" s="31"/>
      <c r="BG727" s="31"/>
      <c r="BH727" s="31"/>
      <c r="BI727" s="31"/>
      <c r="BJ727" s="31"/>
      <c r="BK727" s="31"/>
      <c r="BL727" s="31"/>
      <c r="BM727" s="31"/>
      <c r="BN727" s="31"/>
      <c r="BO727" s="31"/>
      <c r="BP727" s="31"/>
    </row>
    <row r="728" spans="1:68" s="33" customFormat="1" x14ac:dyDescent="0.3">
      <c r="A728" s="31"/>
      <c r="B728" s="89" t="s">
        <v>1522</v>
      </c>
      <c r="C728" s="89" t="s">
        <v>399</v>
      </c>
      <c r="D728" s="34"/>
      <c r="E728" s="34"/>
      <c r="F728" s="34"/>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AH728" s="31"/>
      <c r="AI728" s="31"/>
      <c r="AJ728" s="31"/>
      <c r="AK728" s="31"/>
      <c r="AL728" s="31"/>
      <c r="AM728" s="31"/>
      <c r="AN728" s="31"/>
      <c r="AO728" s="31"/>
      <c r="AP728" s="31"/>
      <c r="AQ728" s="31"/>
      <c r="AR728" s="31"/>
      <c r="AS728" s="31"/>
      <c r="AT728" s="31"/>
      <c r="AU728" s="31"/>
      <c r="AV728" s="31"/>
      <c r="AW728" s="31"/>
      <c r="AX728" s="31"/>
      <c r="AY728" s="31"/>
      <c r="AZ728" s="31"/>
      <c r="BA728" s="31"/>
      <c r="BB728" s="31"/>
      <c r="BC728" s="31"/>
      <c r="BD728" s="31"/>
      <c r="BE728" s="31"/>
      <c r="BF728" s="31"/>
      <c r="BG728" s="31"/>
      <c r="BH728" s="31"/>
      <c r="BI728" s="31"/>
      <c r="BJ728" s="31"/>
      <c r="BK728" s="31"/>
      <c r="BL728" s="31"/>
      <c r="BM728" s="31"/>
      <c r="BN728" s="31"/>
      <c r="BO728" s="31"/>
      <c r="BP728" s="31"/>
    </row>
    <row r="729" spans="1:68" s="33" customFormat="1" x14ac:dyDescent="0.3">
      <c r="A729" s="31"/>
      <c r="B729" s="89" t="s">
        <v>1521</v>
      </c>
      <c r="C729" s="89" t="s">
        <v>396</v>
      </c>
      <c r="D729" s="34">
        <v>7</v>
      </c>
      <c r="E729" s="34">
        <v>4</v>
      </c>
      <c r="F729" s="34">
        <v>3</v>
      </c>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AH729" s="31"/>
      <c r="AI729" s="31"/>
      <c r="AJ729" s="31"/>
      <c r="AK729" s="31"/>
      <c r="AL729" s="31"/>
      <c r="AM729" s="31"/>
      <c r="AN729" s="31"/>
      <c r="AO729" s="31"/>
      <c r="AP729" s="31"/>
      <c r="AQ729" s="31"/>
      <c r="AR729" s="31"/>
      <c r="AS729" s="31"/>
      <c r="AT729" s="31"/>
      <c r="AU729" s="31"/>
      <c r="AV729" s="31"/>
      <c r="AW729" s="31"/>
      <c r="AX729" s="31"/>
      <c r="AY729" s="31"/>
      <c r="AZ729" s="31"/>
      <c r="BA729" s="31"/>
      <c r="BB729" s="31"/>
      <c r="BC729" s="31"/>
      <c r="BD729" s="31"/>
      <c r="BE729" s="31"/>
      <c r="BF729" s="31"/>
      <c r="BG729" s="31"/>
      <c r="BH729" s="31"/>
      <c r="BI729" s="31"/>
      <c r="BJ729" s="31"/>
      <c r="BK729" s="31"/>
      <c r="BL729" s="31"/>
      <c r="BM729" s="31"/>
      <c r="BN729" s="31"/>
      <c r="BO729" s="31"/>
      <c r="BP729" s="31"/>
    </row>
    <row r="730" spans="1:68" s="33" customFormat="1" x14ac:dyDescent="0.3">
      <c r="A730" s="31"/>
      <c r="B730" s="89" t="s">
        <v>1520</v>
      </c>
      <c r="C730" s="89" t="s">
        <v>395</v>
      </c>
      <c r="D730" s="34"/>
      <c r="E730" s="34"/>
      <c r="F730" s="34"/>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31"/>
      <c r="AS730" s="31"/>
      <c r="AT730" s="31"/>
      <c r="AU730" s="31"/>
      <c r="AV730" s="31"/>
      <c r="AW730" s="31"/>
      <c r="AX730" s="31"/>
      <c r="AY730" s="31"/>
      <c r="AZ730" s="31"/>
      <c r="BA730" s="31"/>
      <c r="BB730" s="31"/>
      <c r="BC730" s="31"/>
      <c r="BD730" s="31"/>
      <c r="BE730" s="31"/>
      <c r="BF730" s="31"/>
      <c r="BG730" s="31"/>
      <c r="BH730" s="31"/>
      <c r="BI730" s="31"/>
      <c r="BJ730" s="31"/>
      <c r="BK730" s="31"/>
      <c r="BL730" s="31"/>
      <c r="BM730" s="31"/>
      <c r="BN730" s="31"/>
      <c r="BO730" s="31"/>
      <c r="BP730" s="31"/>
    </row>
    <row r="731" spans="1:68" s="33" customFormat="1" x14ac:dyDescent="0.3">
      <c r="A731" s="31"/>
      <c r="B731" s="89" t="s">
        <v>1519</v>
      </c>
      <c r="C731" s="89" t="s">
        <v>393</v>
      </c>
      <c r="D731" s="34"/>
      <c r="E731" s="34"/>
      <c r="F731" s="34"/>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31"/>
      <c r="AS731" s="31"/>
      <c r="AT731" s="31"/>
      <c r="AU731" s="31"/>
      <c r="AV731" s="31"/>
      <c r="AW731" s="31"/>
      <c r="AX731" s="31"/>
      <c r="AY731" s="31"/>
      <c r="AZ731" s="31"/>
      <c r="BA731" s="31"/>
      <c r="BB731" s="31"/>
      <c r="BC731" s="31"/>
      <c r="BD731" s="31"/>
      <c r="BE731" s="31"/>
      <c r="BF731" s="31"/>
      <c r="BG731" s="31"/>
      <c r="BH731" s="31"/>
      <c r="BI731" s="31"/>
      <c r="BJ731" s="31"/>
      <c r="BK731" s="31"/>
      <c r="BL731" s="31"/>
      <c r="BM731" s="31"/>
      <c r="BN731" s="31"/>
      <c r="BO731" s="31"/>
      <c r="BP731" s="31"/>
    </row>
    <row r="732" spans="1:68" s="33" customFormat="1" x14ac:dyDescent="0.3">
      <c r="A732" s="31"/>
      <c r="B732" s="89" t="s">
        <v>1518</v>
      </c>
      <c r="C732" s="89" t="s">
        <v>394</v>
      </c>
      <c r="D732" s="34">
        <v>57</v>
      </c>
      <c r="E732" s="34">
        <v>26</v>
      </c>
      <c r="F732" s="34">
        <v>31</v>
      </c>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c r="AJ732" s="31"/>
      <c r="AK732" s="31"/>
      <c r="AL732" s="31"/>
      <c r="AM732" s="31"/>
      <c r="AN732" s="31"/>
      <c r="AO732" s="31"/>
      <c r="AP732" s="31"/>
      <c r="AQ732" s="31"/>
      <c r="AR732" s="31"/>
      <c r="AS732" s="31"/>
      <c r="AT732" s="31"/>
      <c r="AU732" s="31"/>
      <c r="AV732" s="31"/>
      <c r="AW732" s="31"/>
      <c r="AX732" s="31"/>
      <c r="AY732" s="31"/>
      <c r="AZ732" s="31"/>
      <c r="BA732" s="31"/>
      <c r="BB732" s="31"/>
      <c r="BC732" s="31"/>
      <c r="BD732" s="31"/>
      <c r="BE732" s="31"/>
      <c r="BF732" s="31"/>
      <c r="BG732" s="31"/>
      <c r="BH732" s="31"/>
      <c r="BI732" s="31"/>
      <c r="BJ732" s="31"/>
      <c r="BK732" s="31"/>
      <c r="BL732" s="31"/>
      <c r="BM732" s="31"/>
      <c r="BN732" s="31"/>
      <c r="BO732" s="31"/>
      <c r="BP732" s="31"/>
    </row>
    <row r="733" spans="1:68" s="33" customFormat="1" x14ac:dyDescent="0.3">
      <c r="A733" s="31"/>
      <c r="B733" s="89" t="s">
        <v>1517</v>
      </c>
      <c r="C733" s="89" t="s">
        <v>392</v>
      </c>
      <c r="D733" s="34">
        <v>55</v>
      </c>
      <c r="E733" s="34">
        <v>22</v>
      </c>
      <c r="F733" s="34">
        <v>33</v>
      </c>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M733" s="31"/>
      <c r="AN733" s="31"/>
      <c r="AO733" s="31"/>
      <c r="AP733" s="31"/>
      <c r="AQ733" s="31"/>
      <c r="AR733" s="31"/>
      <c r="AS733" s="31"/>
      <c r="AT733" s="31"/>
      <c r="AU733" s="31"/>
      <c r="AV733" s="31"/>
      <c r="AW733" s="31"/>
      <c r="AX733" s="31"/>
      <c r="AY733" s="31"/>
      <c r="AZ733" s="31"/>
      <c r="BA733" s="31"/>
      <c r="BB733" s="31"/>
      <c r="BC733" s="31"/>
      <c r="BD733" s="31"/>
      <c r="BE733" s="31"/>
      <c r="BF733" s="31"/>
      <c r="BG733" s="31"/>
      <c r="BH733" s="31"/>
      <c r="BI733" s="31"/>
      <c r="BJ733" s="31"/>
      <c r="BK733" s="31"/>
      <c r="BL733" s="31"/>
      <c r="BM733" s="31"/>
      <c r="BN733" s="31"/>
      <c r="BO733" s="31"/>
      <c r="BP733" s="31"/>
    </row>
    <row r="734" spans="1:68" s="33" customFormat="1" x14ac:dyDescent="0.3">
      <c r="A734" s="31"/>
      <c r="B734" s="89" t="s">
        <v>1516</v>
      </c>
      <c r="C734" s="89" t="s">
        <v>71</v>
      </c>
      <c r="D734" s="34"/>
      <c r="E734" s="34"/>
      <c r="F734" s="34"/>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c r="AU734" s="31"/>
      <c r="AV734" s="31"/>
      <c r="AW734" s="31"/>
      <c r="AX734" s="31"/>
      <c r="AY734" s="31"/>
      <c r="AZ734" s="31"/>
      <c r="BA734" s="31"/>
      <c r="BB734" s="31"/>
      <c r="BC734" s="31"/>
      <c r="BD734" s="31"/>
      <c r="BE734" s="31"/>
      <c r="BF734" s="31"/>
      <c r="BG734" s="31"/>
      <c r="BH734" s="31"/>
      <c r="BI734" s="31"/>
      <c r="BJ734" s="31"/>
      <c r="BK734" s="31"/>
      <c r="BL734" s="31"/>
      <c r="BM734" s="31"/>
      <c r="BN734" s="31"/>
      <c r="BO734" s="31"/>
      <c r="BP734" s="31"/>
    </row>
    <row r="735" spans="1:68" s="33" customFormat="1" x14ac:dyDescent="0.3">
      <c r="A735" s="31"/>
      <c r="B735" s="89" t="s">
        <v>1515</v>
      </c>
      <c r="C735" s="89" t="s">
        <v>391</v>
      </c>
      <c r="D735" s="34"/>
      <c r="E735" s="34"/>
      <c r="F735" s="34"/>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c r="AU735" s="31"/>
      <c r="AV735" s="31"/>
      <c r="AW735" s="31"/>
      <c r="AX735" s="31"/>
      <c r="AY735" s="31"/>
      <c r="AZ735" s="31"/>
      <c r="BA735" s="31"/>
      <c r="BB735" s="31"/>
      <c r="BC735" s="31"/>
      <c r="BD735" s="31"/>
      <c r="BE735" s="31"/>
      <c r="BF735" s="31"/>
      <c r="BG735" s="31"/>
      <c r="BH735" s="31"/>
      <c r="BI735" s="31"/>
      <c r="BJ735" s="31"/>
      <c r="BK735" s="31"/>
      <c r="BL735" s="31"/>
      <c r="BM735" s="31"/>
      <c r="BN735" s="31"/>
      <c r="BO735" s="31"/>
      <c r="BP735" s="31"/>
    </row>
    <row r="736" spans="1:68" s="33" customFormat="1" x14ac:dyDescent="0.3">
      <c r="A736" s="31"/>
      <c r="B736" s="89" t="s">
        <v>1514</v>
      </c>
      <c r="C736" s="89" t="s">
        <v>390</v>
      </c>
      <c r="D736" s="34"/>
      <c r="E736" s="34"/>
      <c r="F736" s="34"/>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row>
    <row r="737" spans="1:68" s="33" customFormat="1" x14ac:dyDescent="0.3">
      <c r="A737" s="31"/>
      <c r="B737" s="89" t="s">
        <v>1513</v>
      </c>
      <c r="C737" s="89" t="s">
        <v>389</v>
      </c>
      <c r="D737" s="34"/>
      <c r="E737" s="34"/>
      <c r="F737" s="34"/>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row>
    <row r="738" spans="1:68" s="33" customFormat="1" x14ac:dyDescent="0.3">
      <c r="A738" s="31"/>
      <c r="B738" s="89" t="s">
        <v>1512</v>
      </c>
      <c r="C738" s="89" t="s">
        <v>388</v>
      </c>
      <c r="D738" s="34"/>
      <c r="E738" s="34"/>
      <c r="F738" s="34"/>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row>
    <row r="739" spans="1:68" s="33" customFormat="1" x14ac:dyDescent="0.3">
      <c r="A739" s="31"/>
      <c r="B739" s="89" t="s">
        <v>1511</v>
      </c>
      <c r="C739" s="89" t="s">
        <v>385</v>
      </c>
      <c r="D739" s="34">
        <v>45</v>
      </c>
      <c r="E739" s="34">
        <v>25</v>
      </c>
      <c r="F739" s="34">
        <v>20</v>
      </c>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row>
    <row r="740" spans="1:68" s="33" customFormat="1" x14ac:dyDescent="0.3">
      <c r="A740" s="31"/>
      <c r="B740" s="94" t="s">
        <v>1510</v>
      </c>
      <c r="C740" s="91" t="s">
        <v>348</v>
      </c>
      <c r="D740" s="32">
        <v>564</v>
      </c>
      <c r="E740" s="32">
        <v>323</v>
      </c>
      <c r="F740" s="32">
        <v>241</v>
      </c>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row>
    <row r="741" spans="1:68" s="33" customFormat="1" x14ac:dyDescent="0.3">
      <c r="A741" s="31"/>
      <c r="B741" s="89" t="s">
        <v>1509</v>
      </c>
      <c r="C741" s="89" t="s">
        <v>345</v>
      </c>
      <c r="D741" s="34"/>
      <c r="E741" s="34"/>
      <c r="F741" s="34"/>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31"/>
      <c r="BM741" s="31"/>
      <c r="BN741" s="31"/>
      <c r="BO741" s="31"/>
      <c r="BP741" s="31"/>
    </row>
    <row r="742" spans="1:68" s="33" customFormat="1" x14ac:dyDescent="0.3">
      <c r="A742" s="31"/>
      <c r="B742" s="89" t="s">
        <v>1508</v>
      </c>
      <c r="C742" s="89" t="s">
        <v>384</v>
      </c>
      <c r="D742" s="34"/>
      <c r="E742" s="34"/>
      <c r="F742" s="34"/>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J742" s="31"/>
      <c r="BK742" s="31"/>
      <c r="BL742" s="31"/>
      <c r="BM742" s="31"/>
      <c r="BN742" s="31"/>
      <c r="BO742" s="31"/>
      <c r="BP742" s="31"/>
    </row>
    <row r="743" spans="1:68" s="33" customFormat="1" x14ac:dyDescent="0.3">
      <c r="A743" s="31"/>
      <c r="B743" s="89" t="s">
        <v>1507</v>
      </c>
      <c r="C743" s="89" t="s">
        <v>383</v>
      </c>
      <c r="D743" s="34"/>
      <c r="E743" s="34"/>
      <c r="F743" s="34"/>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31"/>
      <c r="BM743" s="31"/>
      <c r="BN743" s="31"/>
      <c r="BO743" s="31"/>
      <c r="BP743" s="31"/>
    </row>
    <row r="744" spans="1:68" s="33" customFormat="1" x14ac:dyDescent="0.3">
      <c r="A744" s="31"/>
      <c r="B744" s="89" t="s">
        <v>1506</v>
      </c>
      <c r="C744" s="89" t="s">
        <v>382</v>
      </c>
      <c r="D744" s="34"/>
      <c r="E744" s="34"/>
      <c r="F744" s="34"/>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row>
    <row r="745" spans="1:68" s="33" customFormat="1" x14ac:dyDescent="0.3">
      <c r="A745" s="31"/>
      <c r="B745" s="89" t="s">
        <v>1505</v>
      </c>
      <c r="C745" s="89" t="s">
        <v>381</v>
      </c>
      <c r="D745" s="34"/>
      <c r="E745" s="34"/>
      <c r="F745" s="34"/>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c r="AU745" s="31"/>
      <c r="AV745" s="31"/>
      <c r="AW745" s="31"/>
      <c r="AX745" s="31"/>
      <c r="AY745" s="31"/>
      <c r="AZ745" s="31"/>
      <c r="BA745" s="31"/>
      <c r="BB745" s="31"/>
      <c r="BC745" s="31"/>
      <c r="BD745" s="31"/>
      <c r="BE745" s="31"/>
      <c r="BF745" s="31"/>
      <c r="BG745" s="31"/>
      <c r="BH745" s="31"/>
      <c r="BI745" s="31"/>
      <c r="BJ745" s="31"/>
      <c r="BK745" s="31"/>
      <c r="BL745" s="31"/>
      <c r="BM745" s="31"/>
      <c r="BN745" s="31"/>
      <c r="BO745" s="31"/>
      <c r="BP745" s="31"/>
    </row>
    <row r="746" spans="1:68" s="33" customFormat="1" x14ac:dyDescent="0.3">
      <c r="A746" s="31"/>
      <c r="B746" s="89" t="s">
        <v>1504</v>
      </c>
      <c r="C746" s="89" t="s">
        <v>380</v>
      </c>
      <c r="D746" s="34"/>
      <c r="E746" s="34"/>
      <c r="F746" s="34"/>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c r="AU746" s="31"/>
      <c r="AV746" s="31"/>
      <c r="AW746" s="31"/>
      <c r="AX746" s="31"/>
      <c r="AY746" s="31"/>
      <c r="AZ746" s="31"/>
      <c r="BA746" s="31"/>
      <c r="BB746" s="31"/>
      <c r="BC746" s="31"/>
      <c r="BD746" s="31"/>
      <c r="BE746" s="31"/>
      <c r="BF746" s="31"/>
      <c r="BG746" s="31"/>
      <c r="BH746" s="31"/>
      <c r="BI746" s="31"/>
      <c r="BJ746" s="31"/>
      <c r="BK746" s="31"/>
      <c r="BL746" s="31"/>
      <c r="BM746" s="31"/>
      <c r="BN746" s="31"/>
      <c r="BO746" s="31"/>
      <c r="BP746" s="31"/>
    </row>
    <row r="747" spans="1:68" s="33" customFormat="1" x14ac:dyDescent="0.3">
      <c r="A747" s="31"/>
      <c r="B747" s="89" t="s">
        <v>1503</v>
      </c>
      <c r="C747" s="89" t="s">
        <v>379</v>
      </c>
      <c r="D747" s="34"/>
      <c r="E747" s="34"/>
      <c r="F747" s="34"/>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c r="AU747" s="31"/>
      <c r="AV747" s="31"/>
      <c r="AW747" s="31"/>
      <c r="AX747" s="31"/>
      <c r="AY747" s="31"/>
      <c r="AZ747" s="31"/>
      <c r="BA747" s="31"/>
      <c r="BB747" s="31"/>
      <c r="BC747" s="31"/>
      <c r="BD747" s="31"/>
      <c r="BE747" s="31"/>
      <c r="BF747" s="31"/>
      <c r="BG747" s="31"/>
      <c r="BH747" s="31"/>
      <c r="BI747" s="31"/>
      <c r="BJ747" s="31"/>
      <c r="BK747" s="31"/>
      <c r="BL747" s="31"/>
      <c r="BM747" s="31"/>
      <c r="BN747" s="31"/>
      <c r="BO747" s="31"/>
      <c r="BP747" s="31"/>
    </row>
    <row r="748" spans="1:68" s="33" customFormat="1" x14ac:dyDescent="0.3">
      <c r="A748" s="31"/>
      <c r="B748" s="89" t="s">
        <v>1502</v>
      </c>
      <c r="C748" s="89" t="s">
        <v>378</v>
      </c>
      <c r="D748" s="34"/>
      <c r="E748" s="34"/>
      <c r="F748" s="34"/>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c r="AU748" s="31"/>
      <c r="AV748" s="31"/>
      <c r="AW748" s="31"/>
      <c r="AX748" s="31"/>
      <c r="AY748" s="31"/>
      <c r="AZ748" s="31"/>
      <c r="BA748" s="31"/>
      <c r="BB748" s="31"/>
      <c r="BC748" s="31"/>
      <c r="BD748" s="31"/>
      <c r="BE748" s="31"/>
      <c r="BF748" s="31"/>
      <c r="BG748" s="31"/>
      <c r="BH748" s="31"/>
      <c r="BI748" s="31"/>
      <c r="BJ748" s="31"/>
      <c r="BK748" s="31"/>
      <c r="BL748" s="31"/>
      <c r="BM748" s="31"/>
      <c r="BN748" s="31"/>
      <c r="BO748" s="31"/>
      <c r="BP748" s="31"/>
    </row>
    <row r="749" spans="1:68" s="33" customFormat="1" x14ac:dyDescent="0.3">
      <c r="A749" s="31"/>
      <c r="B749" s="89" t="s">
        <v>1501</v>
      </c>
      <c r="C749" s="89" t="s">
        <v>284</v>
      </c>
      <c r="D749" s="34"/>
      <c r="E749" s="34"/>
      <c r="F749" s="34"/>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c r="AU749" s="31"/>
      <c r="AV749" s="31"/>
      <c r="AW749" s="31"/>
      <c r="AX749" s="31"/>
      <c r="AY749" s="31"/>
      <c r="AZ749" s="31"/>
      <c r="BA749" s="31"/>
      <c r="BB749" s="31"/>
      <c r="BC749" s="31"/>
      <c r="BD749" s="31"/>
      <c r="BE749" s="31"/>
      <c r="BF749" s="31"/>
      <c r="BG749" s="31"/>
      <c r="BH749" s="31"/>
      <c r="BI749" s="31"/>
      <c r="BJ749" s="31"/>
      <c r="BK749" s="31"/>
      <c r="BL749" s="31"/>
      <c r="BM749" s="31"/>
      <c r="BN749" s="31"/>
      <c r="BO749" s="31"/>
      <c r="BP749" s="31"/>
    </row>
    <row r="750" spans="1:68" s="33" customFormat="1" x14ac:dyDescent="0.3">
      <c r="A750" s="31"/>
      <c r="B750" s="89" t="s">
        <v>1500</v>
      </c>
      <c r="C750" s="89" t="s">
        <v>376</v>
      </c>
      <c r="D750" s="34"/>
      <c r="E750" s="34"/>
      <c r="F750" s="34"/>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c r="AJ750" s="31"/>
      <c r="AK750" s="31"/>
      <c r="AL750" s="31"/>
      <c r="AM750" s="31"/>
      <c r="AN750" s="31"/>
      <c r="AO750" s="31"/>
      <c r="AP750" s="31"/>
      <c r="AQ750" s="31"/>
      <c r="AR750" s="31"/>
      <c r="AS750" s="31"/>
      <c r="AT750" s="31"/>
      <c r="AU750" s="31"/>
      <c r="AV750" s="31"/>
      <c r="AW750" s="31"/>
      <c r="AX750" s="31"/>
      <c r="AY750" s="31"/>
      <c r="AZ750" s="31"/>
      <c r="BA750" s="31"/>
      <c r="BB750" s="31"/>
      <c r="BC750" s="31"/>
      <c r="BD750" s="31"/>
      <c r="BE750" s="31"/>
      <c r="BF750" s="31"/>
      <c r="BG750" s="31"/>
      <c r="BH750" s="31"/>
      <c r="BI750" s="31"/>
      <c r="BJ750" s="31"/>
      <c r="BK750" s="31"/>
      <c r="BL750" s="31"/>
      <c r="BM750" s="31"/>
      <c r="BN750" s="31"/>
      <c r="BO750" s="31"/>
      <c r="BP750" s="31"/>
    </row>
    <row r="751" spans="1:68" s="33" customFormat="1" x14ac:dyDescent="0.3">
      <c r="A751" s="31"/>
      <c r="B751" s="89" t="s">
        <v>1499</v>
      </c>
      <c r="C751" s="89" t="s">
        <v>375</v>
      </c>
      <c r="D751" s="34"/>
      <c r="E751" s="34"/>
      <c r="F751" s="34"/>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M751" s="31"/>
      <c r="AN751" s="31"/>
      <c r="AO751" s="31"/>
      <c r="AP751" s="31"/>
      <c r="AQ751" s="31"/>
      <c r="AR751" s="31"/>
      <c r="AS751" s="31"/>
      <c r="AT751" s="31"/>
      <c r="AU751" s="31"/>
      <c r="AV751" s="31"/>
      <c r="AW751" s="31"/>
      <c r="AX751" s="31"/>
      <c r="AY751" s="31"/>
      <c r="AZ751" s="31"/>
      <c r="BA751" s="31"/>
      <c r="BB751" s="31"/>
      <c r="BC751" s="31"/>
      <c r="BD751" s="31"/>
      <c r="BE751" s="31"/>
      <c r="BF751" s="31"/>
      <c r="BG751" s="31"/>
      <c r="BH751" s="31"/>
      <c r="BI751" s="31"/>
      <c r="BJ751" s="31"/>
      <c r="BK751" s="31"/>
      <c r="BL751" s="31"/>
      <c r="BM751" s="31"/>
      <c r="BN751" s="31"/>
      <c r="BO751" s="31"/>
      <c r="BP751" s="31"/>
    </row>
    <row r="752" spans="1:68" s="33" customFormat="1" x14ac:dyDescent="0.3">
      <c r="A752" s="31"/>
      <c r="B752" s="89" t="s">
        <v>1498</v>
      </c>
      <c r="C752" s="89" t="s">
        <v>16</v>
      </c>
      <c r="D752" s="34"/>
      <c r="E752" s="34"/>
      <c r="F752" s="34"/>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c r="AJ752" s="31"/>
      <c r="AK752" s="31"/>
      <c r="AL752" s="31"/>
      <c r="AM752" s="31"/>
      <c r="AN752" s="31"/>
      <c r="AO752" s="31"/>
      <c r="AP752" s="31"/>
      <c r="AQ752" s="31"/>
      <c r="AR752" s="31"/>
      <c r="AS752" s="31"/>
      <c r="AT752" s="31"/>
      <c r="AU752" s="31"/>
      <c r="AV752" s="31"/>
      <c r="AW752" s="31"/>
      <c r="AX752" s="31"/>
      <c r="AY752" s="31"/>
      <c r="AZ752" s="31"/>
      <c r="BA752" s="31"/>
      <c r="BB752" s="31"/>
      <c r="BC752" s="31"/>
      <c r="BD752" s="31"/>
      <c r="BE752" s="31"/>
      <c r="BF752" s="31"/>
      <c r="BG752" s="31"/>
      <c r="BH752" s="31"/>
      <c r="BI752" s="31"/>
      <c r="BJ752" s="31"/>
      <c r="BK752" s="31"/>
      <c r="BL752" s="31"/>
      <c r="BM752" s="31"/>
      <c r="BN752" s="31"/>
      <c r="BO752" s="31"/>
      <c r="BP752" s="31"/>
    </row>
    <row r="753" spans="1:68" s="33" customFormat="1" x14ac:dyDescent="0.3">
      <c r="A753" s="31"/>
      <c r="B753" s="89" t="s">
        <v>1497</v>
      </c>
      <c r="C753" s="89" t="s">
        <v>374</v>
      </c>
      <c r="D753" s="34"/>
      <c r="E753" s="34"/>
      <c r="F753" s="34"/>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c r="AJ753" s="31"/>
      <c r="AK753" s="31"/>
      <c r="AL753" s="31"/>
      <c r="AM753" s="31"/>
      <c r="AN753" s="31"/>
      <c r="AO753" s="31"/>
      <c r="AP753" s="31"/>
      <c r="AQ753" s="31"/>
      <c r="AR753" s="31"/>
      <c r="AS753" s="31"/>
      <c r="AT753" s="31"/>
      <c r="AU753" s="31"/>
      <c r="AV753" s="31"/>
      <c r="AW753" s="31"/>
      <c r="AX753" s="31"/>
      <c r="AY753" s="31"/>
      <c r="AZ753" s="31"/>
      <c r="BA753" s="31"/>
      <c r="BB753" s="31"/>
      <c r="BC753" s="31"/>
      <c r="BD753" s="31"/>
      <c r="BE753" s="31"/>
      <c r="BF753" s="31"/>
      <c r="BG753" s="31"/>
      <c r="BH753" s="31"/>
      <c r="BI753" s="31"/>
      <c r="BJ753" s="31"/>
      <c r="BK753" s="31"/>
      <c r="BL753" s="31"/>
      <c r="BM753" s="31"/>
      <c r="BN753" s="31"/>
      <c r="BO753" s="31"/>
      <c r="BP753" s="31"/>
    </row>
    <row r="754" spans="1:68" s="33" customFormat="1" x14ac:dyDescent="0.3">
      <c r="A754" s="31"/>
      <c r="B754" s="89" t="s">
        <v>1496</v>
      </c>
      <c r="C754" s="89" t="s">
        <v>373</v>
      </c>
      <c r="D754" s="34"/>
      <c r="E754" s="34"/>
      <c r="F754" s="34"/>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c r="AJ754" s="31"/>
      <c r="AK754" s="31"/>
      <c r="AL754" s="31"/>
      <c r="AM754" s="31"/>
      <c r="AN754" s="31"/>
      <c r="AO754" s="31"/>
      <c r="AP754" s="31"/>
      <c r="AQ754" s="31"/>
      <c r="AR754" s="31"/>
      <c r="AS754" s="31"/>
      <c r="AT754" s="31"/>
      <c r="AU754" s="31"/>
      <c r="AV754" s="31"/>
      <c r="AW754" s="31"/>
      <c r="AX754" s="31"/>
      <c r="AY754" s="31"/>
      <c r="AZ754" s="31"/>
      <c r="BA754" s="31"/>
      <c r="BB754" s="31"/>
      <c r="BC754" s="31"/>
      <c r="BD754" s="31"/>
      <c r="BE754" s="31"/>
      <c r="BF754" s="31"/>
      <c r="BG754" s="31"/>
      <c r="BH754" s="31"/>
      <c r="BI754" s="31"/>
      <c r="BJ754" s="31"/>
      <c r="BK754" s="31"/>
      <c r="BL754" s="31"/>
      <c r="BM754" s="31"/>
      <c r="BN754" s="31"/>
      <c r="BO754" s="31"/>
      <c r="BP754" s="31"/>
    </row>
    <row r="755" spans="1:68" s="33" customFormat="1" x14ac:dyDescent="0.3">
      <c r="A755" s="31"/>
      <c r="B755" s="89" t="s">
        <v>1495</v>
      </c>
      <c r="C755" s="89" t="s">
        <v>372</v>
      </c>
      <c r="D755" s="34">
        <v>1</v>
      </c>
      <c r="E755" s="34">
        <v>0</v>
      </c>
      <c r="F755" s="34">
        <v>1</v>
      </c>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c r="AJ755" s="31"/>
      <c r="AK755" s="31"/>
      <c r="AL755" s="31"/>
      <c r="AM755" s="31"/>
      <c r="AN755" s="31"/>
      <c r="AO755" s="31"/>
      <c r="AP755" s="31"/>
      <c r="AQ755" s="31"/>
      <c r="AR755" s="31"/>
      <c r="AS755" s="31"/>
      <c r="AT755" s="31"/>
      <c r="AU755" s="31"/>
      <c r="AV755" s="31"/>
      <c r="AW755" s="31"/>
      <c r="AX755" s="31"/>
      <c r="AY755" s="31"/>
      <c r="AZ755" s="31"/>
      <c r="BA755" s="31"/>
      <c r="BB755" s="31"/>
      <c r="BC755" s="31"/>
      <c r="BD755" s="31"/>
      <c r="BE755" s="31"/>
      <c r="BF755" s="31"/>
      <c r="BG755" s="31"/>
      <c r="BH755" s="31"/>
      <c r="BI755" s="31"/>
      <c r="BJ755" s="31"/>
      <c r="BK755" s="31"/>
      <c r="BL755" s="31"/>
      <c r="BM755" s="31"/>
      <c r="BN755" s="31"/>
      <c r="BO755" s="31"/>
      <c r="BP755" s="31"/>
    </row>
    <row r="756" spans="1:68" s="33" customFormat="1" x14ac:dyDescent="0.3">
      <c r="A756" s="31"/>
      <c r="B756" s="89" t="s">
        <v>1494</v>
      </c>
      <c r="C756" s="89" t="s">
        <v>377</v>
      </c>
      <c r="D756" s="34"/>
      <c r="E756" s="34"/>
      <c r="F756" s="34"/>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c r="AU756" s="31"/>
      <c r="AV756" s="31"/>
      <c r="AW756" s="31"/>
      <c r="AX756" s="31"/>
      <c r="AY756" s="31"/>
      <c r="AZ756" s="31"/>
      <c r="BA756" s="31"/>
      <c r="BB756" s="31"/>
      <c r="BC756" s="31"/>
      <c r="BD756" s="31"/>
      <c r="BE756" s="31"/>
      <c r="BF756" s="31"/>
      <c r="BG756" s="31"/>
      <c r="BH756" s="31"/>
      <c r="BI756" s="31"/>
      <c r="BJ756" s="31"/>
      <c r="BK756" s="31"/>
      <c r="BL756" s="31"/>
      <c r="BM756" s="31"/>
      <c r="BN756" s="31"/>
      <c r="BO756" s="31"/>
      <c r="BP756" s="31"/>
    </row>
    <row r="757" spans="1:68" s="33" customFormat="1" x14ac:dyDescent="0.3">
      <c r="A757" s="31"/>
      <c r="B757" s="89" t="s">
        <v>1493</v>
      </c>
      <c r="C757" s="89" t="s">
        <v>371</v>
      </c>
      <c r="D757" s="34"/>
      <c r="E757" s="34"/>
      <c r="F757" s="34"/>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c r="AU757" s="31"/>
      <c r="AV757" s="31"/>
      <c r="AW757" s="31"/>
      <c r="AX757" s="31"/>
      <c r="AY757" s="31"/>
      <c r="AZ757" s="31"/>
      <c r="BA757" s="31"/>
      <c r="BB757" s="31"/>
      <c r="BC757" s="31"/>
      <c r="BD757" s="31"/>
      <c r="BE757" s="31"/>
      <c r="BF757" s="31"/>
      <c r="BG757" s="31"/>
      <c r="BH757" s="31"/>
      <c r="BI757" s="31"/>
      <c r="BJ757" s="31"/>
      <c r="BK757" s="31"/>
      <c r="BL757" s="31"/>
      <c r="BM757" s="31"/>
      <c r="BN757" s="31"/>
      <c r="BO757" s="31"/>
      <c r="BP757" s="31"/>
    </row>
    <row r="758" spans="1:68" s="33" customFormat="1" x14ac:dyDescent="0.3">
      <c r="A758" s="31"/>
      <c r="B758" s="89" t="s">
        <v>1492</v>
      </c>
      <c r="C758" s="89" t="s">
        <v>370</v>
      </c>
      <c r="D758" s="34"/>
      <c r="E758" s="34"/>
      <c r="F758" s="34"/>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c r="AU758" s="31"/>
      <c r="AV758" s="31"/>
      <c r="AW758" s="31"/>
      <c r="AX758" s="31"/>
      <c r="AY758" s="31"/>
      <c r="AZ758" s="31"/>
      <c r="BA758" s="31"/>
      <c r="BB758" s="31"/>
      <c r="BC758" s="31"/>
      <c r="BD758" s="31"/>
      <c r="BE758" s="31"/>
      <c r="BF758" s="31"/>
      <c r="BG758" s="31"/>
      <c r="BH758" s="31"/>
      <c r="BI758" s="31"/>
      <c r="BJ758" s="31"/>
      <c r="BK758" s="31"/>
      <c r="BL758" s="31"/>
      <c r="BM758" s="31"/>
      <c r="BN758" s="31"/>
      <c r="BO758" s="31"/>
      <c r="BP758" s="31"/>
    </row>
    <row r="759" spans="1:68" s="33" customFormat="1" x14ac:dyDescent="0.3">
      <c r="A759" s="31"/>
      <c r="B759" s="89" t="s">
        <v>1491</v>
      </c>
      <c r="C759" s="89" t="s">
        <v>369</v>
      </c>
      <c r="D759" s="34">
        <v>275</v>
      </c>
      <c r="E759" s="34">
        <v>155</v>
      </c>
      <c r="F759" s="34">
        <v>120</v>
      </c>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AH759" s="31"/>
      <c r="AI759" s="31"/>
      <c r="AJ759" s="31"/>
      <c r="AK759" s="31"/>
      <c r="AL759" s="31"/>
      <c r="AM759" s="31"/>
      <c r="AN759" s="31"/>
      <c r="AO759" s="31"/>
      <c r="AP759" s="31"/>
      <c r="AQ759" s="31"/>
      <c r="AR759" s="31"/>
      <c r="AS759" s="31"/>
      <c r="AT759" s="31"/>
      <c r="AU759" s="31"/>
      <c r="AV759" s="31"/>
      <c r="AW759" s="31"/>
      <c r="AX759" s="31"/>
      <c r="AY759" s="31"/>
      <c r="AZ759" s="31"/>
      <c r="BA759" s="31"/>
      <c r="BB759" s="31"/>
      <c r="BC759" s="31"/>
      <c r="BD759" s="31"/>
      <c r="BE759" s="31"/>
      <c r="BF759" s="31"/>
      <c r="BG759" s="31"/>
      <c r="BH759" s="31"/>
      <c r="BI759" s="31"/>
      <c r="BJ759" s="31"/>
      <c r="BK759" s="31"/>
      <c r="BL759" s="31"/>
      <c r="BM759" s="31"/>
      <c r="BN759" s="31"/>
      <c r="BO759" s="31"/>
      <c r="BP759" s="31"/>
    </row>
    <row r="760" spans="1:68" s="33" customFormat="1" x14ac:dyDescent="0.3">
      <c r="A760" s="31"/>
      <c r="B760" s="89" t="s">
        <v>1490</v>
      </c>
      <c r="C760" s="89" t="s">
        <v>368</v>
      </c>
      <c r="D760" s="34"/>
      <c r="E760" s="34"/>
      <c r="F760" s="34"/>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c r="AJ760" s="31"/>
      <c r="AK760" s="31"/>
      <c r="AL760" s="31"/>
      <c r="AM760" s="31"/>
      <c r="AN760" s="31"/>
      <c r="AO760" s="31"/>
      <c r="AP760" s="31"/>
      <c r="AQ760" s="31"/>
      <c r="AR760" s="31"/>
      <c r="AS760" s="31"/>
      <c r="AT760" s="31"/>
      <c r="AU760" s="31"/>
      <c r="AV760" s="31"/>
      <c r="AW760" s="31"/>
      <c r="AX760" s="31"/>
      <c r="AY760" s="31"/>
      <c r="AZ760" s="31"/>
      <c r="BA760" s="31"/>
      <c r="BB760" s="31"/>
      <c r="BC760" s="31"/>
      <c r="BD760" s="31"/>
      <c r="BE760" s="31"/>
      <c r="BF760" s="31"/>
      <c r="BG760" s="31"/>
      <c r="BH760" s="31"/>
      <c r="BI760" s="31"/>
      <c r="BJ760" s="31"/>
      <c r="BK760" s="31"/>
      <c r="BL760" s="31"/>
      <c r="BM760" s="31"/>
      <c r="BN760" s="31"/>
      <c r="BO760" s="31"/>
      <c r="BP760" s="31"/>
    </row>
    <row r="761" spans="1:68" s="33" customFormat="1" x14ac:dyDescent="0.3">
      <c r="A761" s="31"/>
      <c r="B761" s="89" t="s">
        <v>1489</v>
      </c>
      <c r="C761" s="89" t="s">
        <v>367</v>
      </c>
      <c r="D761" s="34"/>
      <c r="E761" s="34"/>
      <c r="F761" s="34"/>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c r="AJ761" s="31"/>
      <c r="AK761" s="31"/>
      <c r="AL761" s="31"/>
      <c r="AM761" s="31"/>
      <c r="AN761" s="31"/>
      <c r="AO761" s="31"/>
      <c r="AP761" s="31"/>
      <c r="AQ761" s="31"/>
      <c r="AR761" s="31"/>
      <c r="AS761" s="31"/>
      <c r="AT761" s="31"/>
      <c r="AU761" s="31"/>
      <c r="AV761" s="31"/>
      <c r="AW761" s="31"/>
      <c r="AX761" s="31"/>
      <c r="AY761" s="31"/>
      <c r="AZ761" s="31"/>
      <c r="BA761" s="31"/>
      <c r="BB761" s="31"/>
      <c r="BC761" s="31"/>
      <c r="BD761" s="31"/>
      <c r="BE761" s="31"/>
      <c r="BF761" s="31"/>
      <c r="BG761" s="31"/>
      <c r="BH761" s="31"/>
      <c r="BI761" s="31"/>
      <c r="BJ761" s="31"/>
      <c r="BK761" s="31"/>
      <c r="BL761" s="31"/>
      <c r="BM761" s="31"/>
      <c r="BN761" s="31"/>
      <c r="BO761" s="31"/>
      <c r="BP761" s="31"/>
    </row>
    <row r="762" spans="1:68" s="33" customFormat="1" x14ac:dyDescent="0.3">
      <c r="A762" s="31"/>
      <c r="B762" s="89" t="s">
        <v>1488</v>
      </c>
      <c r="C762" s="89" t="s">
        <v>365</v>
      </c>
      <c r="D762" s="34"/>
      <c r="E762" s="34"/>
      <c r="F762" s="34"/>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AH762" s="31"/>
      <c r="AI762" s="31"/>
      <c r="AJ762" s="31"/>
      <c r="AK762" s="31"/>
      <c r="AL762" s="31"/>
      <c r="AM762" s="31"/>
      <c r="AN762" s="31"/>
      <c r="AO762" s="31"/>
      <c r="AP762" s="31"/>
      <c r="AQ762" s="31"/>
      <c r="AR762" s="31"/>
      <c r="AS762" s="31"/>
      <c r="AT762" s="31"/>
      <c r="AU762" s="31"/>
      <c r="AV762" s="31"/>
      <c r="AW762" s="31"/>
      <c r="AX762" s="31"/>
      <c r="AY762" s="31"/>
      <c r="AZ762" s="31"/>
      <c r="BA762" s="31"/>
      <c r="BB762" s="31"/>
      <c r="BC762" s="31"/>
      <c r="BD762" s="31"/>
      <c r="BE762" s="31"/>
      <c r="BF762" s="31"/>
      <c r="BG762" s="31"/>
      <c r="BH762" s="31"/>
      <c r="BI762" s="31"/>
      <c r="BJ762" s="31"/>
      <c r="BK762" s="31"/>
      <c r="BL762" s="31"/>
      <c r="BM762" s="31"/>
      <c r="BN762" s="31"/>
      <c r="BO762" s="31"/>
      <c r="BP762" s="31"/>
    </row>
    <row r="763" spans="1:68" s="33" customFormat="1" x14ac:dyDescent="0.3">
      <c r="A763" s="31"/>
      <c r="B763" s="89" t="s">
        <v>1487</v>
      </c>
      <c r="C763" s="89" t="s">
        <v>364</v>
      </c>
      <c r="D763" s="34"/>
      <c r="E763" s="34"/>
      <c r="F763" s="34"/>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AH763" s="31"/>
      <c r="AI763" s="31"/>
      <c r="AJ763" s="31"/>
      <c r="AK763" s="31"/>
      <c r="AL763" s="31"/>
      <c r="AM763" s="31"/>
      <c r="AN763" s="31"/>
      <c r="AO763" s="31"/>
      <c r="AP763" s="31"/>
      <c r="AQ763" s="31"/>
      <c r="AR763" s="31"/>
      <c r="AS763" s="31"/>
      <c r="AT763" s="31"/>
      <c r="AU763" s="31"/>
      <c r="AV763" s="31"/>
      <c r="AW763" s="31"/>
      <c r="AX763" s="31"/>
      <c r="AY763" s="31"/>
      <c r="AZ763" s="31"/>
      <c r="BA763" s="31"/>
      <c r="BB763" s="31"/>
      <c r="BC763" s="31"/>
      <c r="BD763" s="31"/>
      <c r="BE763" s="31"/>
      <c r="BF763" s="31"/>
      <c r="BG763" s="31"/>
      <c r="BH763" s="31"/>
      <c r="BI763" s="31"/>
      <c r="BJ763" s="31"/>
      <c r="BK763" s="31"/>
      <c r="BL763" s="31"/>
      <c r="BM763" s="31"/>
      <c r="BN763" s="31"/>
      <c r="BO763" s="31"/>
      <c r="BP763" s="31"/>
    </row>
    <row r="764" spans="1:68" s="33" customFormat="1" x14ac:dyDescent="0.3">
      <c r="A764" s="31"/>
      <c r="B764" s="89" t="s">
        <v>1486</v>
      </c>
      <c r="C764" s="89" t="s">
        <v>363</v>
      </c>
      <c r="D764" s="34"/>
      <c r="E764" s="34"/>
      <c r="F764" s="34"/>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AH764" s="31"/>
      <c r="AI764" s="31"/>
      <c r="AJ764" s="31"/>
      <c r="AK764" s="31"/>
      <c r="AL764" s="31"/>
      <c r="AM764" s="31"/>
      <c r="AN764" s="31"/>
      <c r="AO764" s="31"/>
      <c r="AP764" s="31"/>
      <c r="AQ764" s="31"/>
      <c r="AR764" s="31"/>
      <c r="AS764" s="31"/>
      <c r="AT764" s="31"/>
      <c r="AU764" s="31"/>
      <c r="AV764" s="31"/>
      <c r="AW764" s="31"/>
      <c r="AX764" s="31"/>
      <c r="AY764" s="31"/>
      <c r="AZ764" s="31"/>
      <c r="BA764" s="31"/>
      <c r="BB764" s="31"/>
      <c r="BC764" s="31"/>
      <c r="BD764" s="31"/>
      <c r="BE764" s="31"/>
      <c r="BF764" s="31"/>
      <c r="BG764" s="31"/>
      <c r="BH764" s="31"/>
      <c r="BI764" s="31"/>
      <c r="BJ764" s="31"/>
      <c r="BK764" s="31"/>
      <c r="BL764" s="31"/>
      <c r="BM764" s="31"/>
      <c r="BN764" s="31"/>
      <c r="BO764" s="31"/>
      <c r="BP764" s="31"/>
    </row>
    <row r="765" spans="1:68" s="33" customFormat="1" x14ac:dyDescent="0.3">
      <c r="A765" s="31"/>
      <c r="B765" s="89" t="s">
        <v>1485</v>
      </c>
      <c r="C765" s="89" t="s">
        <v>362</v>
      </c>
      <c r="D765" s="34"/>
      <c r="E765" s="34"/>
      <c r="F765" s="34"/>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c r="AE765" s="31"/>
      <c r="AF765" s="31"/>
      <c r="AG765" s="31"/>
      <c r="AH765" s="31"/>
      <c r="AI765" s="31"/>
      <c r="AJ765" s="31"/>
      <c r="AK765" s="31"/>
      <c r="AL765" s="31"/>
      <c r="AM765" s="31"/>
      <c r="AN765" s="31"/>
      <c r="AO765" s="31"/>
      <c r="AP765" s="31"/>
      <c r="AQ765" s="31"/>
      <c r="AR765" s="31"/>
      <c r="AS765" s="31"/>
      <c r="AT765" s="31"/>
      <c r="AU765" s="31"/>
      <c r="AV765" s="31"/>
      <c r="AW765" s="31"/>
      <c r="AX765" s="31"/>
      <c r="AY765" s="31"/>
      <c r="AZ765" s="31"/>
      <c r="BA765" s="31"/>
      <c r="BB765" s="31"/>
      <c r="BC765" s="31"/>
      <c r="BD765" s="31"/>
      <c r="BE765" s="31"/>
      <c r="BF765" s="31"/>
      <c r="BG765" s="31"/>
      <c r="BH765" s="31"/>
      <c r="BI765" s="31"/>
      <c r="BJ765" s="31"/>
      <c r="BK765" s="31"/>
      <c r="BL765" s="31"/>
      <c r="BM765" s="31"/>
      <c r="BN765" s="31"/>
      <c r="BO765" s="31"/>
      <c r="BP765" s="31"/>
    </row>
    <row r="766" spans="1:68" s="33" customFormat="1" x14ac:dyDescent="0.3">
      <c r="A766" s="31"/>
      <c r="B766" s="89" t="s">
        <v>1484</v>
      </c>
      <c r="C766" s="89" t="s">
        <v>361</v>
      </c>
      <c r="D766" s="34"/>
      <c r="E766" s="34"/>
      <c r="F766" s="34"/>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c r="AE766" s="31"/>
      <c r="AF766" s="31"/>
      <c r="AG766" s="31"/>
      <c r="AH766" s="31"/>
      <c r="AI766" s="31"/>
      <c r="AJ766" s="31"/>
      <c r="AK766" s="31"/>
      <c r="AL766" s="31"/>
      <c r="AM766" s="31"/>
      <c r="AN766" s="31"/>
      <c r="AO766" s="31"/>
      <c r="AP766" s="31"/>
      <c r="AQ766" s="31"/>
      <c r="AR766" s="31"/>
      <c r="AS766" s="31"/>
      <c r="AT766" s="31"/>
      <c r="AU766" s="31"/>
      <c r="AV766" s="31"/>
      <c r="AW766" s="31"/>
      <c r="AX766" s="31"/>
      <c r="AY766" s="31"/>
      <c r="AZ766" s="31"/>
      <c r="BA766" s="31"/>
      <c r="BB766" s="31"/>
      <c r="BC766" s="31"/>
      <c r="BD766" s="31"/>
      <c r="BE766" s="31"/>
      <c r="BF766" s="31"/>
      <c r="BG766" s="31"/>
      <c r="BH766" s="31"/>
      <c r="BI766" s="31"/>
      <c r="BJ766" s="31"/>
      <c r="BK766" s="31"/>
      <c r="BL766" s="31"/>
      <c r="BM766" s="31"/>
      <c r="BN766" s="31"/>
      <c r="BO766" s="31"/>
      <c r="BP766" s="31"/>
    </row>
    <row r="767" spans="1:68" s="33" customFormat="1" x14ac:dyDescent="0.3">
      <c r="A767" s="31"/>
      <c r="B767" s="89" t="s">
        <v>1483</v>
      </c>
      <c r="C767" s="89" t="s">
        <v>360</v>
      </c>
      <c r="D767" s="34"/>
      <c r="E767" s="34"/>
      <c r="F767" s="34"/>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AH767" s="31"/>
      <c r="AI767" s="31"/>
      <c r="AJ767" s="31"/>
      <c r="AK767" s="31"/>
      <c r="AL767" s="31"/>
      <c r="AM767" s="31"/>
      <c r="AN767" s="31"/>
      <c r="AO767" s="31"/>
      <c r="AP767" s="31"/>
      <c r="AQ767" s="31"/>
      <c r="AR767" s="31"/>
      <c r="AS767" s="31"/>
      <c r="AT767" s="31"/>
      <c r="AU767" s="31"/>
      <c r="AV767" s="31"/>
      <c r="AW767" s="31"/>
      <c r="AX767" s="31"/>
      <c r="AY767" s="31"/>
      <c r="AZ767" s="31"/>
      <c r="BA767" s="31"/>
      <c r="BB767" s="31"/>
      <c r="BC767" s="31"/>
      <c r="BD767" s="31"/>
      <c r="BE767" s="31"/>
      <c r="BF767" s="31"/>
      <c r="BG767" s="31"/>
      <c r="BH767" s="31"/>
      <c r="BI767" s="31"/>
      <c r="BJ767" s="31"/>
      <c r="BK767" s="31"/>
      <c r="BL767" s="31"/>
      <c r="BM767" s="31"/>
      <c r="BN767" s="31"/>
      <c r="BO767" s="31"/>
      <c r="BP767" s="31"/>
    </row>
    <row r="768" spans="1:68" s="33" customFormat="1" x14ac:dyDescent="0.3">
      <c r="A768" s="31"/>
      <c r="B768" s="89" t="s">
        <v>1482</v>
      </c>
      <c r="C768" s="89" t="s">
        <v>359</v>
      </c>
      <c r="D768" s="34"/>
      <c r="E768" s="34"/>
      <c r="F768" s="34"/>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AH768" s="31"/>
      <c r="AI768" s="31"/>
      <c r="AJ768" s="31"/>
      <c r="AK768" s="31"/>
      <c r="AL768" s="31"/>
      <c r="AM768" s="31"/>
      <c r="AN768" s="31"/>
      <c r="AO768" s="31"/>
      <c r="AP768" s="31"/>
      <c r="AQ768" s="31"/>
      <c r="AR768" s="31"/>
      <c r="AS768" s="31"/>
      <c r="AT768" s="31"/>
      <c r="AU768" s="31"/>
      <c r="AV768" s="31"/>
      <c r="AW768" s="31"/>
      <c r="AX768" s="31"/>
      <c r="AY768" s="31"/>
      <c r="AZ768" s="31"/>
      <c r="BA768" s="31"/>
      <c r="BB768" s="31"/>
      <c r="BC768" s="31"/>
      <c r="BD768" s="31"/>
      <c r="BE768" s="31"/>
      <c r="BF768" s="31"/>
      <c r="BG768" s="31"/>
      <c r="BH768" s="31"/>
      <c r="BI768" s="31"/>
      <c r="BJ768" s="31"/>
      <c r="BK768" s="31"/>
      <c r="BL768" s="31"/>
      <c r="BM768" s="31"/>
      <c r="BN768" s="31"/>
      <c r="BO768" s="31"/>
      <c r="BP768" s="31"/>
    </row>
    <row r="769" spans="1:68" s="33" customFormat="1" x14ac:dyDescent="0.3">
      <c r="A769" s="31"/>
      <c r="B769" s="89" t="s">
        <v>1481</v>
      </c>
      <c r="C769" s="89" t="s">
        <v>358</v>
      </c>
      <c r="D769" s="34"/>
      <c r="E769" s="34"/>
      <c r="F769" s="34"/>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c r="AE769" s="31"/>
      <c r="AF769" s="31"/>
      <c r="AG769" s="31"/>
      <c r="AH769" s="31"/>
      <c r="AI769" s="31"/>
      <c r="AJ769" s="31"/>
      <c r="AK769" s="31"/>
      <c r="AL769" s="31"/>
      <c r="AM769" s="31"/>
      <c r="AN769" s="31"/>
      <c r="AO769" s="31"/>
      <c r="AP769" s="31"/>
      <c r="AQ769" s="31"/>
      <c r="AR769" s="31"/>
      <c r="AS769" s="31"/>
      <c r="AT769" s="31"/>
      <c r="AU769" s="31"/>
      <c r="AV769" s="31"/>
      <c r="AW769" s="31"/>
      <c r="AX769" s="31"/>
      <c r="AY769" s="31"/>
      <c r="AZ769" s="31"/>
      <c r="BA769" s="31"/>
      <c r="BB769" s="31"/>
      <c r="BC769" s="31"/>
      <c r="BD769" s="31"/>
      <c r="BE769" s="31"/>
      <c r="BF769" s="31"/>
      <c r="BG769" s="31"/>
      <c r="BH769" s="31"/>
      <c r="BI769" s="31"/>
      <c r="BJ769" s="31"/>
      <c r="BK769" s="31"/>
      <c r="BL769" s="31"/>
      <c r="BM769" s="31"/>
      <c r="BN769" s="31"/>
      <c r="BO769" s="31"/>
      <c r="BP769" s="31"/>
    </row>
    <row r="770" spans="1:68" s="33" customFormat="1" x14ac:dyDescent="0.3">
      <c r="A770" s="31"/>
      <c r="B770" s="89" t="s">
        <v>1480</v>
      </c>
      <c r="C770" s="89" t="s">
        <v>357</v>
      </c>
      <c r="D770" s="34"/>
      <c r="E770" s="34"/>
      <c r="F770" s="34"/>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c r="AE770" s="31"/>
      <c r="AF770" s="31"/>
      <c r="AG770" s="31"/>
      <c r="AH770" s="31"/>
      <c r="AI770" s="31"/>
      <c r="AJ770" s="31"/>
      <c r="AK770" s="31"/>
      <c r="AL770" s="31"/>
      <c r="AM770" s="31"/>
      <c r="AN770" s="31"/>
      <c r="AO770" s="31"/>
      <c r="AP770" s="31"/>
      <c r="AQ770" s="31"/>
      <c r="AR770" s="31"/>
      <c r="AS770" s="31"/>
      <c r="AT770" s="31"/>
      <c r="AU770" s="31"/>
      <c r="AV770" s="31"/>
      <c r="AW770" s="31"/>
      <c r="AX770" s="31"/>
      <c r="AY770" s="31"/>
      <c r="AZ770" s="31"/>
      <c r="BA770" s="31"/>
      <c r="BB770" s="31"/>
      <c r="BC770" s="31"/>
      <c r="BD770" s="31"/>
      <c r="BE770" s="31"/>
      <c r="BF770" s="31"/>
      <c r="BG770" s="31"/>
      <c r="BH770" s="31"/>
      <c r="BI770" s="31"/>
      <c r="BJ770" s="31"/>
      <c r="BK770" s="31"/>
      <c r="BL770" s="31"/>
      <c r="BM770" s="31"/>
      <c r="BN770" s="31"/>
      <c r="BO770" s="31"/>
      <c r="BP770" s="31"/>
    </row>
    <row r="771" spans="1:68" s="33" customFormat="1" x14ac:dyDescent="0.3">
      <c r="A771" s="31"/>
      <c r="B771" s="89" t="s">
        <v>1479</v>
      </c>
      <c r="C771" s="89" t="s">
        <v>356</v>
      </c>
      <c r="D771" s="34"/>
      <c r="E771" s="34"/>
      <c r="F771" s="34"/>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AH771" s="31"/>
      <c r="AI771" s="31"/>
      <c r="AJ771" s="31"/>
      <c r="AK771" s="31"/>
      <c r="AL771" s="31"/>
      <c r="AM771" s="31"/>
      <c r="AN771" s="31"/>
      <c r="AO771" s="31"/>
      <c r="AP771" s="31"/>
      <c r="AQ771" s="31"/>
      <c r="AR771" s="31"/>
      <c r="AS771" s="31"/>
      <c r="AT771" s="31"/>
      <c r="AU771" s="31"/>
      <c r="AV771" s="31"/>
      <c r="AW771" s="31"/>
      <c r="AX771" s="31"/>
      <c r="AY771" s="31"/>
      <c r="AZ771" s="31"/>
      <c r="BA771" s="31"/>
      <c r="BB771" s="31"/>
      <c r="BC771" s="31"/>
      <c r="BD771" s="31"/>
      <c r="BE771" s="31"/>
      <c r="BF771" s="31"/>
      <c r="BG771" s="31"/>
      <c r="BH771" s="31"/>
      <c r="BI771" s="31"/>
      <c r="BJ771" s="31"/>
      <c r="BK771" s="31"/>
      <c r="BL771" s="31"/>
      <c r="BM771" s="31"/>
      <c r="BN771" s="31"/>
      <c r="BO771" s="31"/>
      <c r="BP771" s="31"/>
    </row>
    <row r="772" spans="1:68" s="33" customFormat="1" x14ac:dyDescent="0.3">
      <c r="A772" s="31"/>
      <c r="B772" s="89" t="s">
        <v>1478</v>
      </c>
      <c r="C772" s="89" t="s">
        <v>355</v>
      </c>
      <c r="D772" s="34"/>
      <c r="E772" s="34"/>
      <c r="F772" s="34"/>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c r="AE772" s="31"/>
      <c r="AF772" s="31"/>
      <c r="AG772" s="31"/>
      <c r="AH772" s="31"/>
      <c r="AI772" s="31"/>
      <c r="AJ772" s="31"/>
      <c r="AK772" s="31"/>
      <c r="AL772" s="31"/>
      <c r="AM772" s="31"/>
      <c r="AN772" s="31"/>
      <c r="AO772" s="31"/>
      <c r="AP772" s="31"/>
      <c r="AQ772" s="31"/>
      <c r="AR772" s="31"/>
      <c r="AS772" s="31"/>
      <c r="AT772" s="31"/>
      <c r="AU772" s="31"/>
      <c r="AV772" s="31"/>
      <c r="AW772" s="31"/>
      <c r="AX772" s="31"/>
      <c r="AY772" s="31"/>
      <c r="AZ772" s="31"/>
      <c r="BA772" s="31"/>
      <c r="BB772" s="31"/>
      <c r="BC772" s="31"/>
      <c r="BD772" s="31"/>
      <c r="BE772" s="31"/>
      <c r="BF772" s="31"/>
      <c r="BG772" s="31"/>
      <c r="BH772" s="31"/>
      <c r="BI772" s="31"/>
      <c r="BJ772" s="31"/>
      <c r="BK772" s="31"/>
      <c r="BL772" s="31"/>
      <c r="BM772" s="31"/>
      <c r="BN772" s="31"/>
      <c r="BO772" s="31"/>
      <c r="BP772" s="31"/>
    </row>
    <row r="773" spans="1:68" s="33" customFormat="1" x14ac:dyDescent="0.3">
      <c r="A773" s="31"/>
      <c r="B773" s="89" t="s">
        <v>1477</v>
      </c>
      <c r="C773" s="89" t="s">
        <v>76</v>
      </c>
      <c r="D773" s="34"/>
      <c r="E773" s="34"/>
      <c r="F773" s="34"/>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c r="AE773" s="31"/>
      <c r="AF773" s="31"/>
      <c r="AG773" s="31"/>
      <c r="AH773" s="31"/>
      <c r="AI773" s="31"/>
      <c r="AJ773" s="31"/>
      <c r="AK773" s="31"/>
      <c r="AL773" s="31"/>
      <c r="AM773" s="31"/>
      <c r="AN773" s="31"/>
      <c r="AO773" s="31"/>
      <c r="AP773" s="31"/>
      <c r="AQ773" s="31"/>
      <c r="AR773" s="31"/>
      <c r="AS773" s="31"/>
      <c r="AT773" s="31"/>
      <c r="AU773" s="31"/>
      <c r="AV773" s="31"/>
      <c r="AW773" s="31"/>
      <c r="AX773" s="31"/>
      <c r="AY773" s="31"/>
      <c r="AZ773" s="31"/>
      <c r="BA773" s="31"/>
      <c r="BB773" s="31"/>
      <c r="BC773" s="31"/>
      <c r="BD773" s="31"/>
      <c r="BE773" s="31"/>
      <c r="BF773" s="31"/>
      <c r="BG773" s="31"/>
      <c r="BH773" s="31"/>
      <c r="BI773" s="31"/>
      <c r="BJ773" s="31"/>
      <c r="BK773" s="31"/>
      <c r="BL773" s="31"/>
      <c r="BM773" s="31"/>
      <c r="BN773" s="31"/>
      <c r="BO773" s="31"/>
      <c r="BP773" s="31"/>
    </row>
    <row r="774" spans="1:68" s="33" customFormat="1" x14ac:dyDescent="0.3">
      <c r="A774" s="31"/>
      <c r="B774" s="89" t="s">
        <v>1476</v>
      </c>
      <c r="C774" s="89" t="s">
        <v>354</v>
      </c>
      <c r="D774" s="34"/>
      <c r="E774" s="34"/>
      <c r="F774" s="34"/>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c r="AE774" s="31"/>
      <c r="AF774" s="31"/>
      <c r="AG774" s="31"/>
      <c r="AH774" s="31"/>
      <c r="AI774" s="31"/>
      <c r="AJ774" s="31"/>
      <c r="AK774" s="31"/>
      <c r="AL774" s="31"/>
      <c r="AM774" s="31"/>
      <c r="AN774" s="31"/>
      <c r="AO774" s="31"/>
      <c r="AP774" s="31"/>
      <c r="AQ774" s="31"/>
      <c r="AR774" s="31"/>
      <c r="AS774" s="31"/>
      <c r="AT774" s="31"/>
      <c r="AU774" s="31"/>
      <c r="AV774" s="31"/>
      <c r="AW774" s="31"/>
      <c r="AX774" s="31"/>
      <c r="AY774" s="31"/>
      <c r="AZ774" s="31"/>
      <c r="BA774" s="31"/>
      <c r="BB774" s="31"/>
      <c r="BC774" s="31"/>
      <c r="BD774" s="31"/>
      <c r="BE774" s="31"/>
      <c r="BF774" s="31"/>
      <c r="BG774" s="31"/>
      <c r="BH774" s="31"/>
      <c r="BI774" s="31"/>
      <c r="BJ774" s="31"/>
      <c r="BK774" s="31"/>
      <c r="BL774" s="31"/>
      <c r="BM774" s="31"/>
      <c r="BN774" s="31"/>
      <c r="BO774" s="31"/>
      <c r="BP774" s="31"/>
    </row>
    <row r="775" spans="1:68" s="33" customFormat="1" x14ac:dyDescent="0.3">
      <c r="A775" s="31"/>
      <c r="B775" s="89" t="s">
        <v>1475</v>
      </c>
      <c r="C775" s="89" t="s">
        <v>353</v>
      </c>
      <c r="D775" s="34"/>
      <c r="E775" s="34"/>
      <c r="F775" s="34"/>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c r="AE775" s="31"/>
      <c r="AF775" s="31"/>
      <c r="AG775" s="31"/>
      <c r="AH775" s="31"/>
      <c r="AI775" s="31"/>
      <c r="AJ775" s="31"/>
      <c r="AK775" s="31"/>
      <c r="AL775" s="31"/>
      <c r="AM775" s="31"/>
      <c r="AN775" s="31"/>
      <c r="AO775" s="31"/>
      <c r="AP775" s="31"/>
      <c r="AQ775" s="31"/>
      <c r="AR775" s="31"/>
      <c r="AS775" s="31"/>
      <c r="AT775" s="31"/>
      <c r="AU775" s="31"/>
      <c r="AV775" s="31"/>
      <c r="AW775" s="31"/>
      <c r="AX775" s="31"/>
      <c r="AY775" s="31"/>
      <c r="AZ775" s="31"/>
      <c r="BA775" s="31"/>
      <c r="BB775" s="31"/>
      <c r="BC775" s="31"/>
      <c r="BD775" s="31"/>
      <c r="BE775" s="31"/>
      <c r="BF775" s="31"/>
      <c r="BG775" s="31"/>
      <c r="BH775" s="31"/>
      <c r="BI775" s="31"/>
      <c r="BJ775" s="31"/>
      <c r="BK775" s="31"/>
      <c r="BL775" s="31"/>
      <c r="BM775" s="31"/>
      <c r="BN775" s="31"/>
      <c r="BO775" s="31"/>
      <c r="BP775" s="31"/>
    </row>
    <row r="776" spans="1:68" s="33" customFormat="1" x14ac:dyDescent="0.3">
      <c r="A776" s="31"/>
      <c r="B776" s="89" t="s">
        <v>1474</v>
      </c>
      <c r="C776" s="89" t="s">
        <v>352</v>
      </c>
      <c r="D776" s="34">
        <v>3</v>
      </c>
      <c r="E776" s="34">
        <v>2</v>
      </c>
      <c r="F776" s="34">
        <v>1</v>
      </c>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c r="AE776" s="31"/>
      <c r="AF776" s="31"/>
      <c r="AG776" s="31"/>
      <c r="AH776" s="31"/>
      <c r="AI776" s="31"/>
      <c r="AJ776" s="31"/>
      <c r="AK776" s="31"/>
      <c r="AL776" s="31"/>
      <c r="AM776" s="31"/>
      <c r="AN776" s="31"/>
      <c r="AO776" s="31"/>
      <c r="AP776" s="31"/>
      <c r="AQ776" s="31"/>
      <c r="AR776" s="31"/>
      <c r="AS776" s="31"/>
      <c r="AT776" s="31"/>
      <c r="AU776" s="31"/>
      <c r="AV776" s="31"/>
      <c r="AW776" s="31"/>
      <c r="AX776" s="31"/>
      <c r="AY776" s="31"/>
      <c r="AZ776" s="31"/>
      <c r="BA776" s="31"/>
      <c r="BB776" s="31"/>
      <c r="BC776" s="31"/>
      <c r="BD776" s="31"/>
      <c r="BE776" s="31"/>
      <c r="BF776" s="31"/>
      <c r="BG776" s="31"/>
      <c r="BH776" s="31"/>
      <c r="BI776" s="31"/>
      <c r="BJ776" s="31"/>
      <c r="BK776" s="31"/>
      <c r="BL776" s="31"/>
      <c r="BM776" s="31"/>
      <c r="BN776" s="31"/>
      <c r="BO776" s="31"/>
      <c r="BP776" s="31"/>
    </row>
    <row r="777" spans="1:68" s="33" customFormat="1" x14ac:dyDescent="0.3">
      <c r="A777" s="31"/>
      <c r="B777" s="89" t="s">
        <v>1473</v>
      </c>
      <c r="C777" s="89" t="s">
        <v>351</v>
      </c>
      <c r="D777" s="34"/>
      <c r="E777" s="34"/>
      <c r="F777" s="34"/>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AH777" s="31"/>
      <c r="AI777" s="31"/>
      <c r="AJ777" s="31"/>
      <c r="AK777" s="31"/>
      <c r="AL777" s="31"/>
      <c r="AM777" s="31"/>
      <c r="AN777" s="31"/>
      <c r="AO777" s="31"/>
      <c r="AP777" s="31"/>
      <c r="AQ777" s="31"/>
      <c r="AR777" s="31"/>
      <c r="AS777" s="31"/>
      <c r="AT777" s="31"/>
      <c r="AU777" s="31"/>
      <c r="AV777" s="31"/>
      <c r="AW777" s="31"/>
      <c r="AX777" s="31"/>
      <c r="AY777" s="31"/>
      <c r="AZ777" s="31"/>
      <c r="BA777" s="31"/>
      <c r="BB777" s="31"/>
      <c r="BC777" s="31"/>
      <c r="BD777" s="31"/>
      <c r="BE777" s="31"/>
      <c r="BF777" s="31"/>
      <c r="BG777" s="31"/>
      <c r="BH777" s="31"/>
      <c r="BI777" s="31"/>
      <c r="BJ777" s="31"/>
      <c r="BK777" s="31"/>
      <c r="BL777" s="31"/>
      <c r="BM777" s="31"/>
      <c r="BN777" s="31"/>
      <c r="BO777" s="31"/>
      <c r="BP777" s="31"/>
    </row>
    <row r="778" spans="1:68" s="33" customFormat="1" x14ac:dyDescent="0.3">
      <c r="A778" s="31"/>
      <c r="B778" s="89" t="s">
        <v>1472</v>
      </c>
      <c r="C778" s="89" t="s">
        <v>350</v>
      </c>
      <c r="D778" s="34"/>
      <c r="E778" s="34"/>
      <c r="F778" s="34"/>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c r="AE778" s="31"/>
      <c r="AF778" s="31"/>
      <c r="AG778" s="31"/>
      <c r="AH778" s="31"/>
      <c r="AI778" s="31"/>
      <c r="AJ778" s="31"/>
      <c r="AK778" s="31"/>
      <c r="AL778" s="31"/>
      <c r="AM778" s="31"/>
      <c r="AN778" s="31"/>
      <c r="AO778" s="31"/>
      <c r="AP778" s="31"/>
      <c r="AQ778" s="31"/>
      <c r="AR778" s="31"/>
      <c r="AS778" s="31"/>
      <c r="AT778" s="31"/>
      <c r="AU778" s="31"/>
      <c r="AV778" s="31"/>
      <c r="AW778" s="31"/>
      <c r="AX778" s="31"/>
      <c r="AY778" s="31"/>
      <c r="AZ778" s="31"/>
      <c r="BA778" s="31"/>
      <c r="BB778" s="31"/>
      <c r="BC778" s="31"/>
      <c r="BD778" s="31"/>
      <c r="BE778" s="31"/>
      <c r="BF778" s="31"/>
      <c r="BG778" s="31"/>
      <c r="BH778" s="31"/>
      <c r="BI778" s="31"/>
      <c r="BJ778" s="31"/>
      <c r="BK778" s="31"/>
      <c r="BL778" s="31"/>
      <c r="BM778" s="31"/>
      <c r="BN778" s="31"/>
      <c r="BO778" s="31"/>
      <c r="BP778" s="31"/>
    </row>
    <row r="779" spans="1:68" s="33" customFormat="1" x14ac:dyDescent="0.3">
      <c r="A779" s="31"/>
      <c r="B779" s="89" t="s">
        <v>1471</v>
      </c>
      <c r="C779" s="89" t="s">
        <v>349</v>
      </c>
      <c r="D779" s="34"/>
      <c r="E779" s="34"/>
      <c r="F779" s="34"/>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c r="AE779" s="31"/>
      <c r="AF779" s="31"/>
      <c r="AG779" s="31"/>
      <c r="AH779" s="31"/>
      <c r="AI779" s="31"/>
      <c r="AJ779" s="31"/>
      <c r="AK779" s="31"/>
      <c r="AL779" s="31"/>
      <c r="AM779" s="31"/>
      <c r="AN779" s="31"/>
      <c r="AO779" s="31"/>
      <c r="AP779" s="31"/>
      <c r="AQ779" s="31"/>
      <c r="AR779" s="31"/>
      <c r="AS779" s="31"/>
      <c r="AT779" s="31"/>
      <c r="AU779" s="31"/>
      <c r="AV779" s="31"/>
      <c r="AW779" s="31"/>
      <c r="AX779" s="31"/>
      <c r="AY779" s="31"/>
      <c r="AZ779" s="31"/>
      <c r="BA779" s="31"/>
      <c r="BB779" s="31"/>
      <c r="BC779" s="31"/>
      <c r="BD779" s="31"/>
      <c r="BE779" s="31"/>
      <c r="BF779" s="31"/>
      <c r="BG779" s="31"/>
      <c r="BH779" s="31"/>
      <c r="BI779" s="31"/>
      <c r="BJ779" s="31"/>
      <c r="BK779" s="31"/>
      <c r="BL779" s="31"/>
      <c r="BM779" s="31"/>
      <c r="BN779" s="31"/>
      <c r="BO779" s="31"/>
      <c r="BP779" s="31"/>
    </row>
    <row r="780" spans="1:68" s="33" customFormat="1" x14ac:dyDescent="0.3">
      <c r="A780" s="31"/>
      <c r="B780" s="89" t="s">
        <v>1470</v>
      </c>
      <c r="C780" s="89" t="s">
        <v>348</v>
      </c>
      <c r="D780" s="34"/>
      <c r="E780" s="34"/>
      <c r="F780" s="34"/>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AH780" s="31"/>
      <c r="AI780" s="31"/>
      <c r="AJ780" s="31"/>
      <c r="AK780" s="31"/>
      <c r="AL780" s="31"/>
      <c r="AM780" s="31"/>
      <c r="AN780" s="31"/>
      <c r="AO780" s="31"/>
      <c r="AP780" s="31"/>
      <c r="AQ780" s="31"/>
      <c r="AR780" s="31"/>
      <c r="AS780" s="31"/>
      <c r="AT780" s="31"/>
      <c r="AU780" s="31"/>
      <c r="AV780" s="31"/>
      <c r="AW780" s="31"/>
      <c r="AX780" s="31"/>
      <c r="AY780" s="31"/>
      <c r="AZ780" s="31"/>
      <c r="BA780" s="31"/>
      <c r="BB780" s="31"/>
      <c r="BC780" s="31"/>
      <c r="BD780" s="31"/>
      <c r="BE780" s="31"/>
      <c r="BF780" s="31"/>
      <c r="BG780" s="31"/>
      <c r="BH780" s="31"/>
      <c r="BI780" s="31"/>
      <c r="BJ780" s="31"/>
      <c r="BK780" s="31"/>
      <c r="BL780" s="31"/>
      <c r="BM780" s="31"/>
      <c r="BN780" s="31"/>
      <c r="BO780" s="31"/>
      <c r="BP780" s="31"/>
    </row>
    <row r="781" spans="1:68" s="33" customFormat="1" x14ac:dyDescent="0.3">
      <c r="A781" s="31"/>
      <c r="B781" s="89" t="s">
        <v>1469</v>
      </c>
      <c r="C781" s="89" t="s">
        <v>347</v>
      </c>
      <c r="D781" s="34"/>
      <c r="E781" s="34"/>
      <c r="F781" s="34"/>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AH781" s="31"/>
      <c r="AI781" s="31"/>
      <c r="AJ781" s="31"/>
      <c r="AK781" s="31"/>
      <c r="AL781" s="31"/>
      <c r="AM781" s="31"/>
      <c r="AN781" s="31"/>
      <c r="AO781" s="31"/>
      <c r="AP781" s="31"/>
      <c r="AQ781" s="31"/>
      <c r="AR781" s="31"/>
      <c r="AS781" s="31"/>
      <c r="AT781" s="31"/>
      <c r="AU781" s="31"/>
      <c r="AV781" s="31"/>
      <c r="AW781" s="31"/>
      <c r="AX781" s="31"/>
      <c r="AY781" s="31"/>
      <c r="AZ781" s="31"/>
      <c r="BA781" s="31"/>
      <c r="BB781" s="31"/>
      <c r="BC781" s="31"/>
      <c r="BD781" s="31"/>
      <c r="BE781" s="31"/>
      <c r="BF781" s="31"/>
      <c r="BG781" s="31"/>
      <c r="BH781" s="31"/>
      <c r="BI781" s="31"/>
      <c r="BJ781" s="31"/>
      <c r="BK781" s="31"/>
      <c r="BL781" s="31"/>
      <c r="BM781" s="31"/>
      <c r="BN781" s="31"/>
      <c r="BO781" s="31"/>
      <c r="BP781" s="31"/>
    </row>
    <row r="782" spans="1:68" s="33" customFormat="1" x14ac:dyDescent="0.3">
      <c r="A782" s="31"/>
      <c r="B782" s="89" t="s">
        <v>1468</v>
      </c>
      <c r="C782" s="89" t="s">
        <v>346</v>
      </c>
      <c r="D782" s="34"/>
      <c r="E782" s="34"/>
      <c r="F782" s="34"/>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AH782" s="31"/>
      <c r="AI782" s="31"/>
      <c r="AJ782" s="31"/>
      <c r="AK782" s="31"/>
      <c r="AL782" s="31"/>
      <c r="AM782" s="31"/>
      <c r="AN782" s="31"/>
      <c r="AO782" s="31"/>
      <c r="AP782" s="31"/>
      <c r="AQ782" s="31"/>
      <c r="AR782" s="31"/>
      <c r="AS782" s="31"/>
      <c r="AT782" s="31"/>
      <c r="AU782" s="31"/>
      <c r="AV782" s="31"/>
      <c r="AW782" s="31"/>
      <c r="AX782" s="31"/>
      <c r="AY782" s="31"/>
      <c r="AZ782" s="31"/>
      <c r="BA782" s="31"/>
      <c r="BB782" s="31"/>
      <c r="BC782" s="31"/>
      <c r="BD782" s="31"/>
      <c r="BE782" s="31"/>
      <c r="BF782" s="31"/>
      <c r="BG782" s="31"/>
      <c r="BH782" s="31"/>
      <c r="BI782" s="31"/>
      <c r="BJ782" s="31"/>
      <c r="BK782" s="31"/>
      <c r="BL782" s="31"/>
      <c r="BM782" s="31"/>
      <c r="BN782" s="31"/>
      <c r="BO782" s="31"/>
      <c r="BP782" s="31"/>
    </row>
    <row r="783" spans="1:68" s="33" customFormat="1" x14ac:dyDescent="0.3">
      <c r="A783" s="31"/>
      <c r="B783" s="89" t="s">
        <v>1467</v>
      </c>
      <c r="C783" s="89" t="s">
        <v>366</v>
      </c>
      <c r="D783" s="34"/>
      <c r="E783" s="34"/>
      <c r="F783" s="34"/>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c r="AE783" s="31"/>
      <c r="AF783" s="31"/>
      <c r="AG783" s="31"/>
      <c r="AH783" s="31"/>
      <c r="AI783" s="31"/>
      <c r="AJ783" s="31"/>
      <c r="AK783" s="31"/>
      <c r="AL783" s="31"/>
      <c r="AM783" s="31"/>
      <c r="AN783" s="31"/>
      <c r="AO783" s="31"/>
      <c r="AP783" s="31"/>
      <c r="AQ783" s="31"/>
      <c r="AR783" s="31"/>
      <c r="AS783" s="31"/>
      <c r="AT783" s="31"/>
      <c r="AU783" s="31"/>
      <c r="AV783" s="31"/>
      <c r="AW783" s="31"/>
      <c r="AX783" s="31"/>
      <c r="AY783" s="31"/>
      <c r="AZ783" s="31"/>
      <c r="BA783" s="31"/>
      <c r="BB783" s="31"/>
      <c r="BC783" s="31"/>
      <c r="BD783" s="31"/>
      <c r="BE783" s="31"/>
      <c r="BF783" s="31"/>
      <c r="BG783" s="31"/>
      <c r="BH783" s="31"/>
      <c r="BI783" s="31"/>
      <c r="BJ783" s="31"/>
      <c r="BK783" s="31"/>
      <c r="BL783" s="31"/>
      <c r="BM783" s="31"/>
      <c r="BN783" s="31"/>
      <c r="BO783" s="31"/>
      <c r="BP783" s="31"/>
    </row>
    <row r="784" spans="1:68" s="33" customFormat="1" x14ac:dyDescent="0.3">
      <c r="A784" s="31"/>
      <c r="B784" s="89" t="s">
        <v>1466</v>
      </c>
      <c r="C784" s="89" t="s">
        <v>344</v>
      </c>
      <c r="D784" s="34"/>
      <c r="E784" s="34"/>
      <c r="F784" s="34"/>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AH784" s="31"/>
      <c r="AI784" s="31"/>
      <c r="AJ784" s="31"/>
      <c r="AK784" s="31"/>
      <c r="AL784" s="31"/>
      <c r="AM784" s="31"/>
      <c r="AN784" s="31"/>
      <c r="AO784" s="31"/>
      <c r="AP784" s="31"/>
      <c r="AQ784" s="31"/>
      <c r="AR784" s="31"/>
      <c r="AS784" s="31"/>
      <c r="AT784" s="31"/>
      <c r="AU784" s="31"/>
      <c r="AV784" s="31"/>
      <c r="AW784" s="31"/>
      <c r="AX784" s="31"/>
      <c r="AY784" s="31"/>
      <c r="AZ784" s="31"/>
      <c r="BA784" s="31"/>
      <c r="BB784" s="31"/>
      <c r="BC784" s="31"/>
      <c r="BD784" s="31"/>
      <c r="BE784" s="31"/>
      <c r="BF784" s="31"/>
      <c r="BG784" s="31"/>
      <c r="BH784" s="31"/>
      <c r="BI784" s="31"/>
      <c r="BJ784" s="31"/>
      <c r="BK784" s="31"/>
      <c r="BL784" s="31"/>
      <c r="BM784" s="31"/>
      <c r="BN784" s="31"/>
      <c r="BO784" s="31"/>
      <c r="BP784" s="31"/>
    </row>
    <row r="785" spans="1:68" s="33" customFormat="1" x14ac:dyDescent="0.3">
      <c r="A785" s="31"/>
      <c r="B785" s="89" t="s">
        <v>1465</v>
      </c>
      <c r="C785" s="89" t="s">
        <v>343</v>
      </c>
      <c r="D785" s="34"/>
      <c r="E785" s="34"/>
      <c r="F785" s="34"/>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AH785" s="31"/>
      <c r="AI785" s="31"/>
      <c r="AJ785" s="31"/>
      <c r="AK785" s="31"/>
      <c r="AL785" s="31"/>
      <c r="AM785" s="31"/>
      <c r="AN785" s="31"/>
      <c r="AO785" s="31"/>
      <c r="AP785" s="31"/>
      <c r="AQ785" s="31"/>
      <c r="AR785" s="31"/>
      <c r="AS785" s="31"/>
      <c r="AT785" s="31"/>
      <c r="AU785" s="31"/>
      <c r="AV785" s="31"/>
      <c r="AW785" s="31"/>
      <c r="AX785" s="31"/>
      <c r="AY785" s="31"/>
      <c r="AZ785" s="31"/>
      <c r="BA785" s="31"/>
      <c r="BB785" s="31"/>
      <c r="BC785" s="31"/>
      <c r="BD785" s="31"/>
      <c r="BE785" s="31"/>
      <c r="BF785" s="31"/>
      <c r="BG785" s="31"/>
      <c r="BH785" s="31"/>
      <c r="BI785" s="31"/>
      <c r="BJ785" s="31"/>
      <c r="BK785" s="31"/>
      <c r="BL785" s="31"/>
      <c r="BM785" s="31"/>
      <c r="BN785" s="31"/>
      <c r="BO785" s="31"/>
      <c r="BP785" s="31"/>
    </row>
    <row r="786" spans="1:68" s="33" customFormat="1" x14ac:dyDescent="0.3">
      <c r="A786" s="31"/>
      <c r="B786" s="89" t="s">
        <v>1464</v>
      </c>
      <c r="C786" s="89" t="s">
        <v>247</v>
      </c>
      <c r="D786" s="34"/>
      <c r="E786" s="34"/>
      <c r="F786" s="34"/>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c r="AE786" s="31"/>
      <c r="AF786" s="31"/>
      <c r="AG786" s="31"/>
      <c r="AH786" s="31"/>
      <c r="AI786" s="31"/>
      <c r="AJ786" s="31"/>
      <c r="AK786" s="31"/>
      <c r="AL786" s="31"/>
      <c r="AM786" s="31"/>
      <c r="AN786" s="31"/>
      <c r="AO786" s="31"/>
      <c r="AP786" s="31"/>
      <c r="AQ786" s="31"/>
      <c r="AR786" s="31"/>
      <c r="AS786" s="31"/>
      <c r="AT786" s="31"/>
      <c r="AU786" s="31"/>
      <c r="AV786" s="31"/>
      <c r="AW786" s="31"/>
      <c r="AX786" s="31"/>
      <c r="AY786" s="31"/>
      <c r="AZ786" s="31"/>
      <c r="BA786" s="31"/>
      <c r="BB786" s="31"/>
      <c r="BC786" s="31"/>
      <c r="BD786" s="31"/>
      <c r="BE786" s="31"/>
      <c r="BF786" s="31"/>
      <c r="BG786" s="31"/>
      <c r="BH786" s="31"/>
      <c r="BI786" s="31"/>
      <c r="BJ786" s="31"/>
      <c r="BK786" s="31"/>
      <c r="BL786" s="31"/>
      <c r="BM786" s="31"/>
      <c r="BN786" s="31"/>
      <c r="BO786" s="31"/>
      <c r="BP786" s="31"/>
    </row>
    <row r="787" spans="1:68" s="33" customFormat="1" x14ac:dyDescent="0.3">
      <c r="A787" s="31"/>
      <c r="B787" s="89" t="s">
        <v>1463</v>
      </c>
      <c r="C787" s="89" t="s">
        <v>342</v>
      </c>
      <c r="D787" s="34"/>
      <c r="E787" s="34"/>
      <c r="F787" s="34"/>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AH787" s="31"/>
      <c r="AI787" s="31"/>
      <c r="AJ787" s="31"/>
      <c r="AK787" s="31"/>
      <c r="AL787" s="31"/>
      <c r="AM787" s="31"/>
      <c r="AN787" s="31"/>
      <c r="AO787" s="31"/>
      <c r="AP787" s="31"/>
      <c r="AQ787" s="31"/>
      <c r="AR787" s="31"/>
      <c r="AS787" s="31"/>
      <c r="AT787" s="31"/>
      <c r="AU787" s="31"/>
      <c r="AV787" s="31"/>
      <c r="AW787" s="31"/>
      <c r="AX787" s="31"/>
      <c r="AY787" s="31"/>
      <c r="AZ787" s="31"/>
      <c r="BA787" s="31"/>
      <c r="BB787" s="31"/>
      <c r="BC787" s="31"/>
      <c r="BD787" s="31"/>
      <c r="BE787" s="31"/>
      <c r="BF787" s="31"/>
      <c r="BG787" s="31"/>
      <c r="BH787" s="31"/>
      <c r="BI787" s="31"/>
      <c r="BJ787" s="31"/>
      <c r="BK787" s="31"/>
      <c r="BL787" s="31"/>
      <c r="BM787" s="31"/>
      <c r="BN787" s="31"/>
      <c r="BO787" s="31"/>
      <c r="BP787" s="31"/>
    </row>
    <row r="788" spans="1:68" s="33" customFormat="1" x14ac:dyDescent="0.3">
      <c r="A788" s="31"/>
      <c r="B788" s="89" t="s">
        <v>1462</v>
      </c>
      <c r="C788" s="89" t="s">
        <v>341</v>
      </c>
      <c r="D788" s="34"/>
      <c r="E788" s="34"/>
      <c r="F788" s="34"/>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AH788" s="31"/>
      <c r="AI788" s="31"/>
      <c r="AJ788" s="31"/>
      <c r="AK788" s="31"/>
      <c r="AL788" s="31"/>
      <c r="AM788" s="31"/>
      <c r="AN788" s="31"/>
      <c r="AO788" s="31"/>
      <c r="AP788" s="31"/>
      <c r="AQ788" s="31"/>
      <c r="AR788" s="31"/>
      <c r="AS788" s="31"/>
      <c r="AT788" s="31"/>
      <c r="AU788" s="31"/>
      <c r="AV788" s="31"/>
      <c r="AW788" s="31"/>
      <c r="AX788" s="31"/>
      <c r="AY788" s="31"/>
      <c r="AZ788" s="31"/>
      <c r="BA788" s="31"/>
      <c r="BB788" s="31"/>
      <c r="BC788" s="31"/>
      <c r="BD788" s="31"/>
      <c r="BE788" s="31"/>
      <c r="BF788" s="31"/>
      <c r="BG788" s="31"/>
      <c r="BH788" s="31"/>
      <c r="BI788" s="31"/>
      <c r="BJ788" s="31"/>
      <c r="BK788" s="31"/>
      <c r="BL788" s="31"/>
      <c r="BM788" s="31"/>
      <c r="BN788" s="31"/>
      <c r="BO788" s="31"/>
      <c r="BP788" s="31"/>
    </row>
    <row r="789" spans="1:68" s="33" customFormat="1" x14ac:dyDescent="0.3">
      <c r="A789" s="31"/>
      <c r="B789" s="89" t="s">
        <v>1461</v>
      </c>
      <c r="C789" s="89" t="s">
        <v>340</v>
      </c>
      <c r="D789" s="34">
        <v>84</v>
      </c>
      <c r="E789" s="34">
        <v>31</v>
      </c>
      <c r="F789" s="34">
        <v>53</v>
      </c>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c r="AE789" s="31"/>
      <c r="AF789" s="31"/>
      <c r="AG789" s="31"/>
      <c r="AH789" s="31"/>
      <c r="AI789" s="31"/>
      <c r="AJ789" s="31"/>
      <c r="AK789" s="31"/>
      <c r="AL789" s="31"/>
      <c r="AM789" s="31"/>
      <c r="AN789" s="31"/>
      <c r="AO789" s="31"/>
      <c r="AP789" s="31"/>
      <c r="AQ789" s="31"/>
      <c r="AR789" s="31"/>
      <c r="AS789" s="31"/>
      <c r="AT789" s="31"/>
      <c r="AU789" s="31"/>
      <c r="AV789" s="31"/>
      <c r="AW789" s="31"/>
      <c r="AX789" s="31"/>
      <c r="AY789" s="31"/>
      <c r="AZ789" s="31"/>
      <c r="BA789" s="31"/>
      <c r="BB789" s="31"/>
      <c r="BC789" s="31"/>
      <c r="BD789" s="31"/>
      <c r="BE789" s="31"/>
      <c r="BF789" s="31"/>
      <c r="BG789" s="31"/>
      <c r="BH789" s="31"/>
      <c r="BI789" s="31"/>
      <c r="BJ789" s="31"/>
      <c r="BK789" s="31"/>
      <c r="BL789" s="31"/>
      <c r="BM789" s="31"/>
      <c r="BN789" s="31"/>
      <c r="BO789" s="31"/>
      <c r="BP789" s="31"/>
    </row>
    <row r="790" spans="1:68" s="33" customFormat="1" x14ac:dyDescent="0.3">
      <c r="A790" s="31"/>
      <c r="B790" s="89" t="s">
        <v>1460</v>
      </c>
      <c r="C790" s="89" t="s">
        <v>339</v>
      </c>
      <c r="D790" s="34"/>
      <c r="E790" s="34"/>
      <c r="F790" s="34"/>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AH790" s="31"/>
      <c r="AI790" s="31"/>
      <c r="AJ790" s="31"/>
      <c r="AK790" s="31"/>
      <c r="AL790" s="31"/>
      <c r="AM790" s="31"/>
      <c r="AN790" s="31"/>
      <c r="AO790" s="31"/>
      <c r="AP790" s="31"/>
      <c r="AQ790" s="31"/>
      <c r="AR790" s="31"/>
      <c r="AS790" s="31"/>
      <c r="AT790" s="31"/>
      <c r="AU790" s="31"/>
      <c r="AV790" s="31"/>
      <c r="AW790" s="31"/>
      <c r="AX790" s="31"/>
      <c r="AY790" s="31"/>
      <c r="AZ790" s="31"/>
      <c r="BA790" s="31"/>
      <c r="BB790" s="31"/>
      <c r="BC790" s="31"/>
      <c r="BD790" s="31"/>
      <c r="BE790" s="31"/>
      <c r="BF790" s="31"/>
      <c r="BG790" s="31"/>
      <c r="BH790" s="31"/>
      <c r="BI790" s="31"/>
      <c r="BJ790" s="31"/>
      <c r="BK790" s="31"/>
      <c r="BL790" s="31"/>
      <c r="BM790" s="31"/>
      <c r="BN790" s="31"/>
      <c r="BO790" s="31"/>
      <c r="BP790" s="31"/>
    </row>
    <row r="791" spans="1:68" s="33" customFormat="1" x14ac:dyDescent="0.3">
      <c r="A791" s="31"/>
      <c r="B791" s="89" t="s">
        <v>1459</v>
      </c>
      <c r="C791" s="89" t="s">
        <v>338</v>
      </c>
      <c r="D791" s="34"/>
      <c r="E791" s="34"/>
      <c r="F791" s="34"/>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AH791" s="31"/>
      <c r="AI791" s="31"/>
      <c r="AJ791" s="31"/>
      <c r="AK791" s="31"/>
      <c r="AL791" s="31"/>
      <c r="AM791" s="31"/>
      <c r="AN791" s="31"/>
      <c r="AO791" s="31"/>
      <c r="AP791" s="31"/>
      <c r="AQ791" s="31"/>
      <c r="AR791" s="31"/>
      <c r="AS791" s="31"/>
      <c r="AT791" s="31"/>
      <c r="AU791" s="31"/>
      <c r="AV791" s="31"/>
      <c r="AW791" s="31"/>
      <c r="AX791" s="31"/>
      <c r="AY791" s="31"/>
      <c r="AZ791" s="31"/>
      <c r="BA791" s="31"/>
      <c r="BB791" s="31"/>
      <c r="BC791" s="31"/>
      <c r="BD791" s="31"/>
      <c r="BE791" s="31"/>
      <c r="BF791" s="31"/>
      <c r="BG791" s="31"/>
      <c r="BH791" s="31"/>
      <c r="BI791" s="31"/>
      <c r="BJ791" s="31"/>
      <c r="BK791" s="31"/>
      <c r="BL791" s="31"/>
      <c r="BM791" s="31"/>
      <c r="BN791" s="31"/>
      <c r="BO791" s="31"/>
      <c r="BP791" s="31"/>
    </row>
    <row r="792" spans="1:68" s="33" customFormat="1" x14ac:dyDescent="0.3">
      <c r="A792" s="31"/>
      <c r="B792" s="89" t="s">
        <v>1458</v>
      </c>
      <c r="C792" s="89" t="s">
        <v>332</v>
      </c>
      <c r="D792" s="34"/>
      <c r="E792" s="34"/>
      <c r="F792" s="34"/>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c r="AE792" s="31"/>
      <c r="AF792" s="31"/>
      <c r="AG792" s="31"/>
      <c r="AH792" s="31"/>
      <c r="AI792" s="31"/>
      <c r="AJ792" s="31"/>
      <c r="AK792" s="31"/>
      <c r="AL792" s="31"/>
      <c r="AM792" s="31"/>
      <c r="AN792" s="31"/>
      <c r="AO792" s="31"/>
      <c r="AP792" s="31"/>
      <c r="AQ792" s="31"/>
      <c r="AR792" s="31"/>
      <c r="AS792" s="31"/>
      <c r="AT792" s="31"/>
      <c r="AU792" s="31"/>
      <c r="AV792" s="31"/>
      <c r="AW792" s="31"/>
      <c r="AX792" s="31"/>
      <c r="AY792" s="31"/>
      <c r="AZ792" s="31"/>
      <c r="BA792" s="31"/>
      <c r="BB792" s="31"/>
      <c r="BC792" s="31"/>
      <c r="BD792" s="31"/>
      <c r="BE792" s="31"/>
      <c r="BF792" s="31"/>
      <c r="BG792" s="31"/>
      <c r="BH792" s="31"/>
      <c r="BI792" s="31"/>
      <c r="BJ792" s="31"/>
      <c r="BK792" s="31"/>
      <c r="BL792" s="31"/>
      <c r="BM792" s="31"/>
      <c r="BN792" s="31"/>
      <c r="BO792" s="31"/>
      <c r="BP792" s="31"/>
    </row>
    <row r="793" spans="1:68" s="33" customFormat="1" x14ac:dyDescent="0.3">
      <c r="A793" s="31"/>
      <c r="B793" s="89" t="s">
        <v>1457</v>
      </c>
      <c r="C793" s="89" t="s">
        <v>336</v>
      </c>
      <c r="D793" s="34"/>
      <c r="E793" s="34"/>
      <c r="F793" s="34"/>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AH793" s="31"/>
      <c r="AI793" s="31"/>
      <c r="AJ793" s="31"/>
      <c r="AK793" s="31"/>
      <c r="AL793" s="31"/>
      <c r="AM793" s="31"/>
      <c r="AN793" s="31"/>
      <c r="AO793" s="31"/>
      <c r="AP793" s="31"/>
      <c r="AQ793" s="31"/>
      <c r="AR793" s="31"/>
      <c r="AS793" s="31"/>
      <c r="AT793" s="31"/>
      <c r="AU793" s="31"/>
      <c r="AV793" s="31"/>
      <c r="AW793" s="31"/>
      <c r="AX793" s="31"/>
      <c r="AY793" s="31"/>
      <c r="AZ793" s="31"/>
      <c r="BA793" s="31"/>
      <c r="BB793" s="31"/>
      <c r="BC793" s="31"/>
      <c r="BD793" s="31"/>
      <c r="BE793" s="31"/>
      <c r="BF793" s="31"/>
      <c r="BG793" s="31"/>
      <c r="BH793" s="31"/>
      <c r="BI793" s="31"/>
      <c r="BJ793" s="31"/>
      <c r="BK793" s="31"/>
      <c r="BL793" s="31"/>
      <c r="BM793" s="31"/>
      <c r="BN793" s="31"/>
      <c r="BO793" s="31"/>
      <c r="BP793" s="31"/>
    </row>
    <row r="794" spans="1:68" s="33" customFormat="1" x14ac:dyDescent="0.3">
      <c r="A794" s="31"/>
      <c r="B794" s="89" t="s">
        <v>1456</v>
      </c>
      <c r="C794" s="89" t="s">
        <v>335</v>
      </c>
      <c r="D794" s="34"/>
      <c r="E794" s="34"/>
      <c r="F794" s="34"/>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AH794" s="31"/>
      <c r="AI794" s="31"/>
      <c r="AJ794" s="31"/>
      <c r="AK794" s="31"/>
      <c r="AL794" s="31"/>
      <c r="AM794" s="31"/>
      <c r="AN794" s="31"/>
      <c r="AO794" s="31"/>
      <c r="AP794" s="31"/>
      <c r="AQ794" s="31"/>
      <c r="AR794" s="31"/>
      <c r="AS794" s="31"/>
      <c r="AT794" s="31"/>
      <c r="AU794" s="31"/>
      <c r="AV794" s="31"/>
      <c r="AW794" s="31"/>
      <c r="AX794" s="31"/>
      <c r="AY794" s="31"/>
      <c r="AZ794" s="31"/>
      <c r="BA794" s="31"/>
      <c r="BB794" s="31"/>
      <c r="BC794" s="31"/>
      <c r="BD794" s="31"/>
      <c r="BE794" s="31"/>
      <c r="BF794" s="31"/>
      <c r="BG794" s="31"/>
      <c r="BH794" s="31"/>
      <c r="BI794" s="31"/>
      <c r="BJ794" s="31"/>
      <c r="BK794" s="31"/>
      <c r="BL794" s="31"/>
      <c r="BM794" s="31"/>
      <c r="BN794" s="31"/>
      <c r="BO794" s="31"/>
      <c r="BP794" s="31"/>
    </row>
    <row r="795" spans="1:68" s="33" customFormat="1" x14ac:dyDescent="0.3">
      <c r="A795" s="31"/>
      <c r="B795" s="89" t="s">
        <v>1455</v>
      </c>
      <c r="C795" s="89" t="s">
        <v>334</v>
      </c>
      <c r="D795" s="34"/>
      <c r="E795" s="34"/>
      <c r="F795" s="34"/>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c r="AJ795" s="31"/>
      <c r="AK795" s="31"/>
      <c r="AL795" s="31"/>
      <c r="AM795" s="31"/>
      <c r="AN795" s="31"/>
      <c r="AO795" s="31"/>
      <c r="AP795" s="31"/>
      <c r="AQ795" s="31"/>
      <c r="AR795" s="31"/>
      <c r="AS795" s="31"/>
      <c r="AT795" s="31"/>
      <c r="AU795" s="31"/>
      <c r="AV795" s="31"/>
      <c r="AW795" s="31"/>
      <c r="AX795" s="31"/>
      <c r="AY795" s="31"/>
      <c r="AZ795" s="31"/>
      <c r="BA795" s="31"/>
      <c r="BB795" s="31"/>
      <c r="BC795" s="31"/>
      <c r="BD795" s="31"/>
      <c r="BE795" s="31"/>
      <c r="BF795" s="31"/>
      <c r="BG795" s="31"/>
      <c r="BH795" s="31"/>
      <c r="BI795" s="31"/>
      <c r="BJ795" s="31"/>
      <c r="BK795" s="31"/>
      <c r="BL795" s="31"/>
      <c r="BM795" s="31"/>
      <c r="BN795" s="31"/>
      <c r="BO795" s="31"/>
      <c r="BP795" s="31"/>
    </row>
    <row r="796" spans="1:68" s="33" customFormat="1" x14ac:dyDescent="0.3">
      <c r="A796" s="31"/>
      <c r="B796" s="89" t="s">
        <v>1454</v>
      </c>
      <c r="C796" s="89" t="s">
        <v>333</v>
      </c>
      <c r="D796" s="34"/>
      <c r="E796" s="34"/>
      <c r="F796" s="34"/>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c r="AJ796" s="31"/>
      <c r="AK796" s="31"/>
      <c r="AL796" s="31"/>
      <c r="AM796" s="31"/>
      <c r="AN796" s="31"/>
      <c r="AO796" s="31"/>
      <c r="AP796" s="31"/>
      <c r="AQ796" s="31"/>
      <c r="AR796" s="31"/>
      <c r="AS796" s="31"/>
      <c r="AT796" s="31"/>
      <c r="AU796" s="31"/>
      <c r="AV796" s="31"/>
      <c r="AW796" s="31"/>
      <c r="AX796" s="31"/>
      <c r="AY796" s="31"/>
      <c r="AZ796" s="31"/>
      <c r="BA796" s="31"/>
      <c r="BB796" s="31"/>
      <c r="BC796" s="31"/>
      <c r="BD796" s="31"/>
      <c r="BE796" s="31"/>
      <c r="BF796" s="31"/>
      <c r="BG796" s="31"/>
      <c r="BH796" s="31"/>
      <c r="BI796" s="31"/>
      <c r="BJ796" s="31"/>
      <c r="BK796" s="31"/>
      <c r="BL796" s="31"/>
      <c r="BM796" s="31"/>
      <c r="BN796" s="31"/>
      <c r="BO796" s="31"/>
      <c r="BP796" s="31"/>
    </row>
    <row r="797" spans="1:68" s="33" customFormat="1" x14ac:dyDescent="0.3">
      <c r="A797" s="31"/>
      <c r="B797" s="89" t="s">
        <v>1453</v>
      </c>
      <c r="C797" s="89" t="s">
        <v>177</v>
      </c>
      <c r="D797" s="34">
        <v>1</v>
      </c>
      <c r="E797" s="34">
        <v>1</v>
      </c>
      <c r="F797" s="34">
        <v>0</v>
      </c>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c r="AJ797" s="31"/>
      <c r="AK797" s="31"/>
      <c r="AL797" s="31"/>
      <c r="AM797" s="31"/>
      <c r="AN797" s="31"/>
      <c r="AO797" s="31"/>
      <c r="AP797" s="31"/>
      <c r="AQ797" s="31"/>
      <c r="AR797" s="31"/>
      <c r="AS797" s="31"/>
      <c r="AT797" s="31"/>
      <c r="AU797" s="31"/>
      <c r="AV797" s="31"/>
      <c r="AW797" s="31"/>
      <c r="AX797" s="31"/>
      <c r="AY797" s="31"/>
      <c r="AZ797" s="31"/>
      <c r="BA797" s="31"/>
      <c r="BB797" s="31"/>
      <c r="BC797" s="31"/>
      <c r="BD797" s="31"/>
      <c r="BE797" s="31"/>
      <c r="BF797" s="31"/>
      <c r="BG797" s="31"/>
      <c r="BH797" s="31"/>
      <c r="BI797" s="31"/>
      <c r="BJ797" s="31"/>
      <c r="BK797" s="31"/>
      <c r="BL797" s="31"/>
      <c r="BM797" s="31"/>
      <c r="BN797" s="31"/>
      <c r="BO797" s="31"/>
      <c r="BP797" s="31"/>
    </row>
    <row r="798" spans="1:68" s="33" customFormat="1" x14ac:dyDescent="0.3">
      <c r="A798" s="31"/>
      <c r="B798" s="89" t="s">
        <v>1452</v>
      </c>
      <c r="C798" s="89" t="s">
        <v>331</v>
      </c>
      <c r="D798" s="34"/>
      <c r="E798" s="34"/>
      <c r="F798" s="34"/>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c r="AJ798" s="31"/>
      <c r="AK798" s="31"/>
      <c r="AL798" s="31"/>
      <c r="AM798" s="31"/>
      <c r="AN798" s="31"/>
      <c r="AO798" s="31"/>
      <c r="AP798" s="31"/>
      <c r="AQ798" s="31"/>
      <c r="AR798" s="31"/>
      <c r="AS798" s="31"/>
      <c r="AT798" s="31"/>
      <c r="AU798" s="31"/>
      <c r="AV798" s="31"/>
      <c r="AW798" s="31"/>
      <c r="AX798" s="31"/>
      <c r="AY798" s="31"/>
      <c r="AZ798" s="31"/>
      <c r="BA798" s="31"/>
      <c r="BB798" s="31"/>
      <c r="BC798" s="31"/>
      <c r="BD798" s="31"/>
      <c r="BE798" s="31"/>
      <c r="BF798" s="31"/>
      <c r="BG798" s="31"/>
      <c r="BH798" s="31"/>
      <c r="BI798" s="31"/>
      <c r="BJ798" s="31"/>
      <c r="BK798" s="31"/>
      <c r="BL798" s="31"/>
      <c r="BM798" s="31"/>
      <c r="BN798" s="31"/>
      <c r="BO798" s="31"/>
      <c r="BP798" s="31"/>
    </row>
    <row r="799" spans="1:68" s="33" customFormat="1" x14ac:dyDescent="0.3">
      <c r="A799" s="31"/>
      <c r="B799" s="89" t="s">
        <v>1451</v>
      </c>
      <c r="C799" s="89" t="s">
        <v>330</v>
      </c>
      <c r="D799" s="34"/>
      <c r="E799" s="34"/>
      <c r="F799" s="34"/>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c r="AJ799" s="31"/>
      <c r="AK799" s="31"/>
      <c r="AL799" s="31"/>
      <c r="AM799" s="31"/>
      <c r="AN799" s="31"/>
      <c r="AO799" s="31"/>
      <c r="AP799" s="31"/>
      <c r="AQ799" s="31"/>
      <c r="AR799" s="31"/>
      <c r="AS799" s="31"/>
      <c r="AT799" s="31"/>
      <c r="AU799" s="31"/>
      <c r="AV799" s="31"/>
      <c r="AW799" s="31"/>
      <c r="AX799" s="31"/>
      <c r="AY799" s="31"/>
      <c r="AZ799" s="31"/>
      <c r="BA799" s="31"/>
      <c r="BB799" s="31"/>
      <c r="BC799" s="31"/>
      <c r="BD799" s="31"/>
      <c r="BE799" s="31"/>
      <c r="BF799" s="31"/>
      <c r="BG799" s="31"/>
      <c r="BH799" s="31"/>
      <c r="BI799" s="31"/>
      <c r="BJ799" s="31"/>
      <c r="BK799" s="31"/>
      <c r="BL799" s="31"/>
      <c r="BM799" s="31"/>
      <c r="BN799" s="31"/>
      <c r="BO799" s="31"/>
      <c r="BP799" s="31"/>
    </row>
    <row r="800" spans="1:68" s="33" customFormat="1" x14ac:dyDescent="0.3">
      <c r="A800" s="31"/>
      <c r="B800" s="89" t="s">
        <v>1450</v>
      </c>
      <c r="C800" s="89" t="s">
        <v>329</v>
      </c>
      <c r="D800" s="34"/>
      <c r="E800" s="34"/>
      <c r="F800" s="34"/>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c r="AJ800" s="31"/>
      <c r="AK800" s="31"/>
      <c r="AL800" s="31"/>
      <c r="AM800" s="31"/>
      <c r="AN800" s="31"/>
      <c r="AO800" s="31"/>
      <c r="AP800" s="31"/>
      <c r="AQ800" s="31"/>
      <c r="AR800" s="31"/>
      <c r="AS800" s="31"/>
      <c r="AT800" s="31"/>
      <c r="AU800" s="31"/>
      <c r="AV800" s="31"/>
      <c r="AW800" s="31"/>
      <c r="AX800" s="31"/>
      <c r="AY800" s="31"/>
      <c r="AZ800" s="31"/>
      <c r="BA800" s="31"/>
      <c r="BB800" s="31"/>
      <c r="BC800" s="31"/>
      <c r="BD800" s="31"/>
      <c r="BE800" s="31"/>
      <c r="BF800" s="31"/>
      <c r="BG800" s="31"/>
      <c r="BH800" s="31"/>
      <c r="BI800" s="31"/>
      <c r="BJ800" s="31"/>
      <c r="BK800" s="31"/>
      <c r="BL800" s="31"/>
      <c r="BM800" s="31"/>
      <c r="BN800" s="31"/>
      <c r="BO800" s="31"/>
      <c r="BP800" s="31"/>
    </row>
    <row r="801" spans="1:68" s="33" customFormat="1" x14ac:dyDescent="0.3">
      <c r="A801" s="31"/>
      <c r="B801" s="89" t="s">
        <v>1449</v>
      </c>
      <c r="C801" s="89" t="s">
        <v>328</v>
      </c>
      <c r="D801" s="34"/>
      <c r="E801" s="34"/>
      <c r="F801" s="34"/>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c r="AJ801" s="31"/>
      <c r="AK801" s="31"/>
      <c r="AL801" s="31"/>
      <c r="AM801" s="31"/>
      <c r="AN801" s="31"/>
      <c r="AO801" s="31"/>
      <c r="AP801" s="31"/>
      <c r="AQ801" s="31"/>
      <c r="AR801" s="31"/>
      <c r="AS801" s="31"/>
      <c r="AT801" s="31"/>
      <c r="AU801" s="31"/>
      <c r="AV801" s="31"/>
      <c r="AW801" s="31"/>
      <c r="AX801" s="31"/>
      <c r="AY801" s="31"/>
      <c r="AZ801" s="31"/>
      <c r="BA801" s="31"/>
      <c r="BB801" s="31"/>
      <c r="BC801" s="31"/>
      <c r="BD801" s="31"/>
      <c r="BE801" s="31"/>
      <c r="BF801" s="31"/>
      <c r="BG801" s="31"/>
      <c r="BH801" s="31"/>
      <c r="BI801" s="31"/>
      <c r="BJ801" s="31"/>
      <c r="BK801" s="31"/>
      <c r="BL801" s="31"/>
      <c r="BM801" s="31"/>
      <c r="BN801" s="31"/>
      <c r="BO801" s="31"/>
      <c r="BP801" s="31"/>
    </row>
    <row r="802" spans="1:68" s="33" customFormat="1" x14ac:dyDescent="0.3">
      <c r="A802" s="31"/>
      <c r="B802" s="89" t="s">
        <v>1448</v>
      </c>
      <c r="C802" s="89" t="s">
        <v>337</v>
      </c>
      <c r="D802" s="34">
        <v>200</v>
      </c>
      <c r="E802" s="34">
        <v>134</v>
      </c>
      <c r="F802" s="34">
        <v>66</v>
      </c>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c r="AJ802" s="31"/>
      <c r="AK802" s="31"/>
      <c r="AL802" s="31"/>
      <c r="AM802" s="31"/>
      <c r="AN802" s="31"/>
      <c r="AO802" s="31"/>
      <c r="AP802" s="31"/>
      <c r="AQ802" s="31"/>
      <c r="AR802" s="31"/>
      <c r="AS802" s="31"/>
      <c r="AT802" s="31"/>
      <c r="AU802" s="31"/>
      <c r="AV802" s="31"/>
      <c r="AW802" s="31"/>
      <c r="AX802" s="31"/>
      <c r="AY802" s="31"/>
      <c r="AZ802" s="31"/>
      <c r="BA802" s="31"/>
      <c r="BB802" s="31"/>
      <c r="BC802" s="31"/>
      <c r="BD802" s="31"/>
      <c r="BE802" s="31"/>
      <c r="BF802" s="31"/>
      <c r="BG802" s="31"/>
      <c r="BH802" s="31"/>
      <c r="BI802" s="31"/>
      <c r="BJ802" s="31"/>
      <c r="BK802" s="31"/>
      <c r="BL802" s="31"/>
      <c r="BM802" s="31"/>
      <c r="BN802" s="31"/>
      <c r="BO802" s="31"/>
      <c r="BP802" s="31"/>
    </row>
    <row r="803" spans="1:68" s="33" customFormat="1" x14ac:dyDescent="0.3">
      <c r="A803" s="31"/>
      <c r="B803" s="89" t="s">
        <v>1447</v>
      </c>
      <c r="C803" s="89" t="s">
        <v>327</v>
      </c>
      <c r="D803" s="34"/>
      <c r="E803" s="34"/>
      <c r="F803" s="34"/>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1"/>
      <c r="AK803" s="31"/>
      <c r="AL803" s="31"/>
      <c r="AM803" s="31"/>
      <c r="AN803" s="31"/>
      <c r="AO803" s="31"/>
      <c r="AP803" s="31"/>
      <c r="AQ803" s="31"/>
      <c r="AR803" s="31"/>
      <c r="AS803" s="31"/>
      <c r="AT803" s="31"/>
      <c r="AU803" s="31"/>
      <c r="AV803" s="31"/>
      <c r="AW803" s="31"/>
      <c r="AX803" s="31"/>
      <c r="AY803" s="31"/>
      <c r="AZ803" s="31"/>
      <c r="BA803" s="31"/>
      <c r="BB803" s="31"/>
      <c r="BC803" s="31"/>
      <c r="BD803" s="31"/>
      <c r="BE803" s="31"/>
      <c r="BF803" s="31"/>
      <c r="BG803" s="31"/>
      <c r="BH803" s="31"/>
      <c r="BI803" s="31"/>
      <c r="BJ803" s="31"/>
      <c r="BK803" s="31"/>
      <c r="BL803" s="31"/>
      <c r="BM803" s="31"/>
      <c r="BN803" s="31"/>
      <c r="BO803" s="31"/>
      <c r="BP803" s="31"/>
    </row>
    <row r="804" spans="1:68" s="33" customFormat="1" x14ac:dyDescent="0.3">
      <c r="A804" s="31"/>
      <c r="B804" s="89" t="s">
        <v>1446</v>
      </c>
      <c r="C804" s="89" t="s">
        <v>326</v>
      </c>
      <c r="D804" s="34"/>
      <c r="E804" s="34"/>
      <c r="F804" s="34"/>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c r="AJ804" s="31"/>
      <c r="AK804" s="31"/>
      <c r="AL804" s="31"/>
      <c r="AM804" s="31"/>
      <c r="AN804" s="31"/>
      <c r="AO804" s="31"/>
      <c r="AP804" s="31"/>
      <c r="AQ804" s="31"/>
      <c r="AR804" s="31"/>
      <c r="AS804" s="31"/>
      <c r="AT804" s="31"/>
      <c r="AU804" s="31"/>
      <c r="AV804" s="31"/>
      <c r="AW804" s="31"/>
      <c r="AX804" s="31"/>
      <c r="AY804" s="31"/>
      <c r="AZ804" s="31"/>
      <c r="BA804" s="31"/>
      <c r="BB804" s="31"/>
      <c r="BC804" s="31"/>
      <c r="BD804" s="31"/>
      <c r="BE804" s="31"/>
      <c r="BF804" s="31"/>
      <c r="BG804" s="31"/>
      <c r="BH804" s="31"/>
      <c r="BI804" s="31"/>
      <c r="BJ804" s="31"/>
      <c r="BK804" s="31"/>
      <c r="BL804" s="31"/>
      <c r="BM804" s="31"/>
      <c r="BN804" s="31"/>
      <c r="BO804" s="31"/>
      <c r="BP804" s="31"/>
    </row>
    <row r="805" spans="1:68" s="33" customFormat="1" x14ac:dyDescent="0.3">
      <c r="A805" s="31"/>
      <c r="B805" s="94" t="s">
        <v>1445</v>
      </c>
      <c r="C805" s="91" t="s">
        <v>325</v>
      </c>
      <c r="D805" s="32">
        <v>132</v>
      </c>
      <c r="E805" s="32">
        <v>72</v>
      </c>
      <c r="F805" s="32">
        <v>60</v>
      </c>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AH805" s="31"/>
      <c r="AI805" s="31"/>
      <c r="AJ805" s="31"/>
      <c r="AK805" s="31"/>
      <c r="AL805" s="31"/>
      <c r="AM805" s="31"/>
      <c r="AN805" s="31"/>
      <c r="AO805" s="31"/>
      <c r="AP805" s="31"/>
      <c r="AQ805" s="31"/>
      <c r="AR805" s="31"/>
      <c r="AS805" s="31"/>
      <c r="AT805" s="31"/>
      <c r="AU805" s="31"/>
      <c r="AV805" s="31"/>
      <c r="AW805" s="31"/>
      <c r="AX805" s="31"/>
      <c r="AY805" s="31"/>
      <c r="AZ805" s="31"/>
      <c r="BA805" s="31"/>
      <c r="BB805" s="31"/>
      <c r="BC805" s="31"/>
      <c r="BD805" s="31"/>
      <c r="BE805" s="31"/>
      <c r="BF805" s="31"/>
      <c r="BG805" s="31"/>
      <c r="BH805" s="31"/>
      <c r="BI805" s="31"/>
      <c r="BJ805" s="31"/>
      <c r="BK805" s="31"/>
      <c r="BL805" s="31"/>
      <c r="BM805" s="31"/>
      <c r="BN805" s="31"/>
      <c r="BO805" s="31"/>
      <c r="BP805" s="31"/>
    </row>
    <row r="806" spans="1:68" s="33" customFormat="1" x14ac:dyDescent="0.3">
      <c r="A806" s="31"/>
      <c r="B806" s="89" t="s">
        <v>1444</v>
      </c>
      <c r="C806" s="89" t="s">
        <v>293</v>
      </c>
      <c r="D806" s="34"/>
      <c r="E806" s="34"/>
      <c r="F806" s="34"/>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c r="AJ806" s="31"/>
      <c r="AK806" s="31"/>
      <c r="AL806" s="31"/>
      <c r="AM806" s="31"/>
      <c r="AN806" s="31"/>
      <c r="AO806" s="31"/>
      <c r="AP806" s="31"/>
      <c r="AQ806" s="31"/>
      <c r="AR806" s="31"/>
      <c r="AS806" s="31"/>
      <c r="AT806" s="31"/>
      <c r="AU806" s="31"/>
      <c r="AV806" s="31"/>
      <c r="AW806" s="31"/>
      <c r="AX806" s="31"/>
      <c r="AY806" s="31"/>
      <c r="AZ806" s="31"/>
      <c r="BA806" s="31"/>
      <c r="BB806" s="31"/>
      <c r="BC806" s="31"/>
      <c r="BD806" s="31"/>
      <c r="BE806" s="31"/>
      <c r="BF806" s="31"/>
      <c r="BG806" s="31"/>
      <c r="BH806" s="31"/>
      <c r="BI806" s="31"/>
      <c r="BJ806" s="31"/>
      <c r="BK806" s="31"/>
      <c r="BL806" s="31"/>
      <c r="BM806" s="31"/>
      <c r="BN806" s="31"/>
      <c r="BO806" s="31"/>
      <c r="BP806" s="31"/>
    </row>
    <row r="807" spans="1:68" s="33" customFormat="1" x14ac:dyDescent="0.3">
      <c r="A807" s="31"/>
      <c r="B807" s="89" t="s">
        <v>1443</v>
      </c>
      <c r="C807" s="89" t="s">
        <v>324</v>
      </c>
      <c r="D807" s="34"/>
      <c r="E807" s="34"/>
      <c r="F807" s="34"/>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c r="AJ807" s="31"/>
      <c r="AK807" s="31"/>
      <c r="AL807" s="31"/>
      <c r="AM807" s="31"/>
      <c r="AN807" s="31"/>
      <c r="AO807" s="31"/>
      <c r="AP807" s="31"/>
      <c r="AQ807" s="31"/>
      <c r="AR807" s="31"/>
      <c r="AS807" s="31"/>
      <c r="AT807" s="31"/>
      <c r="AU807" s="31"/>
      <c r="AV807" s="31"/>
      <c r="AW807" s="31"/>
      <c r="AX807" s="31"/>
      <c r="AY807" s="31"/>
      <c r="AZ807" s="31"/>
      <c r="BA807" s="31"/>
      <c r="BB807" s="31"/>
      <c r="BC807" s="31"/>
      <c r="BD807" s="31"/>
      <c r="BE807" s="31"/>
      <c r="BF807" s="31"/>
      <c r="BG807" s="31"/>
      <c r="BH807" s="31"/>
      <c r="BI807" s="31"/>
      <c r="BJ807" s="31"/>
      <c r="BK807" s="31"/>
      <c r="BL807" s="31"/>
      <c r="BM807" s="31"/>
      <c r="BN807" s="31"/>
      <c r="BO807" s="31"/>
      <c r="BP807" s="31"/>
    </row>
    <row r="808" spans="1:68" s="33" customFormat="1" x14ac:dyDescent="0.3">
      <c r="A808" s="31"/>
      <c r="B808" s="89" t="s">
        <v>1442</v>
      </c>
      <c r="C808" s="89" t="s">
        <v>323</v>
      </c>
      <c r="D808" s="34"/>
      <c r="E808" s="34"/>
      <c r="F808" s="34"/>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c r="AJ808" s="31"/>
      <c r="AK808" s="31"/>
      <c r="AL808" s="31"/>
      <c r="AM808" s="31"/>
      <c r="AN808" s="31"/>
      <c r="AO808" s="31"/>
      <c r="AP808" s="31"/>
      <c r="AQ808" s="31"/>
      <c r="AR808" s="31"/>
      <c r="AS808" s="31"/>
      <c r="AT808" s="31"/>
      <c r="AU808" s="31"/>
      <c r="AV808" s="31"/>
      <c r="AW808" s="31"/>
      <c r="AX808" s="31"/>
      <c r="AY808" s="31"/>
      <c r="AZ808" s="31"/>
      <c r="BA808" s="31"/>
      <c r="BB808" s="31"/>
      <c r="BC808" s="31"/>
      <c r="BD808" s="31"/>
      <c r="BE808" s="31"/>
      <c r="BF808" s="31"/>
      <c r="BG808" s="31"/>
      <c r="BH808" s="31"/>
      <c r="BI808" s="31"/>
      <c r="BJ808" s="31"/>
      <c r="BK808" s="31"/>
      <c r="BL808" s="31"/>
      <c r="BM808" s="31"/>
      <c r="BN808" s="31"/>
      <c r="BO808" s="31"/>
      <c r="BP808" s="31"/>
    </row>
    <row r="809" spans="1:68" s="33" customFormat="1" x14ac:dyDescent="0.3">
      <c r="A809" s="31"/>
      <c r="B809" s="89" t="s">
        <v>1441</v>
      </c>
      <c r="C809" s="89" t="s">
        <v>322</v>
      </c>
      <c r="D809" s="34"/>
      <c r="E809" s="34"/>
      <c r="F809" s="34"/>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c r="AJ809" s="31"/>
      <c r="AK809" s="31"/>
      <c r="AL809" s="31"/>
      <c r="AM809" s="31"/>
      <c r="AN809" s="31"/>
      <c r="AO809" s="31"/>
      <c r="AP809" s="31"/>
      <c r="AQ809" s="31"/>
      <c r="AR809" s="31"/>
      <c r="AS809" s="31"/>
      <c r="AT809" s="31"/>
      <c r="AU809" s="31"/>
      <c r="AV809" s="31"/>
      <c r="AW809" s="31"/>
      <c r="AX809" s="31"/>
      <c r="AY809" s="31"/>
      <c r="AZ809" s="31"/>
      <c r="BA809" s="31"/>
      <c r="BB809" s="31"/>
      <c r="BC809" s="31"/>
      <c r="BD809" s="31"/>
      <c r="BE809" s="31"/>
      <c r="BF809" s="31"/>
      <c r="BG809" s="31"/>
      <c r="BH809" s="31"/>
      <c r="BI809" s="31"/>
      <c r="BJ809" s="31"/>
      <c r="BK809" s="31"/>
      <c r="BL809" s="31"/>
      <c r="BM809" s="31"/>
      <c r="BN809" s="31"/>
      <c r="BO809" s="31"/>
      <c r="BP809" s="31"/>
    </row>
    <row r="810" spans="1:68" s="33" customFormat="1" x14ac:dyDescent="0.3">
      <c r="A810" s="31"/>
      <c r="B810" s="89" t="s">
        <v>1440</v>
      </c>
      <c r="C810" s="89" t="s">
        <v>321</v>
      </c>
      <c r="D810" s="34"/>
      <c r="E810" s="34"/>
      <c r="F810" s="34"/>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c r="AJ810" s="31"/>
      <c r="AK810" s="31"/>
      <c r="AL810" s="31"/>
      <c r="AM810" s="31"/>
      <c r="AN810" s="31"/>
      <c r="AO810" s="31"/>
      <c r="AP810" s="31"/>
      <c r="AQ810" s="31"/>
      <c r="AR810" s="31"/>
      <c r="AS810" s="31"/>
      <c r="AT810" s="31"/>
      <c r="AU810" s="31"/>
      <c r="AV810" s="31"/>
      <c r="AW810" s="31"/>
      <c r="AX810" s="31"/>
      <c r="AY810" s="31"/>
      <c r="AZ810" s="31"/>
      <c r="BA810" s="31"/>
      <c r="BB810" s="31"/>
      <c r="BC810" s="31"/>
      <c r="BD810" s="31"/>
      <c r="BE810" s="31"/>
      <c r="BF810" s="31"/>
      <c r="BG810" s="31"/>
      <c r="BH810" s="31"/>
      <c r="BI810" s="31"/>
      <c r="BJ810" s="31"/>
      <c r="BK810" s="31"/>
      <c r="BL810" s="31"/>
      <c r="BM810" s="31"/>
      <c r="BN810" s="31"/>
      <c r="BO810" s="31"/>
      <c r="BP810" s="31"/>
    </row>
    <row r="811" spans="1:68" s="33" customFormat="1" x14ac:dyDescent="0.3">
      <c r="A811" s="31"/>
      <c r="B811" s="89" t="s">
        <v>1439</v>
      </c>
      <c r="C811" s="89" t="s">
        <v>319</v>
      </c>
      <c r="D811" s="34"/>
      <c r="E811" s="34"/>
      <c r="F811" s="34"/>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c r="AJ811" s="31"/>
      <c r="AK811" s="31"/>
      <c r="AL811" s="31"/>
      <c r="AM811" s="31"/>
      <c r="AN811" s="31"/>
      <c r="AO811" s="31"/>
      <c r="AP811" s="31"/>
      <c r="AQ811" s="31"/>
      <c r="AR811" s="31"/>
      <c r="AS811" s="31"/>
      <c r="AT811" s="31"/>
      <c r="AU811" s="31"/>
      <c r="AV811" s="31"/>
      <c r="AW811" s="31"/>
      <c r="AX811" s="31"/>
      <c r="AY811" s="31"/>
      <c r="AZ811" s="31"/>
      <c r="BA811" s="31"/>
      <c r="BB811" s="31"/>
      <c r="BC811" s="31"/>
      <c r="BD811" s="31"/>
      <c r="BE811" s="31"/>
      <c r="BF811" s="31"/>
      <c r="BG811" s="31"/>
      <c r="BH811" s="31"/>
      <c r="BI811" s="31"/>
      <c r="BJ811" s="31"/>
      <c r="BK811" s="31"/>
      <c r="BL811" s="31"/>
      <c r="BM811" s="31"/>
      <c r="BN811" s="31"/>
      <c r="BO811" s="31"/>
      <c r="BP811" s="31"/>
    </row>
    <row r="812" spans="1:68" s="33" customFormat="1" x14ac:dyDescent="0.3">
      <c r="A812" s="31"/>
      <c r="B812" s="89" t="s">
        <v>1438</v>
      </c>
      <c r="C812" s="89" t="s">
        <v>320</v>
      </c>
      <c r="D812" s="34"/>
      <c r="E812" s="34"/>
      <c r="F812" s="34"/>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c r="AJ812" s="31"/>
      <c r="AK812" s="31"/>
      <c r="AL812" s="31"/>
      <c r="AM812" s="31"/>
      <c r="AN812" s="31"/>
      <c r="AO812" s="31"/>
      <c r="AP812" s="31"/>
      <c r="AQ812" s="31"/>
      <c r="AR812" s="31"/>
      <c r="AS812" s="31"/>
      <c r="AT812" s="31"/>
      <c r="AU812" s="31"/>
      <c r="AV812" s="31"/>
      <c r="AW812" s="31"/>
      <c r="AX812" s="31"/>
      <c r="AY812" s="31"/>
      <c r="AZ812" s="31"/>
      <c r="BA812" s="31"/>
      <c r="BB812" s="31"/>
      <c r="BC812" s="31"/>
      <c r="BD812" s="31"/>
      <c r="BE812" s="31"/>
      <c r="BF812" s="31"/>
      <c r="BG812" s="31"/>
      <c r="BH812" s="31"/>
      <c r="BI812" s="31"/>
      <c r="BJ812" s="31"/>
      <c r="BK812" s="31"/>
      <c r="BL812" s="31"/>
      <c r="BM812" s="31"/>
      <c r="BN812" s="31"/>
      <c r="BO812" s="31"/>
      <c r="BP812" s="31"/>
    </row>
    <row r="813" spans="1:68" s="33" customFormat="1" x14ac:dyDescent="0.3">
      <c r="A813" s="31"/>
      <c r="B813" s="89" t="s">
        <v>1437</v>
      </c>
      <c r="C813" s="89" t="s">
        <v>318</v>
      </c>
      <c r="D813" s="34"/>
      <c r="E813" s="34"/>
      <c r="F813" s="34"/>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c r="AJ813" s="31"/>
      <c r="AK813" s="31"/>
      <c r="AL813" s="31"/>
      <c r="AM813" s="31"/>
      <c r="AN813" s="31"/>
      <c r="AO813" s="31"/>
      <c r="AP813" s="31"/>
      <c r="AQ813" s="31"/>
      <c r="AR813" s="31"/>
      <c r="AS813" s="31"/>
      <c r="AT813" s="31"/>
      <c r="AU813" s="31"/>
      <c r="AV813" s="31"/>
      <c r="AW813" s="31"/>
      <c r="AX813" s="31"/>
      <c r="AY813" s="31"/>
      <c r="AZ813" s="31"/>
      <c r="BA813" s="31"/>
      <c r="BB813" s="31"/>
      <c r="BC813" s="31"/>
      <c r="BD813" s="31"/>
      <c r="BE813" s="31"/>
      <c r="BF813" s="31"/>
      <c r="BG813" s="31"/>
      <c r="BH813" s="31"/>
      <c r="BI813" s="31"/>
      <c r="BJ813" s="31"/>
      <c r="BK813" s="31"/>
      <c r="BL813" s="31"/>
      <c r="BM813" s="31"/>
      <c r="BN813" s="31"/>
      <c r="BO813" s="31"/>
      <c r="BP813" s="31"/>
    </row>
    <row r="814" spans="1:68" s="33" customFormat="1" x14ac:dyDescent="0.3">
      <c r="A814" s="31"/>
      <c r="B814" s="89" t="s">
        <v>1436</v>
      </c>
      <c r="C814" s="89" t="s">
        <v>317</v>
      </c>
      <c r="D814" s="34"/>
      <c r="E814" s="34"/>
      <c r="F814" s="34"/>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M814" s="31"/>
      <c r="AN814" s="31"/>
      <c r="AO814" s="31"/>
      <c r="AP814" s="31"/>
      <c r="AQ814" s="31"/>
      <c r="AR814" s="31"/>
      <c r="AS814" s="31"/>
      <c r="AT814" s="31"/>
      <c r="AU814" s="31"/>
      <c r="AV814" s="31"/>
      <c r="AW814" s="31"/>
      <c r="AX814" s="31"/>
      <c r="AY814" s="31"/>
      <c r="AZ814" s="31"/>
      <c r="BA814" s="31"/>
      <c r="BB814" s="31"/>
      <c r="BC814" s="31"/>
      <c r="BD814" s="31"/>
      <c r="BE814" s="31"/>
      <c r="BF814" s="31"/>
      <c r="BG814" s="31"/>
      <c r="BH814" s="31"/>
      <c r="BI814" s="31"/>
      <c r="BJ814" s="31"/>
      <c r="BK814" s="31"/>
      <c r="BL814" s="31"/>
      <c r="BM814" s="31"/>
      <c r="BN814" s="31"/>
      <c r="BO814" s="31"/>
      <c r="BP814" s="31"/>
    </row>
    <row r="815" spans="1:68" s="33" customFormat="1" x14ac:dyDescent="0.3">
      <c r="A815" s="31"/>
      <c r="B815" s="89" t="s">
        <v>1435</v>
      </c>
      <c r="C815" s="89" t="s">
        <v>316</v>
      </c>
      <c r="D815" s="34">
        <v>8</v>
      </c>
      <c r="E815" s="34">
        <v>4</v>
      </c>
      <c r="F815" s="34">
        <v>4</v>
      </c>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c r="AE815" s="31"/>
      <c r="AF815" s="31"/>
      <c r="AG815" s="31"/>
      <c r="AH815" s="31"/>
      <c r="AI815" s="31"/>
      <c r="AJ815" s="31"/>
      <c r="AK815" s="31"/>
      <c r="AL815" s="31"/>
      <c r="AM815" s="31"/>
      <c r="AN815" s="31"/>
      <c r="AO815" s="31"/>
      <c r="AP815" s="31"/>
      <c r="AQ815" s="31"/>
      <c r="AR815" s="31"/>
      <c r="AS815" s="31"/>
      <c r="AT815" s="31"/>
      <c r="AU815" s="31"/>
      <c r="AV815" s="31"/>
      <c r="AW815" s="31"/>
      <c r="AX815" s="31"/>
      <c r="AY815" s="31"/>
      <c r="AZ815" s="31"/>
      <c r="BA815" s="31"/>
      <c r="BB815" s="31"/>
      <c r="BC815" s="31"/>
      <c r="BD815" s="31"/>
      <c r="BE815" s="31"/>
      <c r="BF815" s="31"/>
      <c r="BG815" s="31"/>
      <c r="BH815" s="31"/>
      <c r="BI815" s="31"/>
      <c r="BJ815" s="31"/>
      <c r="BK815" s="31"/>
      <c r="BL815" s="31"/>
      <c r="BM815" s="31"/>
      <c r="BN815" s="31"/>
      <c r="BO815" s="31"/>
      <c r="BP815" s="31"/>
    </row>
    <row r="816" spans="1:68" s="33" customFormat="1" x14ac:dyDescent="0.3">
      <c r="A816" s="31"/>
      <c r="B816" s="89" t="s">
        <v>1434</v>
      </c>
      <c r="C816" s="89" t="s">
        <v>315</v>
      </c>
      <c r="D816" s="34"/>
      <c r="E816" s="34"/>
      <c r="F816" s="34"/>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c r="AE816" s="31"/>
      <c r="AF816" s="31"/>
      <c r="AG816" s="31"/>
      <c r="AH816" s="31"/>
      <c r="AI816" s="31"/>
      <c r="AJ816" s="31"/>
      <c r="AK816" s="31"/>
      <c r="AL816" s="31"/>
      <c r="AM816" s="31"/>
      <c r="AN816" s="31"/>
      <c r="AO816" s="31"/>
      <c r="AP816" s="31"/>
      <c r="AQ816" s="31"/>
      <c r="AR816" s="31"/>
      <c r="AS816" s="31"/>
      <c r="AT816" s="31"/>
      <c r="AU816" s="31"/>
      <c r="AV816" s="31"/>
      <c r="AW816" s="31"/>
      <c r="AX816" s="31"/>
      <c r="AY816" s="31"/>
      <c r="AZ816" s="31"/>
      <c r="BA816" s="31"/>
      <c r="BB816" s="31"/>
      <c r="BC816" s="31"/>
      <c r="BD816" s="31"/>
      <c r="BE816" s="31"/>
      <c r="BF816" s="31"/>
      <c r="BG816" s="31"/>
      <c r="BH816" s="31"/>
      <c r="BI816" s="31"/>
      <c r="BJ816" s="31"/>
      <c r="BK816" s="31"/>
      <c r="BL816" s="31"/>
      <c r="BM816" s="31"/>
      <c r="BN816" s="31"/>
      <c r="BO816" s="31"/>
      <c r="BP816" s="31"/>
    </row>
    <row r="817" spans="1:68" s="33" customFormat="1" x14ac:dyDescent="0.3">
      <c r="A817" s="31"/>
      <c r="B817" s="89" t="s">
        <v>1433</v>
      </c>
      <c r="C817" s="89" t="s">
        <v>314</v>
      </c>
      <c r="D817" s="34"/>
      <c r="E817" s="34"/>
      <c r="F817" s="34"/>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c r="AE817" s="31"/>
      <c r="AF817" s="31"/>
      <c r="AG817" s="31"/>
      <c r="AH817" s="31"/>
      <c r="AI817" s="31"/>
      <c r="AJ817" s="31"/>
      <c r="AK817" s="31"/>
      <c r="AL817" s="31"/>
      <c r="AM817" s="31"/>
      <c r="AN817" s="31"/>
      <c r="AO817" s="31"/>
      <c r="AP817" s="31"/>
      <c r="AQ817" s="31"/>
      <c r="AR817" s="31"/>
      <c r="AS817" s="31"/>
      <c r="AT817" s="31"/>
      <c r="AU817" s="31"/>
      <c r="AV817" s="31"/>
      <c r="AW817" s="31"/>
      <c r="AX817" s="31"/>
      <c r="AY817" s="31"/>
      <c r="AZ817" s="31"/>
      <c r="BA817" s="31"/>
      <c r="BB817" s="31"/>
      <c r="BC817" s="31"/>
      <c r="BD817" s="31"/>
      <c r="BE817" s="31"/>
      <c r="BF817" s="31"/>
      <c r="BG817" s="31"/>
      <c r="BH817" s="31"/>
      <c r="BI817" s="31"/>
      <c r="BJ817" s="31"/>
      <c r="BK817" s="31"/>
      <c r="BL817" s="31"/>
      <c r="BM817" s="31"/>
      <c r="BN817" s="31"/>
      <c r="BO817" s="31"/>
      <c r="BP817" s="31"/>
    </row>
    <row r="818" spans="1:68" s="33" customFormat="1" x14ac:dyDescent="0.3">
      <c r="A818" s="31"/>
      <c r="B818" s="89" t="s">
        <v>1432</v>
      </c>
      <c r="C818" s="89" t="s">
        <v>313</v>
      </c>
      <c r="D818" s="34">
        <v>28</v>
      </c>
      <c r="E818" s="34">
        <v>22</v>
      </c>
      <c r="F818" s="34">
        <v>6</v>
      </c>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c r="AJ818" s="31"/>
      <c r="AK818" s="31"/>
      <c r="AL818" s="31"/>
      <c r="AM818" s="31"/>
      <c r="AN818" s="31"/>
      <c r="AO818" s="31"/>
      <c r="AP818" s="31"/>
      <c r="AQ818" s="31"/>
      <c r="AR818" s="31"/>
      <c r="AS818" s="31"/>
      <c r="AT818" s="31"/>
      <c r="AU818" s="31"/>
      <c r="AV818" s="31"/>
      <c r="AW818" s="31"/>
      <c r="AX818" s="31"/>
      <c r="AY818" s="31"/>
      <c r="AZ818" s="31"/>
      <c r="BA818" s="31"/>
      <c r="BB818" s="31"/>
      <c r="BC818" s="31"/>
      <c r="BD818" s="31"/>
      <c r="BE818" s="31"/>
      <c r="BF818" s="31"/>
      <c r="BG818" s="31"/>
      <c r="BH818" s="31"/>
      <c r="BI818" s="31"/>
      <c r="BJ818" s="31"/>
      <c r="BK818" s="31"/>
      <c r="BL818" s="31"/>
      <c r="BM818" s="31"/>
      <c r="BN818" s="31"/>
      <c r="BO818" s="31"/>
      <c r="BP818" s="31"/>
    </row>
    <row r="819" spans="1:68" s="33" customFormat="1" x14ac:dyDescent="0.3">
      <c r="A819" s="31"/>
      <c r="B819" s="89" t="s">
        <v>1431</v>
      </c>
      <c r="C819" s="89" t="s">
        <v>312</v>
      </c>
      <c r="D819" s="34">
        <v>18</v>
      </c>
      <c r="E819" s="34">
        <v>10</v>
      </c>
      <c r="F819" s="34">
        <v>8</v>
      </c>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AH819" s="31"/>
      <c r="AI819" s="31"/>
      <c r="AJ819" s="31"/>
      <c r="AK819" s="31"/>
      <c r="AL819" s="31"/>
      <c r="AM819" s="31"/>
      <c r="AN819" s="31"/>
      <c r="AO819" s="31"/>
      <c r="AP819" s="31"/>
      <c r="AQ819" s="31"/>
      <c r="AR819" s="31"/>
      <c r="AS819" s="31"/>
      <c r="AT819" s="31"/>
      <c r="AU819" s="31"/>
      <c r="AV819" s="31"/>
      <c r="AW819" s="31"/>
      <c r="AX819" s="31"/>
      <c r="AY819" s="31"/>
      <c r="AZ819" s="31"/>
      <c r="BA819" s="31"/>
      <c r="BB819" s="31"/>
      <c r="BC819" s="31"/>
      <c r="BD819" s="31"/>
      <c r="BE819" s="31"/>
      <c r="BF819" s="31"/>
      <c r="BG819" s="31"/>
      <c r="BH819" s="31"/>
      <c r="BI819" s="31"/>
      <c r="BJ819" s="31"/>
      <c r="BK819" s="31"/>
      <c r="BL819" s="31"/>
      <c r="BM819" s="31"/>
      <c r="BN819" s="31"/>
      <c r="BO819" s="31"/>
      <c r="BP819" s="31"/>
    </row>
    <row r="820" spans="1:68" s="33" customFormat="1" x14ac:dyDescent="0.3">
      <c r="A820" s="31"/>
      <c r="B820" s="89" t="s">
        <v>1430</v>
      </c>
      <c r="C820" s="89" t="s">
        <v>311</v>
      </c>
      <c r="D820" s="34"/>
      <c r="E820" s="34"/>
      <c r="F820" s="34"/>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c r="AE820" s="31"/>
      <c r="AF820" s="31"/>
      <c r="AG820" s="31"/>
      <c r="AH820" s="31"/>
      <c r="AI820" s="31"/>
      <c r="AJ820" s="31"/>
      <c r="AK820" s="31"/>
      <c r="AL820" s="31"/>
      <c r="AM820" s="31"/>
      <c r="AN820" s="31"/>
      <c r="AO820" s="31"/>
      <c r="AP820" s="31"/>
      <c r="AQ820" s="31"/>
      <c r="AR820" s="31"/>
      <c r="AS820" s="31"/>
      <c r="AT820" s="31"/>
      <c r="AU820" s="31"/>
      <c r="AV820" s="31"/>
      <c r="AW820" s="31"/>
      <c r="AX820" s="31"/>
      <c r="AY820" s="31"/>
      <c r="AZ820" s="31"/>
      <c r="BA820" s="31"/>
      <c r="BB820" s="31"/>
      <c r="BC820" s="31"/>
      <c r="BD820" s="31"/>
      <c r="BE820" s="31"/>
      <c r="BF820" s="31"/>
      <c r="BG820" s="31"/>
      <c r="BH820" s="31"/>
      <c r="BI820" s="31"/>
      <c r="BJ820" s="31"/>
      <c r="BK820" s="31"/>
      <c r="BL820" s="31"/>
      <c r="BM820" s="31"/>
      <c r="BN820" s="31"/>
      <c r="BO820" s="31"/>
      <c r="BP820" s="31"/>
    </row>
    <row r="821" spans="1:68" s="33" customFormat="1" x14ac:dyDescent="0.3">
      <c r="A821" s="31"/>
      <c r="B821" s="89" t="s">
        <v>1429</v>
      </c>
      <c r="C821" s="89" t="s">
        <v>310</v>
      </c>
      <c r="D821" s="34"/>
      <c r="E821" s="34"/>
      <c r="F821" s="34"/>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AH821" s="31"/>
      <c r="AI821" s="31"/>
      <c r="AJ821" s="31"/>
      <c r="AK821" s="31"/>
      <c r="AL821" s="31"/>
      <c r="AM821" s="31"/>
      <c r="AN821" s="31"/>
      <c r="AO821" s="31"/>
      <c r="AP821" s="31"/>
      <c r="AQ821" s="31"/>
      <c r="AR821" s="31"/>
      <c r="AS821" s="31"/>
      <c r="AT821" s="31"/>
      <c r="AU821" s="31"/>
      <c r="AV821" s="31"/>
      <c r="AW821" s="31"/>
      <c r="AX821" s="31"/>
      <c r="AY821" s="31"/>
      <c r="AZ821" s="31"/>
      <c r="BA821" s="31"/>
      <c r="BB821" s="31"/>
      <c r="BC821" s="31"/>
      <c r="BD821" s="31"/>
      <c r="BE821" s="31"/>
      <c r="BF821" s="31"/>
      <c r="BG821" s="31"/>
      <c r="BH821" s="31"/>
      <c r="BI821" s="31"/>
      <c r="BJ821" s="31"/>
      <c r="BK821" s="31"/>
      <c r="BL821" s="31"/>
      <c r="BM821" s="31"/>
      <c r="BN821" s="31"/>
      <c r="BO821" s="31"/>
      <c r="BP821" s="31"/>
    </row>
    <row r="822" spans="1:68" s="33" customFormat="1" x14ac:dyDescent="0.3">
      <c r="A822" s="31"/>
      <c r="B822" s="89" t="s">
        <v>1428</v>
      </c>
      <c r="C822" s="89" t="s">
        <v>309</v>
      </c>
      <c r="D822" s="34">
        <v>9</v>
      </c>
      <c r="E822" s="34">
        <v>4</v>
      </c>
      <c r="F822" s="34">
        <v>5</v>
      </c>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AH822" s="31"/>
      <c r="AI822" s="31"/>
      <c r="AJ822" s="31"/>
      <c r="AK822" s="31"/>
      <c r="AL822" s="31"/>
      <c r="AM822" s="31"/>
      <c r="AN822" s="31"/>
      <c r="AO822" s="31"/>
      <c r="AP822" s="31"/>
      <c r="AQ822" s="31"/>
      <c r="AR822" s="31"/>
      <c r="AS822" s="31"/>
      <c r="AT822" s="31"/>
      <c r="AU822" s="31"/>
      <c r="AV822" s="31"/>
      <c r="AW822" s="31"/>
      <c r="AX822" s="31"/>
      <c r="AY822" s="31"/>
      <c r="AZ822" s="31"/>
      <c r="BA822" s="31"/>
      <c r="BB822" s="31"/>
      <c r="BC822" s="31"/>
      <c r="BD822" s="31"/>
      <c r="BE822" s="31"/>
      <c r="BF822" s="31"/>
      <c r="BG822" s="31"/>
      <c r="BH822" s="31"/>
      <c r="BI822" s="31"/>
      <c r="BJ822" s="31"/>
      <c r="BK822" s="31"/>
      <c r="BL822" s="31"/>
      <c r="BM822" s="31"/>
      <c r="BN822" s="31"/>
      <c r="BO822" s="31"/>
      <c r="BP822" s="31"/>
    </row>
    <row r="823" spans="1:68" s="33" customFormat="1" x14ac:dyDescent="0.3">
      <c r="A823" s="31"/>
      <c r="B823" s="89" t="s">
        <v>1427</v>
      </c>
      <c r="C823" s="89" t="s">
        <v>308</v>
      </c>
      <c r="D823" s="34"/>
      <c r="E823" s="34"/>
      <c r="F823" s="34"/>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31"/>
      <c r="AG823" s="31"/>
      <c r="AH823" s="31"/>
      <c r="AI823" s="31"/>
      <c r="AJ823" s="31"/>
      <c r="AK823" s="31"/>
      <c r="AL823" s="31"/>
      <c r="AM823" s="31"/>
      <c r="AN823" s="31"/>
      <c r="AO823" s="31"/>
      <c r="AP823" s="31"/>
      <c r="AQ823" s="31"/>
      <c r="AR823" s="31"/>
      <c r="AS823" s="31"/>
      <c r="AT823" s="31"/>
      <c r="AU823" s="31"/>
      <c r="AV823" s="31"/>
      <c r="AW823" s="31"/>
      <c r="AX823" s="31"/>
      <c r="AY823" s="31"/>
      <c r="AZ823" s="31"/>
      <c r="BA823" s="31"/>
      <c r="BB823" s="31"/>
      <c r="BC823" s="31"/>
      <c r="BD823" s="31"/>
      <c r="BE823" s="31"/>
      <c r="BF823" s="31"/>
      <c r="BG823" s="31"/>
      <c r="BH823" s="31"/>
      <c r="BI823" s="31"/>
      <c r="BJ823" s="31"/>
      <c r="BK823" s="31"/>
      <c r="BL823" s="31"/>
      <c r="BM823" s="31"/>
      <c r="BN823" s="31"/>
      <c r="BO823" s="31"/>
      <c r="BP823" s="31"/>
    </row>
    <row r="824" spans="1:68" s="33" customFormat="1" x14ac:dyDescent="0.3">
      <c r="A824" s="31"/>
      <c r="B824" s="89" t="s">
        <v>1426</v>
      </c>
      <c r="C824" s="89" t="s">
        <v>305</v>
      </c>
      <c r="D824" s="34"/>
      <c r="E824" s="34"/>
      <c r="F824" s="34"/>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31"/>
      <c r="AG824" s="31"/>
      <c r="AH824" s="31"/>
      <c r="AI824" s="31"/>
      <c r="AJ824" s="31"/>
      <c r="AK824" s="31"/>
      <c r="AL824" s="31"/>
      <c r="AM824" s="31"/>
      <c r="AN824" s="31"/>
      <c r="AO824" s="31"/>
      <c r="AP824" s="31"/>
      <c r="AQ824" s="31"/>
      <c r="AR824" s="31"/>
      <c r="AS824" s="31"/>
      <c r="AT824" s="31"/>
      <c r="AU824" s="31"/>
      <c r="AV824" s="31"/>
      <c r="AW824" s="31"/>
      <c r="AX824" s="31"/>
      <c r="AY824" s="31"/>
      <c r="AZ824" s="31"/>
      <c r="BA824" s="31"/>
      <c r="BB824" s="31"/>
      <c r="BC824" s="31"/>
      <c r="BD824" s="31"/>
      <c r="BE824" s="31"/>
      <c r="BF824" s="31"/>
      <c r="BG824" s="31"/>
      <c r="BH824" s="31"/>
      <c r="BI824" s="31"/>
      <c r="BJ824" s="31"/>
      <c r="BK824" s="31"/>
      <c r="BL824" s="31"/>
      <c r="BM824" s="31"/>
      <c r="BN824" s="31"/>
      <c r="BO824" s="31"/>
      <c r="BP824" s="31"/>
    </row>
    <row r="825" spans="1:68" s="33" customFormat="1" x14ac:dyDescent="0.3">
      <c r="A825" s="31"/>
      <c r="B825" s="89" t="s">
        <v>1425</v>
      </c>
      <c r="C825" s="89" t="s">
        <v>307</v>
      </c>
      <c r="D825" s="34"/>
      <c r="E825" s="34"/>
      <c r="F825" s="34"/>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c r="AE825" s="31"/>
      <c r="AF825" s="31"/>
      <c r="AG825" s="31"/>
      <c r="AH825" s="31"/>
      <c r="AI825" s="31"/>
      <c r="AJ825" s="31"/>
      <c r="AK825" s="31"/>
      <c r="AL825" s="31"/>
      <c r="AM825" s="31"/>
      <c r="AN825" s="31"/>
      <c r="AO825" s="31"/>
      <c r="AP825" s="31"/>
      <c r="AQ825" s="31"/>
      <c r="AR825" s="31"/>
      <c r="AS825" s="31"/>
      <c r="AT825" s="31"/>
      <c r="AU825" s="31"/>
      <c r="AV825" s="31"/>
      <c r="AW825" s="31"/>
      <c r="AX825" s="31"/>
      <c r="AY825" s="31"/>
      <c r="AZ825" s="31"/>
      <c r="BA825" s="31"/>
      <c r="BB825" s="31"/>
      <c r="BC825" s="31"/>
      <c r="BD825" s="31"/>
      <c r="BE825" s="31"/>
      <c r="BF825" s="31"/>
      <c r="BG825" s="31"/>
      <c r="BH825" s="31"/>
      <c r="BI825" s="31"/>
      <c r="BJ825" s="31"/>
      <c r="BK825" s="31"/>
      <c r="BL825" s="31"/>
      <c r="BM825" s="31"/>
      <c r="BN825" s="31"/>
      <c r="BO825" s="31"/>
      <c r="BP825" s="31"/>
    </row>
    <row r="826" spans="1:68" s="33" customFormat="1" x14ac:dyDescent="0.3">
      <c r="A826" s="31"/>
      <c r="B826" s="89" t="s">
        <v>1424</v>
      </c>
      <c r="C826" s="89" t="s">
        <v>306</v>
      </c>
      <c r="D826" s="34"/>
      <c r="E826" s="34"/>
      <c r="F826" s="34"/>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c r="AE826" s="31"/>
      <c r="AF826" s="31"/>
      <c r="AG826" s="31"/>
      <c r="AH826" s="31"/>
      <c r="AI826" s="31"/>
      <c r="AJ826" s="31"/>
      <c r="AK826" s="31"/>
      <c r="AL826" s="31"/>
      <c r="AM826" s="31"/>
      <c r="AN826" s="31"/>
      <c r="AO826" s="31"/>
      <c r="AP826" s="31"/>
      <c r="AQ826" s="31"/>
      <c r="AR826" s="31"/>
      <c r="AS826" s="31"/>
      <c r="AT826" s="31"/>
      <c r="AU826" s="31"/>
      <c r="AV826" s="31"/>
      <c r="AW826" s="31"/>
      <c r="AX826" s="31"/>
      <c r="AY826" s="31"/>
      <c r="AZ826" s="31"/>
      <c r="BA826" s="31"/>
      <c r="BB826" s="31"/>
      <c r="BC826" s="31"/>
      <c r="BD826" s="31"/>
      <c r="BE826" s="31"/>
      <c r="BF826" s="31"/>
      <c r="BG826" s="31"/>
      <c r="BH826" s="31"/>
      <c r="BI826" s="31"/>
      <c r="BJ826" s="31"/>
      <c r="BK826" s="31"/>
      <c r="BL826" s="31"/>
      <c r="BM826" s="31"/>
      <c r="BN826" s="31"/>
      <c r="BO826" s="31"/>
      <c r="BP826" s="31"/>
    </row>
    <row r="827" spans="1:68" s="33" customFormat="1" x14ac:dyDescent="0.3">
      <c r="A827" s="31"/>
      <c r="B827" s="89" t="s">
        <v>1423</v>
      </c>
      <c r="C827" s="89" t="s">
        <v>304</v>
      </c>
      <c r="D827" s="34"/>
      <c r="E827" s="34"/>
      <c r="F827" s="34"/>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c r="AE827" s="31"/>
      <c r="AF827" s="31"/>
      <c r="AG827" s="31"/>
      <c r="AH827" s="31"/>
      <c r="AI827" s="31"/>
      <c r="AJ827" s="31"/>
      <c r="AK827" s="31"/>
      <c r="AL827" s="31"/>
      <c r="AM827" s="31"/>
      <c r="AN827" s="31"/>
      <c r="AO827" s="31"/>
      <c r="AP827" s="31"/>
      <c r="AQ827" s="31"/>
      <c r="AR827" s="31"/>
      <c r="AS827" s="31"/>
      <c r="AT827" s="31"/>
      <c r="AU827" s="31"/>
      <c r="AV827" s="31"/>
      <c r="AW827" s="31"/>
      <c r="AX827" s="31"/>
      <c r="AY827" s="31"/>
      <c r="AZ827" s="31"/>
      <c r="BA827" s="31"/>
      <c r="BB827" s="31"/>
      <c r="BC827" s="31"/>
      <c r="BD827" s="31"/>
      <c r="BE827" s="31"/>
      <c r="BF827" s="31"/>
      <c r="BG827" s="31"/>
      <c r="BH827" s="31"/>
      <c r="BI827" s="31"/>
      <c r="BJ827" s="31"/>
      <c r="BK827" s="31"/>
      <c r="BL827" s="31"/>
      <c r="BM827" s="31"/>
      <c r="BN827" s="31"/>
      <c r="BO827" s="31"/>
      <c r="BP827" s="31"/>
    </row>
    <row r="828" spans="1:68" s="33" customFormat="1" x14ac:dyDescent="0.3">
      <c r="A828" s="31"/>
      <c r="B828" s="89" t="s">
        <v>1422</v>
      </c>
      <c r="C828" s="89" t="s">
        <v>303</v>
      </c>
      <c r="D828" s="34"/>
      <c r="E828" s="34"/>
      <c r="F828" s="34"/>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c r="AE828" s="31"/>
      <c r="AF828" s="31"/>
      <c r="AG828" s="31"/>
      <c r="AH828" s="31"/>
      <c r="AI828" s="31"/>
      <c r="AJ828" s="31"/>
      <c r="AK828" s="31"/>
      <c r="AL828" s="31"/>
      <c r="AM828" s="31"/>
      <c r="AN828" s="31"/>
      <c r="AO828" s="31"/>
      <c r="AP828" s="31"/>
      <c r="AQ828" s="31"/>
      <c r="AR828" s="31"/>
      <c r="AS828" s="31"/>
      <c r="AT828" s="31"/>
      <c r="AU828" s="31"/>
      <c r="AV828" s="31"/>
      <c r="AW828" s="31"/>
      <c r="AX828" s="31"/>
      <c r="AY828" s="31"/>
      <c r="AZ828" s="31"/>
      <c r="BA828" s="31"/>
      <c r="BB828" s="31"/>
      <c r="BC828" s="31"/>
      <c r="BD828" s="31"/>
      <c r="BE828" s="31"/>
      <c r="BF828" s="31"/>
      <c r="BG828" s="31"/>
      <c r="BH828" s="31"/>
      <c r="BI828" s="31"/>
      <c r="BJ828" s="31"/>
      <c r="BK828" s="31"/>
      <c r="BL828" s="31"/>
      <c r="BM828" s="31"/>
      <c r="BN828" s="31"/>
      <c r="BO828" s="31"/>
      <c r="BP828" s="31"/>
    </row>
    <row r="829" spans="1:68" s="33" customFormat="1" x14ac:dyDescent="0.3">
      <c r="A829" s="31"/>
      <c r="B829" s="89" t="s">
        <v>1421</v>
      </c>
      <c r="C829" s="89" t="s">
        <v>302</v>
      </c>
      <c r="D829" s="34"/>
      <c r="E829" s="34"/>
      <c r="F829" s="34"/>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c r="AE829" s="31"/>
      <c r="AF829" s="31"/>
      <c r="AG829" s="31"/>
      <c r="AH829" s="31"/>
      <c r="AI829" s="31"/>
      <c r="AJ829" s="31"/>
      <c r="AK829" s="31"/>
      <c r="AL829" s="31"/>
      <c r="AM829" s="31"/>
      <c r="AN829" s="31"/>
      <c r="AO829" s="31"/>
      <c r="AP829" s="31"/>
      <c r="AQ829" s="31"/>
      <c r="AR829" s="31"/>
      <c r="AS829" s="31"/>
      <c r="AT829" s="31"/>
      <c r="AU829" s="31"/>
      <c r="AV829" s="31"/>
      <c r="AW829" s="31"/>
      <c r="AX829" s="31"/>
      <c r="AY829" s="31"/>
      <c r="AZ829" s="31"/>
      <c r="BA829" s="31"/>
      <c r="BB829" s="31"/>
      <c r="BC829" s="31"/>
      <c r="BD829" s="31"/>
      <c r="BE829" s="31"/>
      <c r="BF829" s="31"/>
      <c r="BG829" s="31"/>
      <c r="BH829" s="31"/>
      <c r="BI829" s="31"/>
      <c r="BJ829" s="31"/>
      <c r="BK829" s="31"/>
      <c r="BL829" s="31"/>
      <c r="BM829" s="31"/>
      <c r="BN829" s="31"/>
      <c r="BO829" s="31"/>
      <c r="BP829" s="31"/>
    </row>
    <row r="830" spans="1:68" s="33" customFormat="1" x14ac:dyDescent="0.3">
      <c r="A830" s="31"/>
      <c r="B830" s="89" t="s">
        <v>1420</v>
      </c>
      <c r="C830" s="89" t="s">
        <v>301</v>
      </c>
      <c r="D830" s="34"/>
      <c r="E830" s="34"/>
      <c r="F830" s="34"/>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c r="AE830" s="31"/>
      <c r="AF830" s="31"/>
      <c r="AG830" s="31"/>
      <c r="AH830" s="31"/>
      <c r="AI830" s="31"/>
      <c r="AJ830" s="31"/>
      <c r="AK830" s="31"/>
      <c r="AL830" s="31"/>
      <c r="AM830" s="31"/>
      <c r="AN830" s="31"/>
      <c r="AO830" s="31"/>
      <c r="AP830" s="31"/>
      <c r="AQ830" s="31"/>
      <c r="AR830" s="31"/>
      <c r="AS830" s="31"/>
      <c r="AT830" s="31"/>
      <c r="AU830" s="31"/>
      <c r="AV830" s="31"/>
      <c r="AW830" s="31"/>
      <c r="AX830" s="31"/>
      <c r="AY830" s="31"/>
      <c r="AZ830" s="31"/>
      <c r="BA830" s="31"/>
      <c r="BB830" s="31"/>
      <c r="BC830" s="31"/>
      <c r="BD830" s="31"/>
      <c r="BE830" s="31"/>
      <c r="BF830" s="31"/>
      <c r="BG830" s="31"/>
      <c r="BH830" s="31"/>
      <c r="BI830" s="31"/>
      <c r="BJ830" s="31"/>
      <c r="BK830" s="31"/>
      <c r="BL830" s="31"/>
      <c r="BM830" s="31"/>
      <c r="BN830" s="31"/>
      <c r="BO830" s="31"/>
      <c r="BP830" s="31"/>
    </row>
    <row r="831" spans="1:68" s="33" customFormat="1" x14ac:dyDescent="0.3">
      <c r="A831" s="31"/>
      <c r="B831" s="89" t="s">
        <v>1419</v>
      </c>
      <c r="C831" s="89" t="s">
        <v>300</v>
      </c>
      <c r="D831" s="34"/>
      <c r="E831" s="34"/>
      <c r="F831" s="34"/>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c r="AE831" s="31"/>
      <c r="AF831" s="31"/>
      <c r="AG831" s="31"/>
      <c r="AH831" s="31"/>
      <c r="AI831" s="31"/>
      <c r="AJ831" s="31"/>
      <c r="AK831" s="31"/>
      <c r="AL831" s="31"/>
      <c r="AM831" s="31"/>
      <c r="AN831" s="31"/>
      <c r="AO831" s="31"/>
      <c r="AP831" s="31"/>
      <c r="AQ831" s="31"/>
      <c r="AR831" s="31"/>
      <c r="AS831" s="31"/>
      <c r="AT831" s="31"/>
      <c r="AU831" s="31"/>
      <c r="AV831" s="31"/>
      <c r="AW831" s="31"/>
      <c r="AX831" s="31"/>
      <c r="AY831" s="31"/>
      <c r="AZ831" s="31"/>
      <c r="BA831" s="31"/>
      <c r="BB831" s="31"/>
      <c r="BC831" s="31"/>
      <c r="BD831" s="31"/>
      <c r="BE831" s="31"/>
      <c r="BF831" s="31"/>
      <c r="BG831" s="31"/>
      <c r="BH831" s="31"/>
      <c r="BI831" s="31"/>
      <c r="BJ831" s="31"/>
      <c r="BK831" s="31"/>
      <c r="BL831" s="31"/>
      <c r="BM831" s="31"/>
      <c r="BN831" s="31"/>
      <c r="BO831" s="31"/>
      <c r="BP831" s="31"/>
    </row>
    <row r="832" spans="1:68" s="33" customFormat="1" x14ac:dyDescent="0.3">
      <c r="A832" s="31"/>
      <c r="B832" s="89" t="s">
        <v>1418</v>
      </c>
      <c r="C832" s="89" t="s">
        <v>299</v>
      </c>
      <c r="D832" s="34"/>
      <c r="E832" s="34"/>
      <c r="F832" s="34"/>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c r="AE832" s="31"/>
      <c r="AF832" s="31"/>
      <c r="AG832" s="31"/>
      <c r="AH832" s="31"/>
      <c r="AI832" s="31"/>
      <c r="AJ832" s="31"/>
      <c r="AK832" s="31"/>
      <c r="AL832" s="31"/>
      <c r="AM832" s="31"/>
      <c r="AN832" s="31"/>
      <c r="AO832" s="31"/>
      <c r="AP832" s="31"/>
      <c r="AQ832" s="31"/>
      <c r="AR832" s="31"/>
      <c r="AS832" s="31"/>
      <c r="AT832" s="31"/>
      <c r="AU832" s="31"/>
      <c r="AV832" s="31"/>
      <c r="AW832" s="31"/>
      <c r="AX832" s="31"/>
      <c r="AY832" s="31"/>
      <c r="AZ832" s="31"/>
      <c r="BA832" s="31"/>
      <c r="BB832" s="31"/>
      <c r="BC832" s="31"/>
      <c r="BD832" s="31"/>
      <c r="BE832" s="31"/>
      <c r="BF832" s="31"/>
      <c r="BG832" s="31"/>
      <c r="BH832" s="31"/>
      <c r="BI832" s="31"/>
      <c r="BJ832" s="31"/>
      <c r="BK832" s="31"/>
      <c r="BL832" s="31"/>
      <c r="BM832" s="31"/>
      <c r="BN832" s="31"/>
      <c r="BO832" s="31"/>
      <c r="BP832" s="31"/>
    </row>
    <row r="833" spans="1:68" s="33" customFormat="1" x14ac:dyDescent="0.3">
      <c r="A833" s="31"/>
      <c r="B833" s="89" t="s">
        <v>1417</v>
      </c>
      <c r="C833" s="89" t="s">
        <v>298</v>
      </c>
      <c r="D833" s="34"/>
      <c r="E833" s="34"/>
      <c r="F833" s="34"/>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c r="AJ833" s="31"/>
      <c r="AK833" s="31"/>
      <c r="AL833" s="31"/>
      <c r="AM833" s="31"/>
      <c r="AN833" s="31"/>
      <c r="AO833" s="31"/>
      <c r="AP833" s="31"/>
      <c r="AQ833" s="31"/>
      <c r="AR833" s="31"/>
      <c r="AS833" s="31"/>
      <c r="AT833" s="31"/>
      <c r="AU833" s="31"/>
      <c r="AV833" s="31"/>
      <c r="AW833" s="31"/>
      <c r="AX833" s="31"/>
      <c r="AY833" s="31"/>
      <c r="AZ833" s="31"/>
      <c r="BA833" s="31"/>
      <c r="BB833" s="31"/>
      <c r="BC833" s="31"/>
      <c r="BD833" s="31"/>
      <c r="BE833" s="31"/>
      <c r="BF833" s="31"/>
      <c r="BG833" s="31"/>
      <c r="BH833" s="31"/>
      <c r="BI833" s="31"/>
      <c r="BJ833" s="31"/>
      <c r="BK833" s="31"/>
      <c r="BL833" s="31"/>
      <c r="BM833" s="31"/>
      <c r="BN833" s="31"/>
      <c r="BO833" s="31"/>
      <c r="BP833" s="31"/>
    </row>
    <row r="834" spans="1:68" s="33" customFormat="1" x14ac:dyDescent="0.3">
      <c r="A834" s="31"/>
      <c r="B834" s="89" t="s">
        <v>1416</v>
      </c>
      <c r="C834" s="89" t="s">
        <v>297</v>
      </c>
      <c r="D834" s="34"/>
      <c r="E834" s="34"/>
      <c r="F834" s="34"/>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31"/>
      <c r="AG834" s="31"/>
      <c r="AH834" s="31"/>
      <c r="AI834" s="31"/>
      <c r="AJ834" s="31"/>
      <c r="AK834" s="31"/>
      <c r="AL834" s="31"/>
      <c r="AM834" s="31"/>
      <c r="AN834" s="31"/>
      <c r="AO834" s="31"/>
      <c r="AP834" s="31"/>
      <c r="AQ834" s="31"/>
      <c r="AR834" s="31"/>
      <c r="AS834" s="31"/>
      <c r="AT834" s="31"/>
      <c r="AU834" s="31"/>
      <c r="AV834" s="31"/>
      <c r="AW834" s="31"/>
      <c r="AX834" s="31"/>
      <c r="AY834" s="31"/>
      <c r="AZ834" s="31"/>
      <c r="BA834" s="31"/>
      <c r="BB834" s="31"/>
      <c r="BC834" s="31"/>
      <c r="BD834" s="31"/>
      <c r="BE834" s="31"/>
      <c r="BF834" s="31"/>
      <c r="BG834" s="31"/>
      <c r="BH834" s="31"/>
      <c r="BI834" s="31"/>
      <c r="BJ834" s="31"/>
      <c r="BK834" s="31"/>
      <c r="BL834" s="31"/>
      <c r="BM834" s="31"/>
      <c r="BN834" s="31"/>
      <c r="BO834" s="31"/>
      <c r="BP834" s="31"/>
    </row>
    <row r="835" spans="1:68" s="33" customFormat="1" x14ac:dyDescent="0.3">
      <c r="A835" s="31"/>
      <c r="B835" s="89" t="s">
        <v>1415</v>
      </c>
      <c r="C835" s="89" t="s">
        <v>296</v>
      </c>
      <c r="D835" s="34"/>
      <c r="E835" s="34"/>
      <c r="F835" s="34"/>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31"/>
      <c r="AG835" s="31"/>
      <c r="AH835" s="31"/>
      <c r="AI835" s="31"/>
      <c r="AJ835" s="31"/>
      <c r="AK835" s="31"/>
      <c r="AL835" s="31"/>
      <c r="AM835" s="31"/>
      <c r="AN835" s="31"/>
      <c r="AO835" s="31"/>
      <c r="AP835" s="31"/>
      <c r="AQ835" s="31"/>
      <c r="AR835" s="31"/>
      <c r="AS835" s="31"/>
      <c r="AT835" s="31"/>
      <c r="AU835" s="31"/>
      <c r="AV835" s="31"/>
      <c r="AW835" s="31"/>
      <c r="AX835" s="31"/>
      <c r="AY835" s="31"/>
      <c r="AZ835" s="31"/>
      <c r="BA835" s="31"/>
      <c r="BB835" s="31"/>
      <c r="BC835" s="31"/>
      <c r="BD835" s="31"/>
      <c r="BE835" s="31"/>
      <c r="BF835" s="31"/>
      <c r="BG835" s="31"/>
      <c r="BH835" s="31"/>
      <c r="BI835" s="31"/>
      <c r="BJ835" s="31"/>
      <c r="BK835" s="31"/>
      <c r="BL835" s="31"/>
      <c r="BM835" s="31"/>
      <c r="BN835" s="31"/>
      <c r="BO835" s="31"/>
      <c r="BP835" s="31"/>
    </row>
    <row r="836" spans="1:68" s="33" customFormat="1" x14ac:dyDescent="0.3">
      <c r="A836" s="31"/>
      <c r="B836" s="89" t="s">
        <v>1414</v>
      </c>
      <c r="C836" s="89" t="s">
        <v>295</v>
      </c>
      <c r="D836" s="34">
        <v>4</v>
      </c>
      <c r="E836" s="34">
        <v>1</v>
      </c>
      <c r="F836" s="34">
        <v>3</v>
      </c>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c r="AE836" s="31"/>
      <c r="AF836" s="31"/>
      <c r="AG836" s="31"/>
      <c r="AH836" s="31"/>
      <c r="AI836" s="31"/>
      <c r="AJ836" s="31"/>
      <c r="AK836" s="31"/>
      <c r="AL836" s="31"/>
      <c r="AM836" s="31"/>
      <c r="AN836" s="31"/>
      <c r="AO836" s="31"/>
      <c r="AP836" s="31"/>
      <c r="AQ836" s="31"/>
      <c r="AR836" s="31"/>
      <c r="AS836" s="31"/>
      <c r="AT836" s="31"/>
      <c r="AU836" s="31"/>
      <c r="AV836" s="31"/>
      <c r="AW836" s="31"/>
      <c r="AX836" s="31"/>
      <c r="AY836" s="31"/>
      <c r="AZ836" s="31"/>
      <c r="BA836" s="31"/>
      <c r="BB836" s="31"/>
      <c r="BC836" s="31"/>
      <c r="BD836" s="31"/>
      <c r="BE836" s="31"/>
      <c r="BF836" s="31"/>
      <c r="BG836" s="31"/>
      <c r="BH836" s="31"/>
      <c r="BI836" s="31"/>
      <c r="BJ836" s="31"/>
      <c r="BK836" s="31"/>
      <c r="BL836" s="31"/>
      <c r="BM836" s="31"/>
      <c r="BN836" s="31"/>
      <c r="BO836" s="31"/>
      <c r="BP836" s="31"/>
    </row>
    <row r="837" spans="1:68" s="33" customFormat="1" x14ac:dyDescent="0.3">
      <c r="A837" s="31"/>
      <c r="B837" s="89" t="s">
        <v>1413</v>
      </c>
      <c r="C837" s="89" t="s">
        <v>294</v>
      </c>
      <c r="D837" s="34"/>
      <c r="E837" s="34"/>
      <c r="F837" s="34"/>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c r="AE837" s="31"/>
      <c r="AF837" s="31"/>
      <c r="AG837" s="31"/>
      <c r="AH837" s="31"/>
      <c r="AI837" s="31"/>
      <c r="AJ837" s="31"/>
      <c r="AK837" s="31"/>
      <c r="AL837" s="31"/>
      <c r="AM837" s="31"/>
      <c r="AN837" s="31"/>
      <c r="AO837" s="31"/>
      <c r="AP837" s="31"/>
      <c r="AQ837" s="31"/>
      <c r="AR837" s="31"/>
      <c r="AS837" s="31"/>
      <c r="AT837" s="31"/>
      <c r="AU837" s="31"/>
      <c r="AV837" s="31"/>
      <c r="AW837" s="31"/>
      <c r="AX837" s="31"/>
      <c r="AY837" s="31"/>
      <c r="AZ837" s="31"/>
      <c r="BA837" s="31"/>
      <c r="BB837" s="31"/>
      <c r="BC837" s="31"/>
      <c r="BD837" s="31"/>
      <c r="BE837" s="31"/>
      <c r="BF837" s="31"/>
      <c r="BG837" s="31"/>
      <c r="BH837" s="31"/>
      <c r="BI837" s="31"/>
      <c r="BJ837" s="31"/>
      <c r="BK837" s="31"/>
      <c r="BL837" s="31"/>
      <c r="BM837" s="31"/>
      <c r="BN837" s="31"/>
      <c r="BO837" s="31"/>
      <c r="BP837" s="31"/>
    </row>
    <row r="838" spans="1:68" s="33" customFormat="1" x14ac:dyDescent="0.3">
      <c r="A838" s="31"/>
      <c r="B838" s="89" t="s">
        <v>1412</v>
      </c>
      <c r="C838" s="89" t="s">
        <v>276</v>
      </c>
      <c r="D838" s="34"/>
      <c r="E838" s="34"/>
      <c r="F838" s="34"/>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c r="AE838" s="31"/>
      <c r="AF838" s="31"/>
      <c r="AG838" s="31"/>
      <c r="AH838" s="31"/>
      <c r="AI838" s="31"/>
      <c r="AJ838" s="31"/>
      <c r="AK838" s="31"/>
      <c r="AL838" s="31"/>
      <c r="AM838" s="31"/>
      <c r="AN838" s="31"/>
      <c r="AO838" s="31"/>
      <c r="AP838" s="31"/>
      <c r="AQ838" s="31"/>
      <c r="AR838" s="31"/>
      <c r="AS838" s="31"/>
      <c r="AT838" s="31"/>
      <c r="AU838" s="31"/>
      <c r="AV838" s="31"/>
      <c r="AW838" s="31"/>
      <c r="AX838" s="31"/>
      <c r="AY838" s="31"/>
      <c r="AZ838" s="31"/>
      <c r="BA838" s="31"/>
      <c r="BB838" s="31"/>
      <c r="BC838" s="31"/>
      <c r="BD838" s="31"/>
      <c r="BE838" s="31"/>
      <c r="BF838" s="31"/>
      <c r="BG838" s="31"/>
      <c r="BH838" s="31"/>
      <c r="BI838" s="31"/>
      <c r="BJ838" s="31"/>
      <c r="BK838" s="31"/>
      <c r="BL838" s="31"/>
      <c r="BM838" s="31"/>
      <c r="BN838" s="31"/>
      <c r="BO838" s="31"/>
      <c r="BP838" s="31"/>
    </row>
    <row r="839" spans="1:68" s="33" customFormat="1" x14ac:dyDescent="0.3">
      <c r="A839" s="31"/>
      <c r="B839" s="89" t="s">
        <v>1411</v>
      </c>
      <c r="C839" s="89" t="s">
        <v>292</v>
      </c>
      <c r="D839" s="34">
        <v>7</v>
      </c>
      <c r="E839" s="34">
        <v>2</v>
      </c>
      <c r="F839" s="34">
        <v>5</v>
      </c>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c r="AE839" s="31"/>
      <c r="AF839" s="31"/>
      <c r="AG839" s="31"/>
      <c r="AH839" s="31"/>
      <c r="AI839" s="31"/>
      <c r="AJ839" s="31"/>
      <c r="AK839" s="31"/>
      <c r="AL839" s="31"/>
      <c r="AM839" s="31"/>
      <c r="AN839" s="31"/>
      <c r="AO839" s="31"/>
      <c r="AP839" s="31"/>
      <c r="AQ839" s="31"/>
      <c r="AR839" s="31"/>
      <c r="AS839" s="31"/>
      <c r="AT839" s="31"/>
      <c r="AU839" s="31"/>
      <c r="AV839" s="31"/>
      <c r="AW839" s="31"/>
      <c r="AX839" s="31"/>
      <c r="AY839" s="31"/>
      <c r="AZ839" s="31"/>
      <c r="BA839" s="31"/>
      <c r="BB839" s="31"/>
      <c r="BC839" s="31"/>
      <c r="BD839" s="31"/>
      <c r="BE839" s="31"/>
      <c r="BF839" s="31"/>
      <c r="BG839" s="31"/>
      <c r="BH839" s="31"/>
      <c r="BI839" s="31"/>
      <c r="BJ839" s="31"/>
      <c r="BK839" s="31"/>
      <c r="BL839" s="31"/>
      <c r="BM839" s="31"/>
      <c r="BN839" s="31"/>
      <c r="BO839" s="31"/>
      <c r="BP839" s="31"/>
    </row>
    <row r="840" spans="1:68" s="33" customFormat="1" x14ac:dyDescent="0.3">
      <c r="A840" s="31"/>
      <c r="B840" s="89" t="s">
        <v>1410</v>
      </c>
      <c r="C840" s="89" t="s">
        <v>291</v>
      </c>
      <c r="D840" s="34"/>
      <c r="E840" s="34"/>
      <c r="F840" s="34"/>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c r="AE840" s="31"/>
      <c r="AF840" s="31"/>
      <c r="AG840" s="31"/>
      <c r="AH840" s="31"/>
      <c r="AI840" s="31"/>
      <c r="AJ840" s="31"/>
      <c r="AK840" s="31"/>
      <c r="AL840" s="31"/>
      <c r="AM840" s="31"/>
      <c r="AN840" s="31"/>
      <c r="AO840" s="31"/>
      <c r="AP840" s="31"/>
      <c r="AQ840" s="31"/>
      <c r="AR840" s="31"/>
      <c r="AS840" s="31"/>
      <c r="AT840" s="31"/>
      <c r="AU840" s="31"/>
      <c r="AV840" s="31"/>
      <c r="AW840" s="31"/>
      <c r="AX840" s="31"/>
      <c r="AY840" s="31"/>
      <c r="AZ840" s="31"/>
      <c r="BA840" s="31"/>
      <c r="BB840" s="31"/>
      <c r="BC840" s="31"/>
      <c r="BD840" s="31"/>
      <c r="BE840" s="31"/>
      <c r="BF840" s="31"/>
      <c r="BG840" s="31"/>
      <c r="BH840" s="31"/>
      <c r="BI840" s="31"/>
      <c r="BJ840" s="31"/>
      <c r="BK840" s="31"/>
      <c r="BL840" s="31"/>
      <c r="BM840" s="31"/>
      <c r="BN840" s="31"/>
      <c r="BO840" s="31"/>
      <c r="BP840" s="31"/>
    </row>
    <row r="841" spans="1:68" s="33" customFormat="1" x14ac:dyDescent="0.3">
      <c r="A841" s="31"/>
      <c r="B841" s="89" t="s">
        <v>1409</v>
      </c>
      <c r="C841" s="89" t="s">
        <v>290</v>
      </c>
      <c r="D841" s="34">
        <v>2</v>
      </c>
      <c r="E841" s="34">
        <v>2</v>
      </c>
      <c r="F841" s="34">
        <v>0</v>
      </c>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c r="AE841" s="31"/>
      <c r="AF841" s="31"/>
      <c r="AG841" s="31"/>
      <c r="AH841" s="31"/>
      <c r="AI841" s="31"/>
      <c r="AJ841" s="31"/>
      <c r="AK841" s="31"/>
      <c r="AL841" s="31"/>
      <c r="AM841" s="31"/>
      <c r="AN841" s="31"/>
      <c r="AO841" s="31"/>
      <c r="AP841" s="31"/>
      <c r="AQ841" s="31"/>
      <c r="AR841" s="31"/>
      <c r="AS841" s="31"/>
      <c r="AT841" s="31"/>
      <c r="AU841" s="31"/>
      <c r="AV841" s="31"/>
      <c r="AW841" s="31"/>
      <c r="AX841" s="31"/>
      <c r="AY841" s="31"/>
      <c r="AZ841" s="31"/>
      <c r="BA841" s="31"/>
      <c r="BB841" s="31"/>
      <c r="BC841" s="31"/>
      <c r="BD841" s="31"/>
      <c r="BE841" s="31"/>
      <c r="BF841" s="31"/>
      <c r="BG841" s="31"/>
      <c r="BH841" s="31"/>
      <c r="BI841" s="31"/>
      <c r="BJ841" s="31"/>
      <c r="BK841" s="31"/>
      <c r="BL841" s="31"/>
      <c r="BM841" s="31"/>
      <c r="BN841" s="31"/>
      <c r="BO841" s="31"/>
      <c r="BP841" s="31"/>
    </row>
    <row r="842" spans="1:68" s="33" customFormat="1" x14ac:dyDescent="0.3">
      <c r="A842" s="31"/>
      <c r="B842" s="89" t="s">
        <v>1408</v>
      </c>
      <c r="C842" s="89" t="s">
        <v>289</v>
      </c>
      <c r="D842" s="34">
        <v>56</v>
      </c>
      <c r="E842" s="34">
        <v>27</v>
      </c>
      <c r="F842" s="34">
        <v>29</v>
      </c>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c r="AE842" s="31"/>
      <c r="AF842" s="31"/>
      <c r="AG842" s="31"/>
      <c r="AH842" s="31"/>
      <c r="AI842" s="31"/>
      <c r="AJ842" s="31"/>
      <c r="AK842" s="31"/>
      <c r="AL842" s="31"/>
      <c r="AM842" s="31"/>
      <c r="AN842" s="31"/>
      <c r="AO842" s="31"/>
      <c r="AP842" s="31"/>
      <c r="AQ842" s="31"/>
      <c r="AR842" s="31"/>
      <c r="AS842" s="31"/>
      <c r="AT842" s="31"/>
      <c r="AU842" s="31"/>
      <c r="AV842" s="31"/>
      <c r="AW842" s="31"/>
      <c r="AX842" s="31"/>
      <c r="AY842" s="31"/>
      <c r="AZ842" s="31"/>
      <c r="BA842" s="31"/>
      <c r="BB842" s="31"/>
      <c r="BC842" s="31"/>
      <c r="BD842" s="31"/>
      <c r="BE842" s="31"/>
      <c r="BF842" s="31"/>
      <c r="BG842" s="31"/>
      <c r="BH842" s="31"/>
      <c r="BI842" s="31"/>
      <c r="BJ842" s="31"/>
      <c r="BK842" s="31"/>
      <c r="BL842" s="31"/>
      <c r="BM842" s="31"/>
      <c r="BN842" s="31"/>
      <c r="BO842" s="31"/>
      <c r="BP842" s="31"/>
    </row>
    <row r="843" spans="1:68" s="33" customFormat="1" x14ac:dyDescent="0.3">
      <c r="A843" s="31"/>
      <c r="B843" s="89" t="s">
        <v>1407</v>
      </c>
      <c r="C843" s="89" t="s">
        <v>288</v>
      </c>
      <c r="D843" s="34"/>
      <c r="E843" s="34"/>
      <c r="F843" s="34"/>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c r="AE843" s="31"/>
      <c r="AF843" s="31"/>
      <c r="AG843" s="31"/>
      <c r="AH843" s="31"/>
      <c r="AI843" s="31"/>
      <c r="AJ843" s="31"/>
      <c r="AK843" s="31"/>
      <c r="AL843" s="31"/>
      <c r="AM843" s="31"/>
      <c r="AN843" s="31"/>
      <c r="AO843" s="31"/>
      <c r="AP843" s="31"/>
      <c r="AQ843" s="31"/>
      <c r="AR843" s="31"/>
      <c r="AS843" s="31"/>
      <c r="AT843" s="31"/>
      <c r="AU843" s="31"/>
      <c r="AV843" s="31"/>
      <c r="AW843" s="31"/>
      <c r="AX843" s="31"/>
      <c r="AY843" s="31"/>
      <c r="AZ843" s="31"/>
      <c r="BA843" s="31"/>
      <c r="BB843" s="31"/>
      <c r="BC843" s="31"/>
      <c r="BD843" s="31"/>
      <c r="BE843" s="31"/>
      <c r="BF843" s="31"/>
      <c r="BG843" s="31"/>
      <c r="BH843" s="31"/>
      <c r="BI843" s="31"/>
      <c r="BJ843" s="31"/>
      <c r="BK843" s="31"/>
      <c r="BL843" s="31"/>
      <c r="BM843" s="31"/>
      <c r="BN843" s="31"/>
      <c r="BO843" s="31"/>
      <c r="BP843" s="31"/>
    </row>
    <row r="844" spans="1:68" s="33" customFormat="1" x14ac:dyDescent="0.3">
      <c r="A844" s="31"/>
      <c r="B844" s="89" t="s">
        <v>1406</v>
      </c>
      <c r="C844" s="89" t="s">
        <v>287</v>
      </c>
      <c r="D844" s="34"/>
      <c r="E844" s="34"/>
      <c r="F844" s="34"/>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c r="AE844" s="31"/>
      <c r="AF844" s="31"/>
      <c r="AG844" s="31"/>
      <c r="AH844" s="31"/>
      <c r="AI844" s="31"/>
      <c r="AJ844" s="31"/>
      <c r="AK844" s="31"/>
      <c r="AL844" s="31"/>
      <c r="AM844" s="31"/>
      <c r="AN844" s="31"/>
      <c r="AO844" s="31"/>
      <c r="AP844" s="31"/>
      <c r="AQ844" s="31"/>
      <c r="AR844" s="31"/>
      <c r="AS844" s="31"/>
      <c r="AT844" s="31"/>
      <c r="AU844" s="31"/>
      <c r="AV844" s="31"/>
      <c r="AW844" s="31"/>
      <c r="AX844" s="31"/>
      <c r="AY844" s="31"/>
      <c r="AZ844" s="31"/>
      <c r="BA844" s="31"/>
      <c r="BB844" s="31"/>
      <c r="BC844" s="31"/>
      <c r="BD844" s="31"/>
      <c r="BE844" s="31"/>
      <c r="BF844" s="31"/>
      <c r="BG844" s="31"/>
      <c r="BH844" s="31"/>
      <c r="BI844" s="31"/>
      <c r="BJ844" s="31"/>
      <c r="BK844" s="31"/>
      <c r="BL844" s="31"/>
      <c r="BM844" s="31"/>
      <c r="BN844" s="31"/>
      <c r="BO844" s="31"/>
      <c r="BP844" s="31"/>
    </row>
    <row r="845" spans="1:68" s="33" customFormat="1" x14ac:dyDescent="0.3">
      <c r="A845" s="31"/>
      <c r="B845" s="89" t="s">
        <v>1405</v>
      </c>
      <c r="C845" s="89" t="s">
        <v>286</v>
      </c>
      <c r="D845" s="34"/>
      <c r="E845" s="34"/>
      <c r="F845" s="34"/>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c r="AE845" s="31"/>
      <c r="AF845" s="31"/>
      <c r="AG845" s="31"/>
      <c r="AH845" s="31"/>
      <c r="AI845" s="31"/>
      <c r="AJ845" s="31"/>
      <c r="AK845" s="31"/>
      <c r="AL845" s="31"/>
      <c r="AM845" s="31"/>
      <c r="AN845" s="31"/>
      <c r="AO845" s="31"/>
      <c r="AP845" s="31"/>
      <c r="AQ845" s="31"/>
      <c r="AR845" s="31"/>
      <c r="AS845" s="31"/>
      <c r="AT845" s="31"/>
      <c r="AU845" s="31"/>
      <c r="AV845" s="31"/>
      <c r="AW845" s="31"/>
      <c r="AX845" s="31"/>
      <c r="AY845" s="31"/>
      <c r="AZ845" s="31"/>
      <c r="BA845" s="31"/>
      <c r="BB845" s="31"/>
      <c r="BC845" s="31"/>
      <c r="BD845" s="31"/>
      <c r="BE845" s="31"/>
      <c r="BF845" s="31"/>
      <c r="BG845" s="31"/>
      <c r="BH845" s="31"/>
      <c r="BI845" s="31"/>
      <c r="BJ845" s="31"/>
      <c r="BK845" s="31"/>
      <c r="BL845" s="31"/>
      <c r="BM845" s="31"/>
      <c r="BN845" s="31"/>
      <c r="BO845" s="31"/>
      <c r="BP845" s="31"/>
    </row>
    <row r="846" spans="1:68" s="33" customFormat="1" x14ac:dyDescent="0.3">
      <c r="A846" s="31"/>
      <c r="B846" s="94" t="s">
        <v>1404</v>
      </c>
      <c r="C846" s="91" t="s">
        <v>24</v>
      </c>
      <c r="D846" s="32"/>
      <c r="E846" s="32"/>
      <c r="F846" s="32"/>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c r="AE846" s="31"/>
      <c r="AF846" s="31"/>
      <c r="AG846" s="31"/>
      <c r="AH846" s="31"/>
      <c r="AI846" s="31"/>
      <c r="AJ846" s="31"/>
      <c r="AK846" s="31"/>
      <c r="AL846" s="31"/>
      <c r="AM846" s="31"/>
      <c r="AN846" s="31"/>
      <c r="AO846" s="31"/>
      <c r="AP846" s="31"/>
      <c r="AQ846" s="31"/>
      <c r="AR846" s="31"/>
      <c r="AS846" s="31"/>
      <c r="AT846" s="31"/>
      <c r="AU846" s="31"/>
      <c r="AV846" s="31"/>
      <c r="AW846" s="31"/>
      <c r="AX846" s="31"/>
      <c r="AY846" s="31"/>
      <c r="AZ846" s="31"/>
      <c r="BA846" s="31"/>
      <c r="BB846" s="31"/>
      <c r="BC846" s="31"/>
      <c r="BD846" s="31"/>
      <c r="BE846" s="31"/>
      <c r="BF846" s="31"/>
      <c r="BG846" s="31"/>
      <c r="BH846" s="31"/>
      <c r="BI846" s="31"/>
      <c r="BJ846" s="31"/>
      <c r="BK846" s="31"/>
      <c r="BL846" s="31"/>
      <c r="BM846" s="31"/>
      <c r="BN846" s="31"/>
      <c r="BO846" s="31"/>
      <c r="BP846" s="31"/>
    </row>
    <row r="847" spans="1:68" s="33" customFormat="1" x14ac:dyDescent="0.3">
      <c r="A847" s="31"/>
      <c r="B847" s="89" t="s">
        <v>1403</v>
      </c>
      <c r="C847" s="89" t="s">
        <v>272</v>
      </c>
      <c r="D847" s="34"/>
      <c r="E847" s="34"/>
      <c r="F847" s="34"/>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c r="AE847" s="31"/>
      <c r="AF847" s="31"/>
      <c r="AG847" s="31"/>
      <c r="AH847" s="31"/>
      <c r="AI847" s="31"/>
      <c r="AJ847" s="31"/>
      <c r="AK847" s="31"/>
      <c r="AL847" s="31"/>
      <c r="AM847" s="31"/>
      <c r="AN847" s="31"/>
      <c r="AO847" s="31"/>
      <c r="AP847" s="31"/>
      <c r="AQ847" s="31"/>
      <c r="AR847" s="31"/>
      <c r="AS847" s="31"/>
      <c r="AT847" s="31"/>
      <c r="AU847" s="31"/>
      <c r="AV847" s="31"/>
      <c r="AW847" s="31"/>
      <c r="AX847" s="31"/>
      <c r="AY847" s="31"/>
      <c r="AZ847" s="31"/>
      <c r="BA847" s="31"/>
      <c r="BB847" s="31"/>
      <c r="BC847" s="31"/>
      <c r="BD847" s="31"/>
      <c r="BE847" s="31"/>
      <c r="BF847" s="31"/>
      <c r="BG847" s="31"/>
      <c r="BH847" s="31"/>
      <c r="BI847" s="31"/>
      <c r="BJ847" s="31"/>
      <c r="BK847" s="31"/>
      <c r="BL847" s="31"/>
      <c r="BM847" s="31"/>
      <c r="BN847" s="31"/>
      <c r="BO847" s="31"/>
      <c r="BP847" s="31"/>
    </row>
    <row r="848" spans="1:68" s="33" customFormat="1" x14ac:dyDescent="0.3">
      <c r="A848" s="31"/>
      <c r="B848" s="89" t="s">
        <v>1402</v>
      </c>
      <c r="C848" s="89" t="s">
        <v>165</v>
      </c>
      <c r="D848" s="34"/>
      <c r="E848" s="34"/>
      <c r="F848" s="34"/>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c r="AE848" s="31"/>
      <c r="AF848" s="31"/>
      <c r="AG848" s="31"/>
      <c r="AH848" s="31"/>
      <c r="AI848" s="31"/>
      <c r="AJ848" s="31"/>
      <c r="AK848" s="31"/>
      <c r="AL848" s="31"/>
      <c r="AM848" s="31"/>
      <c r="AN848" s="31"/>
      <c r="AO848" s="31"/>
      <c r="AP848" s="31"/>
      <c r="AQ848" s="31"/>
      <c r="AR848" s="31"/>
      <c r="AS848" s="31"/>
      <c r="AT848" s="31"/>
      <c r="AU848" s="31"/>
      <c r="AV848" s="31"/>
      <c r="AW848" s="31"/>
      <c r="AX848" s="31"/>
      <c r="AY848" s="31"/>
      <c r="AZ848" s="31"/>
      <c r="BA848" s="31"/>
      <c r="BB848" s="31"/>
      <c r="BC848" s="31"/>
      <c r="BD848" s="31"/>
      <c r="BE848" s="31"/>
      <c r="BF848" s="31"/>
      <c r="BG848" s="31"/>
      <c r="BH848" s="31"/>
      <c r="BI848" s="31"/>
      <c r="BJ848" s="31"/>
      <c r="BK848" s="31"/>
      <c r="BL848" s="31"/>
      <c r="BM848" s="31"/>
      <c r="BN848" s="31"/>
      <c r="BO848" s="31"/>
      <c r="BP848" s="31"/>
    </row>
    <row r="849" spans="1:68" s="33" customFormat="1" x14ac:dyDescent="0.3">
      <c r="A849" s="31"/>
      <c r="B849" s="89" t="s">
        <v>1401</v>
      </c>
      <c r="C849" s="89" t="s">
        <v>271</v>
      </c>
      <c r="D849" s="34"/>
      <c r="E849" s="34"/>
      <c r="F849" s="34"/>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c r="AJ849" s="31"/>
      <c r="AK849" s="31"/>
      <c r="AL849" s="31"/>
      <c r="AM849" s="31"/>
      <c r="AN849" s="31"/>
      <c r="AO849" s="31"/>
      <c r="AP849" s="31"/>
      <c r="AQ849" s="31"/>
      <c r="AR849" s="31"/>
      <c r="AS849" s="31"/>
      <c r="AT849" s="31"/>
      <c r="AU849" s="31"/>
      <c r="AV849" s="31"/>
      <c r="AW849" s="31"/>
      <c r="AX849" s="31"/>
      <c r="AY849" s="31"/>
      <c r="AZ849" s="31"/>
      <c r="BA849" s="31"/>
      <c r="BB849" s="31"/>
      <c r="BC849" s="31"/>
      <c r="BD849" s="31"/>
      <c r="BE849" s="31"/>
      <c r="BF849" s="31"/>
      <c r="BG849" s="31"/>
      <c r="BH849" s="31"/>
      <c r="BI849" s="31"/>
      <c r="BJ849" s="31"/>
      <c r="BK849" s="31"/>
      <c r="BL849" s="31"/>
      <c r="BM849" s="31"/>
      <c r="BN849" s="31"/>
      <c r="BO849" s="31"/>
      <c r="BP849" s="31"/>
    </row>
    <row r="850" spans="1:68" s="33" customFormat="1" x14ac:dyDescent="0.3">
      <c r="A850" s="31"/>
      <c r="B850" s="89" t="s">
        <v>1400</v>
      </c>
      <c r="C850" s="89" t="s">
        <v>270</v>
      </c>
      <c r="D850" s="34"/>
      <c r="E850" s="34"/>
      <c r="F850" s="34"/>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c r="AE850" s="31"/>
      <c r="AF850" s="31"/>
      <c r="AG850" s="31"/>
      <c r="AH850" s="31"/>
      <c r="AI850" s="31"/>
      <c r="AJ850" s="31"/>
      <c r="AK850" s="31"/>
      <c r="AL850" s="31"/>
      <c r="AM850" s="31"/>
      <c r="AN850" s="31"/>
      <c r="AO850" s="31"/>
      <c r="AP850" s="31"/>
      <c r="AQ850" s="31"/>
      <c r="AR850" s="31"/>
      <c r="AS850" s="31"/>
      <c r="AT850" s="31"/>
      <c r="AU850" s="31"/>
      <c r="AV850" s="31"/>
      <c r="AW850" s="31"/>
      <c r="AX850" s="31"/>
      <c r="AY850" s="31"/>
      <c r="AZ850" s="31"/>
      <c r="BA850" s="31"/>
      <c r="BB850" s="31"/>
      <c r="BC850" s="31"/>
      <c r="BD850" s="31"/>
      <c r="BE850" s="31"/>
      <c r="BF850" s="31"/>
      <c r="BG850" s="31"/>
      <c r="BH850" s="31"/>
      <c r="BI850" s="31"/>
      <c r="BJ850" s="31"/>
      <c r="BK850" s="31"/>
      <c r="BL850" s="31"/>
      <c r="BM850" s="31"/>
      <c r="BN850" s="31"/>
      <c r="BO850" s="31"/>
      <c r="BP850" s="31"/>
    </row>
    <row r="851" spans="1:68" s="33" customFormat="1" x14ac:dyDescent="0.3">
      <c r="A851" s="31"/>
      <c r="B851" s="89" t="s">
        <v>1399</v>
      </c>
      <c r="C851" s="89" t="s">
        <v>16</v>
      </c>
      <c r="D851" s="34"/>
      <c r="E851" s="34"/>
      <c r="F851" s="34"/>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c r="AE851" s="31"/>
      <c r="AF851" s="31"/>
      <c r="AG851" s="31"/>
      <c r="AH851" s="31"/>
      <c r="AI851" s="31"/>
      <c r="AJ851" s="31"/>
      <c r="AK851" s="31"/>
      <c r="AL851" s="31"/>
      <c r="AM851" s="31"/>
      <c r="AN851" s="31"/>
      <c r="AO851" s="31"/>
      <c r="AP851" s="31"/>
      <c r="AQ851" s="31"/>
      <c r="AR851" s="31"/>
      <c r="AS851" s="31"/>
      <c r="AT851" s="31"/>
      <c r="AU851" s="31"/>
      <c r="AV851" s="31"/>
      <c r="AW851" s="31"/>
      <c r="AX851" s="31"/>
      <c r="AY851" s="31"/>
      <c r="AZ851" s="31"/>
      <c r="BA851" s="31"/>
      <c r="BB851" s="31"/>
      <c r="BC851" s="31"/>
      <c r="BD851" s="31"/>
      <c r="BE851" s="31"/>
      <c r="BF851" s="31"/>
      <c r="BG851" s="31"/>
      <c r="BH851" s="31"/>
      <c r="BI851" s="31"/>
      <c r="BJ851" s="31"/>
      <c r="BK851" s="31"/>
      <c r="BL851" s="31"/>
      <c r="BM851" s="31"/>
      <c r="BN851" s="31"/>
      <c r="BO851" s="31"/>
      <c r="BP851" s="31"/>
    </row>
    <row r="852" spans="1:68" s="33" customFormat="1" x14ac:dyDescent="0.3">
      <c r="A852" s="31"/>
      <c r="B852" s="89" t="s">
        <v>1398</v>
      </c>
      <c r="C852" s="89" t="s">
        <v>269</v>
      </c>
      <c r="D852" s="34"/>
      <c r="E852" s="34"/>
      <c r="F852" s="34"/>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c r="AE852" s="31"/>
      <c r="AF852" s="31"/>
      <c r="AG852" s="31"/>
      <c r="AH852" s="31"/>
      <c r="AI852" s="31"/>
      <c r="AJ852" s="31"/>
      <c r="AK852" s="31"/>
      <c r="AL852" s="31"/>
      <c r="AM852" s="31"/>
      <c r="AN852" s="31"/>
      <c r="AO852" s="31"/>
      <c r="AP852" s="31"/>
      <c r="AQ852" s="31"/>
      <c r="AR852" s="31"/>
      <c r="AS852" s="31"/>
      <c r="AT852" s="31"/>
      <c r="AU852" s="31"/>
      <c r="AV852" s="31"/>
      <c r="AW852" s="31"/>
      <c r="AX852" s="31"/>
      <c r="AY852" s="31"/>
      <c r="AZ852" s="31"/>
      <c r="BA852" s="31"/>
      <c r="BB852" s="31"/>
      <c r="BC852" s="31"/>
      <c r="BD852" s="31"/>
      <c r="BE852" s="31"/>
      <c r="BF852" s="31"/>
      <c r="BG852" s="31"/>
      <c r="BH852" s="31"/>
      <c r="BI852" s="31"/>
      <c r="BJ852" s="31"/>
      <c r="BK852" s="31"/>
      <c r="BL852" s="31"/>
      <c r="BM852" s="31"/>
      <c r="BN852" s="31"/>
      <c r="BO852" s="31"/>
      <c r="BP852" s="31"/>
    </row>
    <row r="853" spans="1:68" s="33" customFormat="1" x14ac:dyDescent="0.3">
      <c r="A853" s="31"/>
      <c r="B853" s="89" t="s">
        <v>1397</v>
      </c>
      <c r="C853" s="89" t="s">
        <v>268</v>
      </c>
      <c r="D853" s="34"/>
      <c r="E853" s="34"/>
      <c r="F853" s="34"/>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c r="AE853" s="31"/>
      <c r="AF853" s="31"/>
      <c r="AG853" s="31"/>
      <c r="AH853" s="31"/>
      <c r="AI853" s="31"/>
      <c r="AJ853" s="31"/>
      <c r="AK853" s="31"/>
      <c r="AL853" s="31"/>
      <c r="AM853" s="31"/>
      <c r="AN853" s="31"/>
      <c r="AO853" s="31"/>
      <c r="AP853" s="31"/>
      <c r="AQ853" s="31"/>
      <c r="AR853" s="31"/>
      <c r="AS853" s="31"/>
      <c r="AT853" s="31"/>
      <c r="AU853" s="31"/>
      <c r="AV853" s="31"/>
      <c r="AW853" s="31"/>
      <c r="AX853" s="31"/>
      <c r="AY853" s="31"/>
      <c r="AZ853" s="31"/>
      <c r="BA853" s="31"/>
      <c r="BB853" s="31"/>
      <c r="BC853" s="31"/>
      <c r="BD853" s="31"/>
      <c r="BE853" s="31"/>
      <c r="BF853" s="31"/>
      <c r="BG853" s="31"/>
      <c r="BH853" s="31"/>
      <c r="BI853" s="31"/>
      <c r="BJ853" s="31"/>
      <c r="BK853" s="31"/>
      <c r="BL853" s="31"/>
      <c r="BM853" s="31"/>
      <c r="BN853" s="31"/>
      <c r="BO853" s="31"/>
      <c r="BP853" s="31"/>
    </row>
    <row r="854" spans="1:68" s="33" customFormat="1" x14ac:dyDescent="0.3">
      <c r="A854" s="31"/>
      <c r="B854" s="89" t="s">
        <v>1396</v>
      </c>
      <c r="C854" s="89" t="s">
        <v>267</v>
      </c>
      <c r="D854" s="34"/>
      <c r="E854" s="34"/>
      <c r="F854" s="34"/>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c r="AE854" s="31"/>
      <c r="AF854" s="31"/>
      <c r="AG854" s="31"/>
      <c r="AH854" s="31"/>
      <c r="AI854" s="31"/>
      <c r="AJ854" s="31"/>
      <c r="AK854" s="31"/>
      <c r="AL854" s="31"/>
      <c r="AM854" s="31"/>
      <c r="AN854" s="31"/>
      <c r="AO854" s="31"/>
      <c r="AP854" s="31"/>
      <c r="AQ854" s="31"/>
      <c r="AR854" s="31"/>
      <c r="AS854" s="31"/>
      <c r="AT854" s="31"/>
      <c r="AU854" s="31"/>
      <c r="AV854" s="31"/>
      <c r="AW854" s="31"/>
      <c r="AX854" s="31"/>
      <c r="AY854" s="31"/>
      <c r="AZ854" s="31"/>
      <c r="BA854" s="31"/>
      <c r="BB854" s="31"/>
      <c r="BC854" s="31"/>
      <c r="BD854" s="31"/>
      <c r="BE854" s="31"/>
      <c r="BF854" s="31"/>
      <c r="BG854" s="31"/>
      <c r="BH854" s="31"/>
      <c r="BI854" s="31"/>
      <c r="BJ854" s="31"/>
      <c r="BK854" s="31"/>
      <c r="BL854" s="31"/>
      <c r="BM854" s="31"/>
      <c r="BN854" s="31"/>
      <c r="BO854" s="31"/>
      <c r="BP854" s="31"/>
    </row>
    <row r="855" spans="1:68" s="33" customFormat="1" x14ac:dyDescent="0.3">
      <c r="A855" s="31"/>
      <c r="B855" s="89" t="s">
        <v>1395</v>
      </c>
      <c r="C855" s="89" t="s">
        <v>266</v>
      </c>
      <c r="D855" s="34"/>
      <c r="E855" s="34"/>
      <c r="F855" s="34"/>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c r="AE855" s="31"/>
      <c r="AF855" s="31"/>
      <c r="AG855" s="31"/>
      <c r="AH855" s="31"/>
      <c r="AI855" s="31"/>
      <c r="AJ855" s="31"/>
      <c r="AK855" s="31"/>
      <c r="AL855" s="31"/>
      <c r="AM855" s="31"/>
      <c r="AN855" s="31"/>
      <c r="AO855" s="31"/>
      <c r="AP855" s="31"/>
      <c r="AQ855" s="31"/>
      <c r="AR855" s="31"/>
      <c r="AS855" s="31"/>
      <c r="AT855" s="31"/>
      <c r="AU855" s="31"/>
      <c r="AV855" s="31"/>
      <c r="AW855" s="31"/>
      <c r="AX855" s="31"/>
      <c r="AY855" s="31"/>
      <c r="AZ855" s="31"/>
      <c r="BA855" s="31"/>
      <c r="BB855" s="31"/>
      <c r="BC855" s="31"/>
      <c r="BD855" s="31"/>
      <c r="BE855" s="31"/>
      <c r="BF855" s="31"/>
      <c r="BG855" s="31"/>
      <c r="BH855" s="31"/>
      <c r="BI855" s="31"/>
      <c r="BJ855" s="31"/>
      <c r="BK855" s="31"/>
      <c r="BL855" s="31"/>
      <c r="BM855" s="31"/>
      <c r="BN855" s="31"/>
      <c r="BO855" s="31"/>
      <c r="BP855" s="31"/>
    </row>
    <row r="856" spans="1:68" s="33" customFormat="1" x14ac:dyDescent="0.3">
      <c r="A856" s="31"/>
      <c r="B856" s="89" t="s">
        <v>1394</v>
      </c>
      <c r="C856" s="89" t="s">
        <v>265</v>
      </c>
      <c r="D856" s="34"/>
      <c r="E856" s="34"/>
      <c r="F856" s="34"/>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c r="AE856" s="31"/>
      <c r="AF856" s="31"/>
      <c r="AG856" s="31"/>
      <c r="AH856" s="31"/>
      <c r="AI856" s="31"/>
      <c r="AJ856" s="31"/>
      <c r="AK856" s="31"/>
      <c r="AL856" s="31"/>
      <c r="AM856" s="31"/>
      <c r="AN856" s="31"/>
      <c r="AO856" s="31"/>
      <c r="AP856" s="31"/>
      <c r="AQ856" s="31"/>
      <c r="AR856" s="31"/>
      <c r="AS856" s="31"/>
      <c r="AT856" s="31"/>
      <c r="AU856" s="31"/>
      <c r="AV856" s="31"/>
      <c r="AW856" s="31"/>
      <c r="AX856" s="31"/>
      <c r="AY856" s="31"/>
      <c r="AZ856" s="31"/>
      <c r="BA856" s="31"/>
      <c r="BB856" s="31"/>
      <c r="BC856" s="31"/>
      <c r="BD856" s="31"/>
      <c r="BE856" s="31"/>
      <c r="BF856" s="31"/>
      <c r="BG856" s="31"/>
      <c r="BH856" s="31"/>
      <c r="BI856" s="31"/>
      <c r="BJ856" s="31"/>
      <c r="BK856" s="31"/>
      <c r="BL856" s="31"/>
      <c r="BM856" s="31"/>
      <c r="BN856" s="31"/>
      <c r="BO856" s="31"/>
      <c r="BP856" s="31"/>
    </row>
    <row r="857" spans="1:68" s="33" customFormat="1" x14ac:dyDescent="0.3">
      <c r="A857" s="31"/>
      <c r="B857" s="89" t="s">
        <v>1393</v>
      </c>
      <c r="C857" s="89" t="s">
        <v>264</v>
      </c>
      <c r="D857" s="34"/>
      <c r="E857" s="34"/>
      <c r="F857" s="34"/>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c r="AJ857" s="31"/>
      <c r="AK857" s="31"/>
      <c r="AL857" s="31"/>
      <c r="AM857" s="31"/>
      <c r="AN857" s="31"/>
      <c r="AO857" s="31"/>
      <c r="AP857" s="31"/>
      <c r="AQ857" s="31"/>
      <c r="AR857" s="31"/>
      <c r="AS857" s="31"/>
      <c r="AT857" s="31"/>
      <c r="AU857" s="31"/>
      <c r="AV857" s="31"/>
      <c r="AW857" s="31"/>
      <c r="AX857" s="31"/>
      <c r="AY857" s="31"/>
      <c r="AZ857" s="31"/>
      <c r="BA857" s="31"/>
      <c r="BB857" s="31"/>
      <c r="BC857" s="31"/>
      <c r="BD857" s="31"/>
      <c r="BE857" s="31"/>
      <c r="BF857" s="31"/>
      <c r="BG857" s="31"/>
      <c r="BH857" s="31"/>
      <c r="BI857" s="31"/>
      <c r="BJ857" s="31"/>
      <c r="BK857" s="31"/>
      <c r="BL857" s="31"/>
      <c r="BM857" s="31"/>
      <c r="BN857" s="31"/>
      <c r="BO857" s="31"/>
      <c r="BP857" s="31"/>
    </row>
    <row r="858" spans="1:68" s="33" customFormat="1" x14ac:dyDescent="0.3">
      <c r="A858" s="31"/>
      <c r="B858" s="89" t="s">
        <v>1392</v>
      </c>
      <c r="C858" s="89" t="s">
        <v>263</v>
      </c>
      <c r="D858" s="34"/>
      <c r="E858" s="34"/>
      <c r="F858" s="34"/>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c r="AE858" s="31"/>
      <c r="AF858" s="31"/>
      <c r="AG858" s="31"/>
      <c r="AH858" s="31"/>
      <c r="AI858" s="31"/>
      <c r="AJ858" s="31"/>
      <c r="AK858" s="31"/>
      <c r="AL858" s="31"/>
      <c r="AM858" s="31"/>
      <c r="AN858" s="31"/>
      <c r="AO858" s="31"/>
      <c r="AP858" s="31"/>
      <c r="AQ858" s="31"/>
      <c r="AR858" s="31"/>
      <c r="AS858" s="31"/>
      <c r="AT858" s="31"/>
      <c r="AU858" s="31"/>
      <c r="AV858" s="31"/>
      <c r="AW858" s="31"/>
      <c r="AX858" s="31"/>
      <c r="AY858" s="31"/>
      <c r="AZ858" s="31"/>
      <c r="BA858" s="31"/>
      <c r="BB858" s="31"/>
      <c r="BC858" s="31"/>
      <c r="BD858" s="31"/>
      <c r="BE858" s="31"/>
      <c r="BF858" s="31"/>
      <c r="BG858" s="31"/>
      <c r="BH858" s="31"/>
      <c r="BI858" s="31"/>
      <c r="BJ858" s="31"/>
      <c r="BK858" s="31"/>
      <c r="BL858" s="31"/>
      <c r="BM858" s="31"/>
      <c r="BN858" s="31"/>
      <c r="BO858" s="31"/>
      <c r="BP858" s="31"/>
    </row>
    <row r="859" spans="1:68" s="33" customFormat="1" x14ac:dyDescent="0.3">
      <c r="A859" s="31"/>
      <c r="B859" s="94" t="s">
        <v>1391</v>
      </c>
      <c r="C859" s="91" t="s">
        <v>15</v>
      </c>
      <c r="D859" s="32"/>
      <c r="E859" s="32"/>
      <c r="F859" s="32"/>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c r="AJ859" s="31"/>
      <c r="AK859" s="31"/>
      <c r="AL859" s="31"/>
      <c r="AM859" s="31"/>
      <c r="AN859" s="31"/>
      <c r="AO859" s="31"/>
      <c r="AP859" s="31"/>
      <c r="AQ859" s="31"/>
      <c r="AR859" s="31"/>
      <c r="AS859" s="31"/>
      <c r="AT859" s="31"/>
      <c r="AU859" s="31"/>
      <c r="AV859" s="31"/>
      <c r="AW859" s="31"/>
      <c r="AX859" s="31"/>
      <c r="AY859" s="31"/>
      <c r="AZ859" s="31"/>
      <c r="BA859" s="31"/>
      <c r="BB859" s="31"/>
      <c r="BC859" s="31"/>
      <c r="BD859" s="31"/>
      <c r="BE859" s="31"/>
      <c r="BF859" s="31"/>
      <c r="BG859" s="31"/>
      <c r="BH859" s="31"/>
      <c r="BI859" s="31"/>
      <c r="BJ859" s="31"/>
      <c r="BK859" s="31"/>
      <c r="BL859" s="31"/>
      <c r="BM859" s="31"/>
      <c r="BN859" s="31"/>
      <c r="BO859" s="31"/>
      <c r="BP859" s="31"/>
    </row>
    <row r="860" spans="1:68" s="33" customFormat="1" x14ac:dyDescent="0.3">
      <c r="A860" s="31"/>
      <c r="B860" s="89" t="s">
        <v>1390</v>
      </c>
      <c r="C860" s="89" t="s">
        <v>253</v>
      </c>
      <c r="D860" s="34"/>
      <c r="E860" s="34"/>
      <c r="F860" s="34"/>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c r="AJ860" s="31"/>
      <c r="AK860" s="31"/>
      <c r="AL860" s="31"/>
      <c r="AM860" s="31"/>
      <c r="AN860" s="31"/>
      <c r="AO860" s="31"/>
      <c r="AP860" s="31"/>
      <c r="AQ860" s="31"/>
      <c r="AR860" s="31"/>
      <c r="AS860" s="31"/>
      <c r="AT860" s="31"/>
      <c r="AU860" s="31"/>
      <c r="AV860" s="31"/>
      <c r="AW860" s="31"/>
      <c r="AX860" s="31"/>
      <c r="AY860" s="31"/>
      <c r="AZ860" s="31"/>
      <c r="BA860" s="31"/>
      <c r="BB860" s="31"/>
      <c r="BC860" s="31"/>
      <c r="BD860" s="31"/>
      <c r="BE860" s="31"/>
      <c r="BF860" s="31"/>
      <c r="BG860" s="31"/>
      <c r="BH860" s="31"/>
      <c r="BI860" s="31"/>
      <c r="BJ860" s="31"/>
      <c r="BK860" s="31"/>
      <c r="BL860" s="31"/>
      <c r="BM860" s="31"/>
      <c r="BN860" s="31"/>
      <c r="BO860" s="31"/>
      <c r="BP860" s="31"/>
    </row>
    <row r="861" spans="1:68" s="33" customFormat="1" x14ac:dyDescent="0.3">
      <c r="A861" s="31"/>
      <c r="B861" s="89" t="s">
        <v>1389</v>
      </c>
      <c r="C861" s="89" t="s">
        <v>262</v>
      </c>
      <c r="D861" s="34"/>
      <c r="E861" s="34"/>
      <c r="F861" s="34"/>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c r="AJ861" s="31"/>
      <c r="AK861" s="31"/>
      <c r="AL861" s="31"/>
      <c r="AM861" s="31"/>
      <c r="AN861" s="31"/>
      <c r="AO861" s="31"/>
      <c r="AP861" s="31"/>
      <c r="AQ861" s="31"/>
      <c r="AR861" s="31"/>
      <c r="AS861" s="31"/>
      <c r="AT861" s="31"/>
      <c r="AU861" s="31"/>
      <c r="AV861" s="31"/>
      <c r="AW861" s="31"/>
      <c r="AX861" s="31"/>
      <c r="AY861" s="31"/>
      <c r="AZ861" s="31"/>
      <c r="BA861" s="31"/>
      <c r="BB861" s="31"/>
      <c r="BC861" s="31"/>
      <c r="BD861" s="31"/>
      <c r="BE861" s="31"/>
      <c r="BF861" s="31"/>
      <c r="BG861" s="31"/>
      <c r="BH861" s="31"/>
      <c r="BI861" s="31"/>
      <c r="BJ861" s="31"/>
      <c r="BK861" s="31"/>
      <c r="BL861" s="31"/>
      <c r="BM861" s="31"/>
      <c r="BN861" s="31"/>
      <c r="BO861" s="31"/>
      <c r="BP861" s="31"/>
    </row>
    <row r="862" spans="1:68" s="33" customFormat="1" x14ac:dyDescent="0.3">
      <c r="A862" s="31"/>
      <c r="B862" s="89" t="s">
        <v>1388</v>
      </c>
      <c r="C862" s="89" t="s">
        <v>261</v>
      </c>
      <c r="D862" s="34"/>
      <c r="E862" s="34"/>
      <c r="F862" s="34"/>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c r="AE862" s="31"/>
      <c r="AF862" s="31"/>
      <c r="AG862" s="31"/>
      <c r="AH862" s="31"/>
      <c r="AI862" s="31"/>
      <c r="AJ862" s="31"/>
      <c r="AK862" s="31"/>
      <c r="AL862" s="31"/>
      <c r="AM862" s="31"/>
      <c r="AN862" s="31"/>
      <c r="AO862" s="31"/>
      <c r="AP862" s="31"/>
      <c r="AQ862" s="31"/>
      <c r="AR862" s="31"/>
      <c r="AS862" s="31"/>
      <c r="AT862" s="31"/>
      <c r="AU862" s="31"/>
      <c r="AV862" s="31"/>
      <c r="AW862" s="31"/>
      <c r="AX862" s="31"/>
      <c r="AY862" s="31"/>
      <c r="AZ862" s="31"/>
      <c r="BA862" s="31"/>
      <c r="BB862" s="31"/>
      <c r="BC862" s="31"/>
      <c r="BD862" s="31"/>
      <c r="BE862" s="31"/>
      <c r="BF862" s="31"/>
      <c r="BG862" s="31"/>
      <c r="BH862" s="31"/>
      <c r="BI862" s="31"/>
      <c r="BJ862" s="31"/>
      <c r="BK862" s="31"/>
      <c r="BL862" s="31"/>
      <c r="BM862" s="31"/>
      <c r="BN862" s="31"/>
      <c r="BO862" s="31"/>
      <c r="BP862" s="31"/>
    </row>
    <row r="863" spans="1:68" s="33" customFormat="1" x14ac:dyDescent="0.3">
      <c r="A863" s="31"/>
      <c r="B863" s="89" t="s">
        <v>1387</v>
      </c>
      <c r="C863" s="89" t="s">
        <v>260</v>
      </c>
      <c r="D863" s="34"/>
      <c r="E863" s="34"/>
      <c r="F863" s="34"/>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c r="AJ863" s="31"/>
      <c r="AK863" s="31"/>
      <c r="AL863" s="31"/>
      <c r="AM863" s="31"/>
      <c r="AN863" s="31"/>
      <c r="AO863" s="31"/>
      <c r="AP863" s="31"/>
      <c r="AQ863" s="31"/>
      <c r="AR863" s="31"/>
      <c r="AS863" s="31"/>
      <c r="AT863" s="31"/>
      <c r="AU863" s="31"/>
      <c r="AV863" s="31"/>
      <c r="AW863" s="31"/>
      <c r="AX863" s="31"/>
      <c r="AY863" s="31"/>
      <c r="AZ863" s="31"/>
      <c r="BA863" s="31"/>
      <c r="BB863" s="31"/>
      <c r="BC863" s="31"/>
      <c r="BD863" s="31"/>
      <c r="BE863" s="31"/>
      <c r="BF863" s="31"/>
      <c r="BG863" s="31"/>
      <c r="BH863" s="31"/>
      <c r="BI863" s="31"/>
      <c r="BJ863" s="31"/>
      <c r="BK863" s="31"/>
      <c r="BL863" s="31"/>
      <c r="BM863" s="31"/>
      <c r="BN863" s="31"/>
      <c r="BO863" s="31"/>
      <c r="BP863" s="31"/>
    </row>
    <row r="864" spans="1:68" s="33" customFormat="1" x14ac:dyDescent="0.3">
      <c r="A864" s="31"/>
      <c r="B864" s="89" t="s">
        <v>1386</v>
      </c>
      <c r="C864" s="89" t="s">
        <v>259</v>
      </c>
      <c r="D864" s="34"/>
      <c r="E864" s="34"/>
      <c r="F864" s="34"/>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c r="AJ864" s="31"/>
      <c r="AK864" s="31"/>
      <c r="AL864" s="31"/>
      <c r="AM864" s="31"/>
      <c r="AN864" s="31"/>
      <c r="AO864" s="31"/>
      <c r="AP864" s="31"/>
      <c r="AQ864" s="31"/>
      <c r="AR864" s="31"/>
      <c r="AS864" s="31"/>
      <c r="AT864" s="31"/>
      <c r="AU864" s="31"/>
      <c r="AV864" s="31"/>
      <c r="AW864" s="31"/>
      <c r="AX864" s="31"/>
      <c r="AY864" s="31"/>
      <c r="AZ864" s="31"/>
      <c r="BA864" s="31"/>
      <c r="BB864" s="31"/>
      <c r="BC864" s="31"/>
      <c r="BD864" s="31"/>
      <c r="BE864" s="31"/>
      <c r="BF864" s="31"/>
      <c r="BG864" s="31"/>
      <c r="BH864" s="31"/>
      <c r="BI864" s="31"/>
      <c r="BJ864" s="31"/>
      <c r="BK864" s="31"/>
      <c r="BL864" s="31"/>
      <c r="BM864" s="31"/>
      <c r="BN864" s="31"/>
      <c r="BO864" s="31"/>
      <c r="BP864" s="31"/>
    </row>
    <row r="865" spans="1:68" s="33" customFormat="1" x14ac:dyDescent="0.3">
      <c r="A865" s="31"/>
      <c r="B865" s="89" t="s">
        <v>1385</v>
      </c>
      <c r="C865" s="89" t="s">
        <v>258</v>
      </c>
      <c r="D865" s="34"/>
      <c r="E865" s="34"/>
      <c r="F865" s="34"/>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c r="AJ865" s="31"/>
      <c r="AK865" s="31"/>
      <c r="AL865" s="31"/>
      <c r="AM865" s="31"/>
      <c r="AN865" s="31"/>
      <c r="AO865" s="31"/>
      <c r="AP865" s="31"/>
      <c r="AQ865" s="31"/>
      <c r="AR865" s="31"/>
      <c r="AS865" s="31"/>
      <c r="AT865" s="31"/>
      <c r="AU865" s="31"/>
      <c r="AV865" s="31"/>
      <c r="AW865" s="31"/>
      <c r="AX865" s="31"/>
      <c r="AY865" s="31"/>
      <c r="AZ865" s="31"/>
      <c r="BA865" s="31"/>
      <c r="BB865" s="31"/>
      <c r="BC865" s="31"/>
      <c r="BD865" s="31"/>
      <c r="BE865" s="31"/>
      <c r="BF865" s="31"/>
      <c r="BG865" s="31"/>
      <c r="BH865" s="31"/>
      <c r="BI865" s="31"/>
      <c r="BJ865" s="31"/>
      <c r="BK865" s="31"/>
      <c r="BL865" s="31"/>
      <c r="BM865" s="31"/>
      <c r="BN865" s="31"/>
      <c r="BO865" s="31"/>
      <c r="BP865" s="31"/>
    </row>
    <row r="866" spans="1:68" s="33" customFormat="1" x14ac:dyDescent="0.3">
      <c r="A866" s="31"/>
      <c r="B866" s="89" t="s">
        <v>1384</v>
      </c>
      <c r="C866" s="89" t="s">
        <v>257</v>
      </c>
      <c r="D866" s="34"/>
      <c r="E866" s="34"/>
      <c r="F866" s="34"/>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c r="AE866" s="31"/>
      <c r="AF866" s="31"/>
      <c r="AG866" s="31"/>
      <c r="AH866" s="31"/>
      <c r="AI866" s="31"/>
      <c r="AJ866" s="31"/>
      <c r="AK866" s="31"/>
      <c r="AL866" s="31"/>
      <c r="AM866" s="31"/>
      <c r="AN866" s="31"/>
      <c r="AO866" s="31"/>
      <c r="AP866" s="31"/>
      <c r="AQ866" s="31"/>
      <c r="AR866" s="31"/>
      <c r="AS866" s="31"/>
      <c r="AT866" s="31"/>
      <c r="AU866" s="31"/>
      <c r="AV866" s="31"/>
      <c r="AW866" s="31"/>
      <c r="AX866" s="31"/>
      <c r="AY866" s="31"/>
      <c r="AZ866" s="31"/>
      <c r="BA866" s="31"/>
      <c r="BB866" s="31"/>
      <c r="BC866" s="31"/>
      <c r="BD866" s="31"/>
      <c r="BE866" s="31"/>
      <c r="BF866" s="31"/>
      <c r="BG866" s="31"/>
      <c r="BH866" s="31"/>
      <c r="BI866" s="31"/>
      <c r="BJ866" s="31"/>
      <c r="BK866" s="31"/>
      <c r="BL866" s="31"/>
      <c r="BM866" s="31"/>
      <c r="BN866" s="31"/>
      <c r="BO866" s="31"/>
      <c r="BP866" s="31"/>
    </row>
    <row r="867" spans="1:68" s="33" customFormat="1" x14ac:dyDescent="0.3">
      <c r="A867" s="31"/>
      <c r="B867" s="89" t="s">
        <v>1383</v>
      </c>
      <c r="C867" s="89" t="s">
        <v>256</v>
      </c>
      <c r="D867" s="34"/>
      <c r="E867" s="34"/>
      <c r="F867" s="34"/>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M867" s="31"/>
      <c r="AN867" s="31"/>
      <c r="AO867" s="31"/>
      <c r="AP867" s="31"/>
      <c r="AQ867" s="31"/>
      <c r="AR867" s="31"/>
      <c r="AS867" s="31"/>
      <c r="AT867" s="31"/>
      <c r="AU867" s="31"/>
      <c r="AV867" s="31"/>
      <c r="AW867" s="31"/>
      <c r="AX867" s="31"/>
      <c r="AY867" s="31"/>
      <c r="AZ867" s="31"/>
      <c r="BA867" s="31"/>
      <c r="BB867" s="31"/>
      <c r="BC867" s="31"/>
      <c r="BD867" s="31"/>
      <c r="BE867" s="31"/>
      <c r="BF867" s="31"/>
      <c r="BG867" s="31"/>
      <c r="BH867" s="31"/>
      <c r="BI867" s="31"/>
      <c r="BJ867" s="31"/>
      <c r="BK867" s="31"/>
      <c r="BL867" s="31"/>
      <c r="BM867" s="31"/>
      <c r="BN867" s="31"/>
      <c r="BO867" s="31"/>
      <c r="BP867" s="31"/>
    </row>
    <row r="868" spans="1:68" s="33" customFormat="1" x14ac:dyDescent="0.3">
      <c r="A868" s="31"/>
      <c r="B868" s="89" t="s">
        <v>1382</v>
      </c>
      <c r="C868" s="89" t="s">
        <v>255</v>
      </c>
      <c r="D868" s="34"/>
      <c r="E868" s="34"/>
      <c r="F868" s="34"/>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M868" s="31"/>
      <c r="AN868" s="31"/>
      <c r="AO868" s="31"/>
      <c r="AP868" s="31"/>
      <c r="AQ868" s="31"/>
      <c r="AR868" s="31"/>
      <c r="AS868" s="31"/>
      <c r="AT868" s="31"/>
      <c r="AU868" s="31"/>
      <c r="AV868" s="31"/>
      <c r="AW868" s="31"/>
      <c r="AX868" s="31"/>
      <c r="AY868" s="31"/>
      <c r="AZ868" s="31"/>
      <c r="BA868" s="31"/>
      <c r="BB868" s="31"/>
      <c r="BC868" s="31"/>
      <c r="BD868" s="31"/>
      <c r="BE868" s="31"/>
      <c r="BF868" s="31"/>
      <c r="BG868" s="31"/>
      <c r="BH868" s="31"/>
      <c r="BI868" s="31"/>
      <c r="BJ868" s="31"/>
      <c r="BK868" s="31"/>
      <c r="BL868" s="31"/>
      <c r="BM868" s="31"/>
      <c r="BN868" s="31"/>
      <c r="BO868" s="31"/>
      <c r="BP868" s="31"/>
    </row>
    <row r="869" spans="1:68" s="33" customFormat="1" x14ac:dyDescent="0.3">
      <c r="A869" s="31"/>
      <c r="B869" s="89" t="s">
        <v>1381</v>
      </c>
      <c r="C869" s="89" t="s">
        <v>254</v>
      </c>
      <c r="D869" s="34"/>
      <c r="E869" s="34"/>
      <c r="F869" s="34"/>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M869" s="31"/>
      <c r="AN869" s="31"/>
      <c r="AO869" s="31"/>
      <c r="AP869" s="31"/>
      <c r="AQ869" s="31"/>
      <c r="AR869" s="31"/>
      <c r="AS869" s="31"/>
      <c r="AT869" s="31"/>
      <c r="AU869" s="31"/>
      <c r="AV869" s="31"/>
      <c r="AW869" s="31"/>
      <c r="AX869" s="31"/>
      <c r="AY869" s="31"/>
      <c r="AZ869" s="31"/>
      <c r="BA869" s="31"/>
      <c r="BB869" s="31"/>
      <c r="BC869" s="31"/>
      <c r="BD869" s="31"/>
      <c r="BE869" s="31"/>
      <c r="BF869" s="31"/>
      <c r="BG869" s="31"/>
      <c r="BH869" s="31"/>
      <c r="BI869" s="31"/>
      <c r="BJ869" s="31"/>
      <c r="BK869" s="31"/>
      <c r="BL869" s="31"/>
      <c r="BM869" s="31"/>
      <c r="BN869" s="31"/>
      <c r="BO869" s="31"/>
      <c r="BP869" s="31"/>
    </row>
    <row r="870" spans="1:68" s="33" customFormat="1" x14ac:dyDescent="0.3">
      <c r="A870" s="31"/>
      <c r="B870" s="89" t="s">
        <v>1380</v>
      </c>
      <c r="C870" s="89" t="s">
        <v>252</v>
      </c>
      <c r="D870" s="34"/>
      <c r="E870" s="34"/>
      <c r="F870" s="34"/>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c r="AE870" s="31"/>
      <c r="AF870" s="31"/>
      <c r="AG870" s="31"/>
      <c r="AH870" s="31"/>
      <c r="AI870" s="31"/>
      <c r="AJ870" s="31"/>
      <c r="AK870" s="31"/>
      <c r="AL870" s="31"/>
      <c r="AM870" s="31"/>
      <c r="AN870" s="31"/>
      <c r="AO870" s="31"/>
      <c r="AP870" s="31"/>
      <c r="AQ870" s="31"/>
      <c r="AR870" s="31"/>
      <c r="AS870" s="31"/>
      <c r="AT870" s="31"/>
      <c r="AU870" s="31"/>
      <c r="AV870" s="31"/>
      <c r="AW870" s="31"/>
      <c r="AX870" s="31"/>
      <c r="AY870" s="31"/>
      <c r="AZ870" s="31"/>
      <c r="BA870" s="31"/>
      <c r="BB870" s="31"/>
      <c r="BC870" s="31"/>
      <c r="BD870" s="31"/>
      <c r="BE870" s="31"/>
      <c r="BF870" s="31"/>
      <c r="BG870" s="31"/>
      <c r="BH870" s="31"/>
      <c r="BI870" s="31"/>
      <c r="BJ870" s="31"/>
      <c r="BK870" s="31"/>
      <c r="BL870" s="31"/>
      <c r="BM870" s="31"/>
      <c r="BN870" s="31"/>
      <c r="BO870" s="31"/>
      <c r="BP870" s="31"/>
    </row>
    <row r="871" spans="1:68" s="33" customFormat="1" x14ac:dyDescent="0.3">
      <c r="A871" s="31"/>
      <c r="B871" s="89" t="s">
        <v>1379</v>
      </c>
      <c r="C871" s="89" t="s">
        <v>251</v>
      </c>
      <c r="D871" s="34"/>
      <c r="E871" s="34"/>
      <c r="F871" s="34"/>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c r="AJ871" s="31"/>
      <c r="AK871" s="31"/>
      <c r="AL871" s="31"/>
      <c r="AM871" s="31"/>
      <c r="AN871" s="31"/>
      <c r="AO871" s="31"/>
      <c r="AP871" s="31"/>
      <c r="AQ871" s="31"/>
      <c r="AR871" s="31"/>
      <c r="AS871" s="31"/>
      <c r="AT871" s="31"/>
      <c r="AU871" s="31"/>
      <c r="AV871" s="31"/>
      <c r="AW871" s="31"/>
      <c r="AX871" s="31"/>
      <c r="AY871" s="31"/>
      <c r="AZ871" s="31"/>
      <c r="BA871" s="31"/>
      <c r="BB871" s="31"/>
      <c r="BC871" s="31"/>
      <c r="BD871" s="31"/>
      <c r="BE871" s="31"/>
      <c r="BF871" s="31"/>
      <c r="BG871" s="31"/>
      <c r="BH871" s="31"/>
      <c r="BI871" s="31"/>
      <c r="BJ871" s="31"/>
      <c r="BK871" s="31"/>
      <c r="BL871" s="31"/>
      <c r="BM871" s="31"/>
      <c r="BN871" s="31"/>
      <c r="BO871" s="31"/>
      <c r="BP871" s="31"/>
    </row>
    <row r="872" spans="1:68" s="33" customFormat="1" x14ac:dyDescent="0.3">
      <c r="A872" s="31"/>
      <c r="B872" s="89" t="s">
        <v>1378</v>
      </c>
      <c r="C872" s="89" t="s">
        <v>250</v>
      </c>
      <c r="D872" s="34"/>
      <c r="E872" s="34"/>
      <c r="F872" s="34"/>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c r="AJ872" s="31"/>
      <c r="AK872" s="31"/>
      <c r="AL872" s="31"/>
      <c r="AM872" s="31"/>
      <c r="AN872" s="31"/>
      <c r="AO872" s="31"/>
      <c r="AP872" s="31"/>
      <c r="AQ872" s="31"/>
      <c r="AR872" s="31"/>
      <c r="AS872" s="31"/>
      <c r="AT872" s="31"/>
      <c r="AU872" s="31"/>
      <c r="AV872" s="31"/>
      <c r="AW872" s="31"/>
      <c r="AX872" s="31"/>
      <c r="AY872" s="31"/>
      <c r="AZ872" s="31"/>
      <c r="BA872" s="31"/>
      <c r="BB872" s="31"/>
      <c r="BC872" s="31"/>
      <c r="BD872" s="31"/>
      <c r="BE872" s="31"/>
      <c r="BF872" s="31"/>
      <c r="BG872" s="31"/>
      <c r="BH872" s="31"/>
      <c r="BI872" s="31"/>
      <c r="BJ872" s="31"/>
      <c r="BK872" s="31"/>
      <c r="BL872" s="31"/>
      <c r="BM872" s="31"/>
      <c r="BN872" s="31"/>
      <c r="BO872" s="31"/>
      <c r="BP872" s="31"/>
    </row>
    <row r="873" spans="1:68" s="33" customFormat="1" x14ac:dyDescent="0.3">
      <c r="A873" s="31"/>
      <c r="B873" s="89" t="s">
        <v>1377</v>
      </c>
      <c r="C873" s="89" t="s">
        <v>249</v>
      </c>
      <c r="D873" s="34"/>
      <c r="E873" s="34"/>
      <c r="F873" s="34"/>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c r="AJ873" s="31"/>
      <c r="AK873" s="31"/>
      <c r="AL873" s="31"/>
      <c r="AM873" s="31"/>
      <c r="AN873" s="31"/>
      <c r="AO873" s="31"/>
      <c r="AP873" s="31"/>
      <c r="AQ873" s="31"/>
      <c r="AR873" s="31"/>
      <c r="AS873" s="31"/>
      <c r="AT873" s="31"/>
      <c r="AU873" s="31"/>
      <c r="AV873" s="31"/>
      <c r="AW873" s="31"/>
      <c r="AX873" s="31"/>
      <c r="AY873" s="31"/>
      <c r="AZ873" s="31"/>
      <c r="BA873" s="31"/>
      <c r="BB873" s="31"/>
      <c r="BC873" s="31"/>
      <c r="BD873" s="31"/>
      <c r="BE873" s="31"/>
      <c r="BF873" s="31"/>
      <c r="BG873" s="31"/>
      <c r="BH873" s="31"/>
      <c r="BI873" s="31"/>
      <c r="BJ873" s="31"/>
      <c r="BK873" s="31"/>
      <c r="BL873" s="31"/>
      <c r="BM873" s="31"/>
      <c r="BN873" s="31"/>
      <c r="BO873" s="31"/>
      <c r="BP873" s="31"/>
    </row>
    <row r="874" spans="1:68" s="33" customFormat="1" x14ac:dyDescent="0.3">
      <c r="A874" s="31"/>
      <c r="B874" s="94" t="s">
        <v>1376</v>
      </c>
      <c r="C874" s="91" t="s">
        <v>25</v>
      </c>
      <c r="D874" s="32"/>
      <c r="E874" s="32"/>
      <c r="F874" s="32"/>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c r="AJ874" s="31"/>
      <c r="AK874" s="31"/>
      <c r="AL874" s="31"/>
      <c r="AM874" s="31"/>
      <c r="AN874" s="31"/>
      <c r="AO874" s="31"/>
      <c r="AP874" s="31"/>
      <c r="AQ874" s="31"/>
      <c r="AR874" s="31"/>
      <c r="AS874" s="31"/>
      <c r="AT874" s="31"/>
      <c r="AU874" s="31"/>
      <c r="AV874" s="31"/>
      <c r="AW874" s="31"/>
      <c r="AX874" s="31"/>
      <c r="AY874" s="31"/>
      <c r="AZ874" s="31"/>
      <c r="BA874" s="31"/>
      <c r="BB874" s="31"/>
      <c r="BC874" s="31"/>
      <c r="BD874" s="31"/>
      <c r="BE874" s="31"/>
      <c r="BF874" s="31"/>
      <c r="BG874" s="31"/>
      <c r="BH874" s="31"/>
      <c r="BI874" s="31"/>
      <c r="BJ874" s="31"/>
      <c r="BK874" s="31"/>
      <c r="BL874" s="31"/>
      <c r="BM874" s="31"/>
      <c r="BN874" s="31"/>
      <c r="BO874" s="31"/>
      <c r="BP874" s="31"/>
    </row>
    <row r="875" spans="1:68" s="33" customFormat="1" x14ac:dyDescent="0.3">
      <c r="A875" s="31"/>
      <c r="B875" s="89" t="s">
        <v>1375</v>
      </c>
      <c r="C875" s="89" t="s">
        <v>240</v>
      </c>
      <c r="D875" s="34"/>
      <c r="E875" s="34"/>
      <c r="F875" s="34"/>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c r="AJ875" s="31"/>
      <c r="AK875" s="31"/>
      <c r="AL875" s="31"/>
      <c r="AM875" s="31"/>
      <c r="AN875" s="31"/>
      <c r="AO875" s="31"/>
      <c r="AP875" s="31"/>
      <c r="AQ875" s="31"/>
      <c r="AR875" s="31"/>
      <c r="AS875" s="31"/>
      <c r="AT875" s="31"/>
      <c r="AU875" s="31"/>
      <c r="AV875" s="31"/>
      <c r="AW875" s="31"/>
      <c r="AX875" s="31"/>
      <c r="AY875" s="31"/>
      <c r="AZ875" s="31"/>
      <c r="BA875" s="31"/>
      <c r="BB875" s="31"/>
      <c r="BC875" s="31"/>
      <c r="BD875" s="31"/>
      <c r="BE875" s="31"/>
      <c r="BF875" s="31"/>
      <c r="BG875" s="31"/>
      <c r="BH875" s="31"/>
      <c r="BI875" s="31"/>
      <c r="BJ875" s="31"/>
      <c r="BK875" s="31"/>
      <c r="BL875" s="31"/>
      <c r="BM875" s="31"/>
      <c r="BN875" s="31"/>
      <c r="BO875" s="31"/>
      <c r="BP875" s="31"/>
    </row>
    <row r="876" spans="1:68" s="33" customFormat="1" x14ac:dyDescent="0.3">
      <c r="A876" s="31"/>
      <c r="B876" s="89" t="s">
        <v>1374</v>
      </c>
      <c r="C876" s="89" t="s">
        <v>246</v>
      </c>
      <c r="D876" s="34"/>
      <c r="E876" s="34"/>
      <c r="F876" s="34"/>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c r="AJ876" s="31"/>
      <c r="AK876" s="31"/>
      <c r="AL876" s="31"/>
      <c r="AM876" s="31"/>
      <c r="AN876" s="31"/>
      <c r="AO876" s="31"/>
      <c r="AP876" s="31"/>
      <c r="AQ876" s="31"/>
      <c r="AR876" s="31"/>
      <c r="AS876" s="31"/>
      <c r="AT876" s="31"/>
      <c r="AU876" s="31"/>
      <c r="AV876" s="31"/>
      <c r="AW876" s="31"/>
      <c r="AX876" s="31"/>
      <c r="AY876" s="31"/>
      <c r="AZ876" s="31"/>
      <c r="BA876" s="31"/>
      <c r="BB876" s="31"/>
      <c r="BC876" s="31"/>
      <c r="BD876" s="31"/>
      <c r="BE876" s="31"/>
      <c r="BF876" s="31"/>
      <c r="BG876" s="31"/>
      <c r="BH876" s="31"/>
      <c r="BI876" s="31"/>
      <c r="BJ876" s="31"/>
      <c r="BK876" s="31"/>
      <c r="BL876" s="31"/>
      <c r="BM876" s="31"/>
      <c r="BN876" s="31"/>
      <c r="BO876" s="31"/>
      <c r="BP876" s="31"/>
    </row>
    <row r="877" spans="1:68" s="33" customFormat="1" x14ac:dyDescent="0.3">
      <c r="A877" s="31"/>
      <c r="B877" s="89" t="s">
        <v>1373</v>
      </c>
      <c r="C877" s="89" t="s">
        <v>245</v>
      </c>
      <c r="D877" s="34"/>
      <c r="E877" s="34"/>
      <c r="F877" s="34"/>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c r="AJ877" s="31"/>
      <c r="AK877" s="31"/>
      <c r="AL877" s="31"/>
      <c r="AM877" s="31"/>
      <c r="AN877" s="31"/>
      <c r="AO877" s="31"/>
      <c r="AP877" s="31"/>
      <c r="AQ877" s="31"/>
      <c r="AR877" s="31"/>
      <c r="AS877" s="31"/>
      <c r="AT877" s="31"/>
      <c r="AU877" s="31"/>
      <c r="AV877" s="31"/>
      <c r="AW877" s="31"/>
      <c r="AX877" s="31"/>
      <c r="AY877" s="31"/>
      <c r="AZ877" s="31"/>
      <c r="BA877" s="31"/>
      <c r="BB877" s="31"/>
      <c r="BC877" s="31"/>
      <c r="BD877" s="31"/>
      <c r="BE877" s="31"/>
      <c r="BF877" s="31"/>
      <c r="BG877" s="31"/>
      <c r="BH877" s="31"/>
      <c r="BI877" s="31"/>
      <c r="BJ877" s="31"/>
      <c r="BK877" s="31"/>
      <c r="BL877" s="31"/>
      <c r="BM877" s="31"/>
      <c r="BN877" s="31"/>
      <c r="BO877" s="31"/>
      <c r="BP877" s="31"/>
    </row>
    <row r="878" spans="1:68" s="33" customFormat="1" x14ac:dyDescent="0.3">
      <c r="A878" s="31"/>
      <c r="B878" s="89" t="s">
        <v>1372</v>
      </c>
      <c r="C878" s="89" t="s">
        <v>244</v>
      </c>
      <c r="D878" s="34"/>
      <c r="E878" s="34"/>
      <c r="F878" s="34"/>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c r="AJ878" s="31"/>
      <c r="AK878" s="31"/>
      <c r="AL878" s="31"/>
      <c r="AM878" s="31"/>
      <c r="AN878" s="31"/>
      <c r="AO878" s="31"/>
      <c r="AP878" s="31"/>
      <c r="AQ878" s="31"/>
      <c r="AR878" s="31"/>
      <c r="AS878" s="31"/>
      <c r="AT878" s="31"/>
      <c r="AU878" s="31"/>
      <c r="AV878" s="31"/>
      <c r="AW878" s="31"/>
      <c r="AX878" s="31"/>
      <c r="AY878" s="31"/>
      <c r="AZ878" s="31"/>
      <c r="BA878" s="31"/>
      <c r="BB878" s="31"/>
      <c r="BC878" s="31"/>
      <c r="BD878" s="31"/>
      <c r="BE878" s="31"/>
      <c r="BF878" s="31"/>
      <c r="BG878" s="31"/>
      <c r="BH878" s="31"/>
      <c r="BI878" s="31"/>
      <c r="BJ878" s="31"/>
      <c r="BK878" s="31"/>
      <c r="BL878" s="31"/>
      <c r="BM878" s="31"/>
      <c r="BN878" s="31"/>
      <c r="BO878" s="31"/>
      <c r="BP878" s="31"/>
    </row>
    <row r="879" spans="1:68" s="33" customFormat="1" x14ac:dyDescent="0.3">
      <c r="A879" s="31"/>
      <c r="B879" s="89" t="s">
        <v>1371</v>
      </c>
      <c r="C879" s="89" t="s">
        <v>243</v>
      </c>
      <c r="D879" s="34"/>
      <c r="E879" s="34"/>
      <c r="F879" s="34"/>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c r="AJ879" s="31"/>
      <c r="AK879" s="31"/>
      <c r="AL879" s="31"/>
      <c r="AM879" s="31"/>
      <c r="AN879" s="31"/>
      <c r="AO879" s="31"/>
      <c r="AP879" s="31"/>
      <c r="AQ879" s="31"/>
      <c r="AR879" s="31"/>
      <c r="AS879" s="31"/>
      <c r="AT879" s="31"/>
      <c r="AU879" s="31"/>
      <c r="AV879" s="31"/>
      <c r="AW879" s="31"/>
      <c r="AX879" s="31"/>
      <c r="AY879" s="31"/>
      <c r="AZ879" s="31"/>
      <c r="BA879" s="31"/>
      <c r="BB879" s="31"/>
      <c r="BC879" s="31"/>
      <c r="BD879" s="31"/>
      <c r="BE879" s="31"/>
      <c r="BF879" s="31"/>
      <c r="BG879" s="31"/>
      <c r="BH879" s="31"/>
      <c r="BI879" s="31"/>
      <c r="BJ879" s="31"/>
      <c r="BK879" s="31"/>
      <c r="BL879" s="31"/>
      <c r="BM879" s="31"/>
      <c r="BN879" s="31"/>
      <c r="BO879" s="31"/>
      <c r="BP879" s="31"/>
    </row>
    <row r="880" spans="1:68" s="33" customFormat="1" x14ac:dyDescent="0.3">
      <c r="A880" s="31"/>
      <c r="B880" s="89" t="s">
        <v>1370</v>
      </c>
      <c r="C880" s="89" t="s">
        <v>242</v>
      </c>
      <c r="D880" s="34"/>
      <c r="E880" s="34"/>
      <c r="F880" s="34"/>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c r="AJ880" s="31"/>
      <c r="AK880" s="31"/>
      <c r="AL880" s="31"/>
      <c r="AM880" s="31"/>
      <c r="AN880" s="31"/>
      <c r="AO880" s="31"/>
      <c r="AP880" s="31"/>
      <c r="AQ880" s="31"/>
      <c r="AR880" s="31"/>
      <c r="AS880" s="31"/>
      <c r="AT880" s="31"/>
      <c r="AU880" s="31"/>
      <c r="AV880" s="31"/>
      <c r="AW880" s="31"/>
      <c r="AX880" s="31"/>
      <c r="AY880" s="31"/>
      <c r="AZ880" s="31"/>
      <c r="BA880" s="31"/>
      <c r="BB880" s="31"/>
      <c r="BC880" s="31"/>
      <c r="BD880" s="31"/>
      <c r="BE880" s="31"/>
      <c r="BF880" s="31"/>
      <c r="BG880" s="31"/>
      <c r="BH880" s="31"/>
      <c r="BI880" s="31"/>
      <c r="BJ880" s="31"/>
      <c r="BK880" s="31"/>
      <c r="BL880" s="31"/>
      <c r="BM880" s="31"/>
      <c r="BN880" s="31"/>
      <c r="BO880" s="31"/>
      <c r="BP880" s="31"/>
    </row>
    <row r="881" spans="1:68" s="33" customFormat="1" x14ac:dyDescent="0.3">
      <c r="A881" s="31"/>
      <c r="B881" s="89" t="s">
        <v>1369</v>
      </c>
      <c r="C881" s="89" t="s">
        <v>26</v>
      </c>
      <c r="D881" s="34"/>
      <c r="E881" s="34"/>
      <c r="F881" s="34"/>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c r="AE881" s="31"/>
      <c r="AF881" s="31"/>
      <c r="AG881" s="31"/>
      <c r="AH881" s="31"/>
      <c r="AI881" s="31"/>
      <c r="AJ881" s="31"/>
      <c r="AK881" s="31"/>
      <c r="AL881" s="31"/>
      <c r="AM881" s="31"/>
      <c r="AN881" s="31"/>
      <c r="AO881" s="31"/>
      <c r="AP881" s="31"/>
      <c r="AQ881" s="31"/>
      <c r="AR881" s="31"/>
      <c r="AS881" s="31"/>
      <c r="AT881" s="31"/>
      <c r="AU881" s="31"/>
      <c r="AV881" s="31"/>
      <c r="AW881" s="31"/>
      <c r="AX881" s="31"/>
      <c r="AY881" s="31"/>
      <c r="AZ881" s="31"/>
      <c r="BA881" s="31"/>
      <c r="BB881" s="31"/>
      <c r="BC881" s="31"/>
      <c r="BD881" s="31"/>
      <c r="BE881" s="31"/>
      <c r="BF881" s="31"/>
      <c r="BG881" s="31"/>
      <c r="BH881" s="31"/>
      <c r="BI881" s="31"/>
      <c r="BJ881" s="31"/>
      <c r="BK881" s="31"/>
      <c r="BL881" s="31"/>
      <c r="BM881" s="31"/>
      <c r="BN881" s="31"/>
      <c r="BO881" s="31"/>
      <c r="BP881" s="31"/>
    </row>
    <row r="882" spans="1:68" s="33" customFormat="1" x14ac:dyDescent="0.3">
      <c r="A882" s="31"/>
      <c r="B882" s="89" t="s">
        <v>1368</v>
      </c>
      <c r="C882" s="89" t="s">
        <v>241</v>
      </c>
      <c r="D882" s="34"/>
      <c r="E882" s="34"/>
      <c r="F882" s="34"/>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c r="AE882" s="31"/>
      <c r="AF882" s="31"/>
      <c r="AG882" s="31"/>
      <c r="AH882" s="31"/>
      <c r="AI882" s="31"/>
      <c r="AJ882" s="31"/>
      <c r="AK882" s="31"/>
      <c r="AL882" s="31"/>
      <c r="AM882" s="31"/>
      <c r="AN882" s="31"/>
      <c r="AO882" s="31"/>
      <c r="AP882" s="31"/>
      <c r="AQ882" s="31"/>
      <c r="AR882" s="31"/>
      <c r="AS882" s="31"/>
      <c r="AT882" s="31"/>
      <c r="AU882" s="31"/>
      <c r="AV882" s="31"/>
      <c r="AW882" s="31"/>
      <c r="AX882" s="31"/>
      <c r="AY882" s="31"/>
      <c r="AZ882" s="31"/>
      <c r="BA882" s="31"/>
      <c r="BB882" s="31"/>
      <c r="BC882" s="31"/>
      <c r="BD882" s="31"/>
      <c r="BE882" s="31"/>
      <c r="BF882" s="31"/>
      <c r="BG882" s="31"/>
      <c r="BH882" s="31"/>
      <c r="BI882" s="31"/>
      <c r="BJ882" s="31"/>
      <c r="BK882" s="31"/>
      <c r="BL882" s="31"/>
      <c r="BM882" s="31"/>
      <c r="BN882" s="31"/>
      <c r="BO882" s="31"/>
      <c r="BP882" s="31"/>
    </row>
    <row r="883" spans="1:68" s="33" customFormat="1" x14ac:dyDescent="0.3">
      <c r="A883" s="31"/>
      <c r="B883" s="89" t="s">
        <v>1367</v>
      </c>
      <c r="C883" s="89" t="s">
        <v>93</v>
      </c>
      <c r="D883" s="34"/>
      <c r="E883" s="34"/>
      <c r="F883" s="34"/>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c r="AE883" s="31"/>
      <c r="AF883" s="31"/>
      <c r="AG883" s="31"/>
      <c r="AH883" s="31"/>
      <c r="AI883" s="31"/>
      <c r="AJ883" s="31"/>
      <c r="AK883" s="31"/>
      <c r="AL883" s="31"/>
      <c r="AM883" s="31"/>
      <c r="AN883" s="31"/>
      <c r="AO883" s="31"/>
      <c r="AP883" s="31"/>
      <c r="AQ883" s="31"/>
      <c r="AR883" s="31"/>
      <c r="AS883" s="31"/>
      <c r="AT883" s="31"/>
      <c r="AU883" s="31"/>
      <c r="AV883" s="31"/>
      <c r="AW883" s="31"/>
      <c r="AX883" s="31"/>
      <c r="AY883" s="31"/>
      <c r="AZ883" s="31"/>
      <c r="BA883" s="31"/>
      <c r="BB883" s="31"/>
      <c r="BC883" s="31"/>
      <c r="BD883" s="31"/>
      <c r="BE883" s="31"/>
      <c r="BF883" s="31"/>
      <c r="BG883" s="31"/>
      <c r="BH883" s="31"/>
      <c r="BI883" s="31"/>
      <c r="BJ883" s="31"/>
      <c r="BK883" s="31"/>
      <c r="BL883" s="31"/>
      <c r="BM883" s="31"/>
      <c r="BN883" s="31"/>
      <c r="BO883" s="31"/>
      <c r="BP883" s="31"/>
    </row>
    <row r="884" spans="1:68" s="33" customFormat="1" x14ac:dyDescent="0.3">
      <c r="A884" s="31"/>
      <c r="B884" s="89" t="s">
        <v>1366</v>
      </c>
      <c r="C884" s="89" t="s">
        <v>239</v>
      </c>
      <c r="D884" s="34"/>
      <c r="E884" s="34"/>
      <c r="F884" s="34"/>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c r="AE884" s="31"/>
      <c r="AF884" s="31"/>
      <c r="AG884" s="31"/>
      <c r="AH884" s="31"/>
      <c r="AI884" s="31"/>
      <c r="AJ884" s="31"/>
      <c r="AK884" s="31"/>
      <c r="AL884" s="31"/>
      <c r="AM884" s="31"/>
      <c r="AN884" s="31"/>
      <c r="AO884" s="31"/>
      <c r="AP884" s="31"/>
      <c r="AQ884" s="31"/>
      <c r="AR884" s="31"/>
      <c r="AS884" s="31"/>
      <c r="AT884" s="31"/>
      <c r="AU884" s="31"/>
      <c r="AV884" s="31"/>
      <c r="AW884" s="31"/>
      <c r="AX884" s="31"/>
      <c r="AY884" s="31"/>
      <c r="AZ884" s="31"/>
      <c r="BA884" s="31"/>
      <c r="BB884" s="31"/>
      <c r="BC884" s="31"/>
      <c r="BD884" s="31"/>
      <c r="BE884" s="31"/>
      <c r="BF884" s="31"/>
      <c r="BG884" s="31"/>
      <c r="BH884" s="31"/>
      <c r="BI884" s="31"/>
      <c r="BJ884" s="31"/>
      <c r="BK884" s="31"/>
      <c r="BL884" s="31"/>
      <c r="BM884" s="31"/>
      <c r="BN884" s="31"/>
      <c r="BO884" s="31"/>
      <c r="BP884" s="31"/>
    </row>
    <row r="885" spans="1:68" s="33" customFormat="1" x14ac:dyDescent="0.3">
      <c r="A885" s="31"/>
      <c r="B885" s="89" t="s">
        <v>1365</v>
      </c>
      <c r="C885" s="89" t="s">
        <v>238</v>
      </c>
      <c r="D885" s="34"/>
      <c r="E885" s="34"/>
      <c r="F885" s="34"/>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c r="AE885" s="31"/>
      <c r="AF885" s="31"/>
      <c r="AG885" s="31"/>
      <c r="AH885" s="31"/>
      <c r="AI885" s="31"/>
      <c r="AJ885" s="31"/>
      <c r="AK885" s="31"/>
      <c r="AL885" s="31"/>
      <c r="AM885" s="31"/>
      <c r="AN885" s="31"/>
      <c r="AO885" s="31"/>
      <c r="AP885" s="31"/>
      <c r="AQ885" s="31"/>
      <c r="AR885" s="31"/>
      <c r="AS885" s="31"/>
      <c r="AT885" s="31"/>
      <c r="AU885" s="31"/>
      <c r="AV885" s="31"/>
      <c r="AW885" s="31"/>
      <c r="AX885" s="31"/>
      <c r="AY885" s="31"/>
      <c r="AZ885" s="31"/>
      <c r="BA885" s="31"/>
      <c r="BB885" s="31"/>
      <c r="BC885" s="31"/>
      <c r="BD885" s="31"/>
      <c r="BE885" s="31"/>
      <c r="BF885" s="31"/>
      <c r="BG885" s="31"/>
      <c r="BH885" s="31"/>
      <c r="BI885" s="31"/>
      <c r="BJ885" s="31"/>
      <c r="BK885" s="31"/>
      <c r="BL885" s="31"/>
      <c r="BM885" s="31"/>
      <c r="BN885" s="31"/>
      <c r="BO885" s="31"/>
      <c r="BP885" s="31"/>
    </row>
    <row r="886" spans="1:68" s="33" customFormat="1" x14ac:dyDescent="0.3">
      <c r="A886" s="31"/>
      <c r="B886" s="89" t="s">
        <v>1364</v>
      </c>
      <c r="C886" s="89" t="s">
        <v>237</v>
      </c>
      <c r="D886" s="34"/>
      <c r="E886" s="34"/>
      <c r="F886" s="34"/>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c r="AE886" s="31"/>
      <c r="AF886" s="31"/>
      <c r="AG886" s="31"/>
      <c r="AH886" s="31"/>
      <c r="AI886" s="31"/>
      <c r="AJ886" s="31"/>
      <c r="AK886" s="31"/>
      <c r="AL886" s="31"/>
      <c r="AM886" s="31"/>
      <c r="AN886" s="31"/>
      <c r="AO886" s="31"/>
      <c r="AP886" s="31"/>
      <c r="AQ886" s="31"/>
      <c r="AR886" s="31"/>
      <c r="AS886" s="31"/>
      <c r="AT886" s="31"/>
      <c r="AU886" s="31"/>
      <c r="AV886" s="31"/>
      <c r="AW886" s="31"/>
      <c r="AX886" s="31"/>
      <c r="AY886" s="31"/>
      <c r="AZ886" s="31"/>
      <c r="BA886" s="31"/>
      <c r="BB886" s="31"/>
      <c r="BC886" s="31"/>
      <c r="BD886" s="31"/>
      <c r="BE886" s="31"/>
      <c r="BF886" s="31"/>
      <c r="BG886" s="31"/>
      <c r="BH886" s="31"/>
      <c r="BI886" s="31"/>
      <c r="BJ886" s="31"/>
      <c r="BK886" s="31"/>
      <c r="BL886" s="31"/>
      <c r="BM886" s="31"/>
      <c r="BN886" s="31"/>
      <c r="BO886" s="31"/>
      <c r="BP886" s="31"/>
    </row>
    <row r="887" spans="1:68" s="33" customFormat="1" x14ac:dyDescent="0.3">
      <c r="A887" s="31"/>
      <c r="B887" s="89" t="s">
        <v>1363</v>
      </c>
      <c r="C887" s="89" t="s">
        <v>236</v>
      </c>
      <c r="D887" s="34"/>
      <c r="E887" s="34"/>
      <c r="F887" s="34"/>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c r="AE887" s="31"/>
      <c r="AF887" s="31"/>
      <c r="AG887" s="31"/>
      <c r="AH887" s="31"/>
      <c r="AI887" s="31"/>
      <c r="AJ887" s="31"/>
      <c r="AK887" s="31"/>
      <c r="AL887" s="31"/>
      <c r="AM887" s="31"/>
      <c r="AN887" s="31"/>
      <c r="AO887" s="31"/>
      <c r="AP887" s="31"/>
      <c r="AQ887" s="31"/>
      <c r="AR887" s="31"/>
      <c r="AS887" s="31"/>
      <c r="AT887" s="31"/>
      <c r="AU887" s="31"/>
      <c r="AV887" s="31"/>
      <c r="AW887" s="31"/>
      <c r="AX887" s="31"/>
      <c r="AY887" s="31"/>
      <c r="AZ887" s="31"/>
      <c r="BA887" s="31"/>
      <c r="BB887" s="31"/>
      <c r="BC887" s="31"/>
      <c r="BD887" s="31"/>
      <c r="BE887" s="31"/>
      <c r="BF887" s="31"/>
      <c r="BG887" s="31"/>
      <c r="BH887" s="31"/>
      <c r="BI887" s="31"/>
      <c r="BJ887" s="31"/>
      <c r="BK887" s="31"/>
      <c r="BL887" s="31"/>
      <c r="BM887" s="31"/>
      <c r="BN887" s="31"/>
      <c r="BO887" s="31"/>
      <c r="BP887" s="31"/>
    </row>
    <row r="888" spans="1:68" s="33" customFormat="1" x14ac:dyDescent="0.3">
      <c r="A888" s="31"/>
      <c r="B888" s="89" t="s">
        <v>1362</v>
      </c>
      <c r="C888" s="89" t="s">
        <v>235</v>
      </c>
      <c r="D888" s="34"/>
      <c r="E888" s="34"/>
      <c r="F888" s="34"/>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c r="AE888" s="31"/>
      <c r="AF888" s="31"/>
      <c r="AG888" s="31"/>
      <c r="AH888" s="31"/>
      <c r="AI888" s="31"/>
      <c r="AJ888" s="31"/>
      <c r="AK888" s="31"/>
      <c r="AL888" s="31"/>
      <c r="AM888" s="31"/>
      <c r="AN888" s="31"/>
      <c r="AO888" s="31"/>
      <c r="AP888" s="31"/>
      <c r="AQ888" s="31"/>
      <c r="AR888" s="31"/>
      <c r="AS888" s="31"/>
      <c r="AT888" s="31"/>
      <c r="AU888" s="31"/>
      <c r="AV888" s="31"/>
      <c r="AW888" s="31"/>
      <c r="AX888" s="31"/>
      <c r="AY888" s="31"/>
      <c r="AZ888" s="31"/>
      <c r="BA888" s="31"/>
      <c r="BB888" s="31"/>
      <c r="BC888" s="31"/>
      <c r="BD888" s="31"/>
      <c r="BE888" s="31"/>
      <c r="BF888" s="31"/>
      <c r="BG888" s="31"/>
      <c r="BH888" s="31"/>
      <c r="BI888" s="31"/>
      <c r="BJ888" s="31"/>
      <c r="BK888" s="31"/>
      <c r="BL888" s="31"/>
      <c r="BM888" s="31"/>
      <c r="BN888" s="31"/>
      <c r="BO888" s="31"/>
      <c r="BP888" s="31"/>
    </row>
    <row r="889" spans="1:68" s="33" customFormat="1" x14ac:dyDescent="0.3">
      <c r="A889" s="31"/>
      <c r="B889" s="89" t="s">
        <v>1361</v>
      </c>
      <c r="C889" s="89" t="s">
        <v>234</v>
      </c>
      <c r="D889" s="34"/>
      <c r="E889" s="34"/>
      <c r="F889" s="34"/>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c r="AJ889" s="31"/>
      <c r="AK889" s="31"/>
      <c r="AL889" s="31"/>
      <c r="AM889" s="31"/>
      <c r="AN889" s="31"/>
      <c r="AO889" s="31"/>
      <c r="AP889" s="31"/>
      <c r="AQ889" s="31"/>
      <c r="AR889" s="31"/>
      <c r="AS889" s="31"/>
      <c r="AT889" s="31"/>
      <c r="AU889" s="31"/>
      <c r="AV889" s="31"/>
      <c r="AW889" s="31"/>
      <c r="AX889" s="31"/>
      <c r="AY889" s="31"/>
      <c r="AZ889" s="31"/>
      <c r="BA889" s="31"/>
      <c r="BB889" s="31"/>
      <c r="BC889" s="31"/>
      <c r="BD889" s="31"/>
      <c r="BE889" s="31"/>
      <c r="BF889" s="31"/>
      <c r="BG889" s="31"/>
      <c r="BH889" s="31"/>
      <c r="BI889" s="31"/>
      <c r="BJ889" s="31"/>
      <c r="BK889" s="31"/>
      <c r="BL889" s="31"/>
      <c r="BM889" s="31"/>
      <c r="BN889" s="31"/>
      <c r="BO889" s="31"/>
      <c r="BP889" s="31"/>
    </row>
    <row r="890" spans="1:68" s="33" customFormat="1" x14ac:dyDescent="0.3">
      <c r="A890" s="31"/>
      <c r="B890" s="89" t="s">
        <v>1360</v>
      </c>
      <c r="C890" s="89" t="s">
        <v>233</v>
      </c>
      <c r="D890" s="34"/>
      <c r="E890" s="34"/>
      <c r="F890" s="34"/>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c r="AJ890" s="31"/>
      <c r="AK890" s="31"/>
      <c r="AL890" s="31"/>
      <c r="AM890" s="31"/>
      <c r="AN890" s="31"/>
      <c r="AO890" s="31"/>
      <c r="AP890" s="31"/>
      <c r="AQ890" s="31"/>
      <c r="AR890" s="31"/>
      <c r="AS890" s="31"/>
      <c r="AT890" s="31"/>
      <c r="AU890" s="31"/>
      <c r="AV890" s="31"/>
      <c r="AW890" s="31"/>
      <c r="AX890" s="31"/>
      <c r="AY890" s="31"/>
      <c r="AZ890" s="31"/>
      <c r="BA890" s="31"/>
      <c r="BB890" s="31"/>
      <c r="BC890" s="31"/>
      <c r="BD890" s="31"/>
      <c r="BE890" s="31"/>
      <c r="BF890" s="31"/>
      <c r="BG890" s="31"/>
      <c r="BH890" s="31"/>
      <c r="BI890" s="31"/>
      <c r="BJ890" s="31"/>
      <c r="BK890" s="31"/>
      <c r="BL890" s="31"/>
      <c r="BM890" s="31"/>
      <c r="BN890" s="31"/>
      <c r="BO890" s="31"/>
      <c r="BP890" s="31"/>
    </row>
    <row r="891" spans="1:68" s="33" customFormat="1" x14ac:dyDescent="0.3">
      <c r="A891" s="31"/>
      <c r="B891" s="89" t="s">
        <v>1359</v>
      </c>
      <c r="C891" s="89" t="s">
        <v>232</v>
      </c>
      <c r="D891" s="34"/>
      <c r="E891" s="34"/>
      <c r="F891" s="34"/>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c r="AJ891" s="31"/>
      <c r="AK891" s="31"/>
      <c r="AL891" s="31"/>
      <c r="AM891" s="31"/>
      <c r="AN891" s="31"/>
      <c r="AO891" s="31"/>
      <c r="AP891" s="31"/>
      <c r="AQ891" s="31"/>
      <c r="AR891" s="31"/>
      <c r="AS891" s="31"/>
      <c r="AT891" s="31"/>
      <c r="AU891" s="31"/>
      <c r="AV891" s="31"/>
      <c r="AW891" s="31"/>
      <c r="AX891" s="31"/>
      <c r="AY891" s="31"/>
      <c r="AZ891" s="31"/>
      <c r="BA891" s="31"/>
      <c r="BB891" s="31"/>
      <c r="BC891" s="31"/>
      <c r="BD891" s="31"/>
      <c r="BE891" s="31"/>
      <c r="BF891" s="31"/>
      <c r="BG891" s="31"/>
      <c r="BH891" s="31"/>
      <c r="BI891" s="31"/>
      <c r="BJ891" s="31"/>
      <c r="BK891" s="31"/>
      <c r="BL891" s="31"/>
      <c r="BM891" s="31"/>
      <c r="BN891" s="31"/>
      <c r="BO891" s="31"/>
      <c r="BP891" s="31"/>
    </row>
    <row r="892" spans="1:68" s="33" customFormat="1" x14ac:dyDescent="0.3">
      <c r="A892" s="31"/>
      <c r="B892" s="89" t="s">
        <v>1358</v>
      </c>
      <c r="C892" s="89" t="s">
        <v>231</v>
      </c>
      <c r="D892" s="34"/>
      <c r="E892" s="34"/>
      <c r="F892" s="34"/>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c r="AE892" s="31"/>
      <c r="AF892" s="31"/>
      <c r="AG892" s="31"/>
      <c r="AH892" s="31"/>
      <c r="AI892" s="31"/>
      <c r="AJ892" s="31"/>
      <c r="AK892" s="31"/>
      <c r="AL892" s="31"/>
      <c r="AM892" s="31"/>
      <c r="AN892" s="31"/>
      <c r="AO892" s="31"/>
      <c r="AP892" s="31"/>
      <c r="AQ892" s="31"/>
      <c r="AR892" s="31"/>
      <c r="AS892" s="31"/>
      <c r="AT892" s="31"/>
      <c r="AU892" s="31"/>
      <c r="AV892" s="31"/>
      <c r="AW892" s="31"/>
      <c r="AX892" s="31"/>
      <c r="AY892" s="31"/>
      <c r="AZ892" s="31"/>
      <c r="BA892" s="31"/>
      <c r="BB892" s="31"/>
      <c r="BC892" s="31"/>
      <c r="BD892" s="31"/>
      <c r="BE892" s="31"/>
      <c r="BF892" s="31"/>
      <c r="BG892" s="31"/>
      <c r="BH892" s="31"/>
      <c r="BI892" s="31"/>
      <c r="BJ892" s="31"/>
      <c r="BK892" s="31"/>
      <c r="BL892" s="31"/>
      <c r="BM892" s="31"/>
      <c r="BN892" s="31"/>
      <c r="BO892" s="31"/>
      <c r="BP892" s="31"/>
    </row>
    <row r="893" spans="1:68" s="33" customFormat="1" x14ac:dyDescent="0.3">
      <c r="A893" s="31"/>
      <c r="B893" s="89" t="s">
        <v>1357</v>
      </c>
      <c r="C893" s="89" t="s">
        <v>230</v>
      </c>
      <c r="D893" s="34"/>
      <c r="E893" s="34"/>
      <c r="F893" s="34"/>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c r="AE893" s="31"/>
      <c r="AF893" s="31"/>
      <c r="AG893" s="31"/>
      <c r="AH893" s="31"/>
      <c r="AI893" s="31"/>
      <c r="AJ893" s="31"/>
      <c r="AK893" s="31"/>
      <c r="AL893" s="31"/>
      <c r="AM893" s="31"/>
      <c r="AN893" s="31"/>
      <c r="AO893" s="31"/>
      <c r="AP893" s="31"/>
      <c r="AQ893" s="31"/>
      <c r="AR893" s="31"/>
      <c r="AS893" s="31"/>
      <c r="AT893" s="31"/>
      <c r="AU893" s="31"/>
      <c r="AV893" s="31"/>
      <c r="AW893" s="31"/>
      <c r="AX893" s="31"/>
      <c r="AY893" s="31"/>
      <c r="AZ893" s="31"/>
      <c r="BA893" s="31"/>
      <c r="BB893" s="31"/>
      <c r="BC893" s="31"/>
      <c r="BD893" s="31"/>
      <c r="BE893" s="31"/>
      <c r="BF893" s="31"/>
      <c r="BG893" s="31"/>
      <c r="BH893" s="31"/>
      <c r="BI893" s="31"/>
      <c r="BJ893" s="31"/>
      <c r="BK893" s="31"/>
      <c r="BL893" s="31"/>
      <c r="BM893" s="31"/>
      <c r="BN893" s="31"/>
      <c r="BO893" s="31"/>
      <c r="BP893" s="31"/>
    </row>
    <row r="894" spans="1:68" s="33" customFormat="1" x14ac:dyDescent="0.3">
      <c r="A894" s="31"/>
      <c r="B894" s="89" t="s">
        <v>1356</v>
      </c>
      <c r="C894" s="89" t="s">
        <v>229</v>
      </c>
      <c r="D894" s="34"/>
      <c r="E894" s="34"/>
      <c r="F894" s="34"/>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c r="AE894" s="31"/>
      <c r="AF894" s="31"/>
      <c r="AG894" s="31"/>
      <c r="AH894" s="31"/>
      <c r="AI894" s="31"/>
      <c r="AJ894" s="31"/>
      <c r="AK894" s="31"/>
      <c r="AL894" s="31"/>
      <c r="AM894" s="31"/>
      <c r="AN894" s="31"/>
      <c r="AO894" s="31"/>
      <c r="AP894" s="31"/>
      <c r="AQ894" s="31"/>
      <c r="AR894" s="31"/>
      <c r="AS894" s="31"/>
      <c r="AT894" s="31"/>
      <c r="AU894" s="31"/>
      <c r="AV894" s="31"/>
      <c r="AW894" s="31"/>
      <c r="AX894" s="31"/>
      <c r="AY894" s="31"/>
      <c r="AZ894" s="31"/>
      <c r="BA894" s="31"/>
      <c r="BB894" s="31"/>
      <c r="BC894" s="31"/>
      <c r="BD894" s="31"/>
      <c r="BE894" s="31"/>
      <c r="BF894" s="31"/>
      <c r="BG894" s="31"/>
      <c r="BH894" s="31"/>
      <c r="BI894" s="31"/>
      <c r="BJ894" s="31"/>
      <c r="BK894" s="31"/>
      <c r="BL894" s="31"/>
      <c r="BM894" s="31"/>
      <c r="BN894" s="31"/>
      <c r="BO894" s="31"/>
      <c r="BP894" s="31"/>
    </row>
    <row r="895" spans="1:68" s="33" customFormat="1" x14ac:dyDescent="0.3">
      <c r="A895" s="31"/>
      <c r="B895" s="89" t="s">
        <v>1355</v>
      </c>
      <c r="C895" s="89" t="s">
        <v>228</v>
      </c>
      <c r="D895" s="34"/>
      <c r="E895" s="34"/>
      <c r="F895" s="34"/>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c r="AE895" s="31"/>
      <c r="AF895" s="31"/>
      <c r="AG895" s="31"/>
      <c r="AH895" s="31"/>
      <c r="AI895" s="31"/>
      <c r="AJ895" s="31"/>
      <c r="AK895" s="31"/>
      <c r="AL895" s="31"/>
      <c r="AM895" s="31"/>
      <c r="AN895" s="31"/>
      <c r="AO895" s="31"/>
      <c r="AP895" s="31"/>
      <c r="AQ895" s="31"/>
      <c r="AR895" s="31"/>
      <c r="AS895" s="31"/>
      <c r="AT895" s="31"/>
      <c r="AU895" s="31"/>
      <c r="AV895" s="31"/>
      <c r="AW895" s="31"/>
      <c r="AX895" s="31"/>
      <c r="AY895" s="31"/>
      <c r="AZ895" s="31"/>
      <c r="BA895" s="31"/>
      <c r="BB895" s="31"/>
      <c r="BC895" s="31"/>
      <c r="BD895" s="31"/>
      <c r="BE895" s="31"/>
      <c r="BF895" s="31"/>
      <c r="BG895" s="31"/>
      <c r="BH895" s="31"/>
      <c r="BI895" s="31"/>
      <c r="BJ895" s="31"/>
      <c r="BK895" s="31"/>
      <c r="BL895" s="31"/>
      <c r="BM895" s="31"/>
      <c r="BN895" s="31"/>
      <c r="BO895" s="31"/>
      <c r="BP895" s="31"/>
    </row>
    <row r="896" spans="1:68" s="33" customFormat="1" x14ac:dyDescent="0.3">
      <c r="A896" s="31"/>
      <c r="B896" s="89" t="s">
        <v>1354</v>
      </c>
      <c r="C896" s="89" t="s">
        <v>227</v>
      </c>
      <c r="D896" s="34"/>
      <c r="E896" s="34"/>
      <c r="F896" s="34"/>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c r="AE896" s="31"/>
      <c r="AF896" s="31"/>
      <c r="AG896" s="31"/>
      <c r="AH896" s="31"/>
      <c r="AI896" s="31"/>
      <c r="AJ896" s="31"/>
      <c r="AK896" s="31"/>
      <c r="AL896" s="31"/>
      <c r="AM896" s="31"/>
      <c r="AN896" s="31"/>
      <c r="AO896" s="31"/>
      <c r="AP896" s="31"/>
      <c r="AQ896" s="31"/>
      <c r="AR896" s="31"/>
      <c r="AS896" s="31"/>
      <c r="AT896" s="31"/>
      <c r="AU896" s="31"/>
      <c r="AV896" s="31"/>
      <c r="AW896" s="31"/>
      <c r="AX896" s="31"/>
      <c r="AY896" s="31"/>
      <c r="AZ896" s="31"/>
      <c r="BA896" s="31"/>
      <c r="BB896" s="31"/>
      <c r="BC896" s="31"/>
      <c r="BD896" s="31"/>
      <c r="BE896" s="31"/>
      <c r="BF896" s="31"/>
      <c r="BG896" s="31"/>
      <c r="BH896" s="31"/>
      <c r="BI896" s="31"/>
      <c r="BJ896" s="31"/>
      <c r="BK896" s="31"/>
      <c r="BL896" s="31"/>
      <c r="BM896" s="31"/>
      <c r="BN896" s="31"/>
      <c r="BO896" s="31"/>
      <c r="BP896" s="31"/>
    </row>
    <row r="897" spans="1:68" s="33" customFormat="1" x14ac:dyDescent="0.3">
      <c r="A897" s="31"/>
      <c r="B897" s="89" t="s">
        <v>1353</v>
      </c>
      <c r="C897" s="89" t="s">
        <v>226</v>
      </c>
      <c r="D897" s="34"/>
      <c r="E897" s="34"/>
      <c r="F897" s="34"/>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c r="AE897" s="31"/>
      <c r="AF897" s="31"/>
      <c r="AG897" s="31"/>
      <c r="AH897" s="31"/>
      <c r="AI897" s="31"/>
      <c r="AJ897" s="31"/>
      <c r="AK897" s="31"/>
      <c r="AL897" s="31"/>
      <c r="AM897" s="31"/>
      <c r="AN897" s="31"/>
      <c r="AO897" s="31"/>
      <c r="AP897" s="31"/>
      <c r="AQ897" s="31"/>
      <c r="AR897" s="31"/>
      <c r="AS897" s="31"/>
      <c r="AT897" s="31"/>
      <c r="AU897" s="31"/>
      <c r="AV897" s="31"/>
      <c r="AW897" s="31"/>
      <c r="AX897" s="31"/>
      <c r="AY897" s="31"/>
      <c r="AZ897" s="31"/>
      <c r="BA897" s="31"/>
      <c r="BB897" s="31"/>
      <c r="BC897" s="31"/>
      <c r="BD897" s="31"/>
      <c r="BE897" s="31"/>
      <c r="BF897" s="31"/>
      <c r="BG897" s="31"/>
      <c r="BH897" s="31"/>
      <c r="BI897" s="31"/>
      <c r="BJ897" s="31"/>
      <c r="BK897" s="31"/>
      <c r="BL897" s="31"/>
      <c r="BM897" s="31"/>
      <c r="BN897" s="31"/>
      <c r="BO897" s="31"/>
      <c r="BP897" s="31"/>
    </row>
    <row r="898" spans="1:68" s="33" customFormat="1" x14ac:dyDescent="0.3">
      <c r="A898" s="31"/>
      <c r="B898" s="89" t="s">
        <v>1352</v>
      </c>
      <c r="C898" s="89" t="s">
        <v>225</v>
      </c>
      <c r="D898" s="34"/>
      <c r="E898" s="34"/>
      <c r="F898" s="34"/>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c r="AJ898" s="31"/>
      <c r="AK898" s="31"/>
      <c r="AL898" s="31"/>
      <c r="AM898" s="31"/>
      <c r="AN898" s="31"/>
      <c r="AO898" s="31"/>
      <c r="AP898" s="31"/>
      <c r="AQ898" s="31"/>
      <c r="AR898" s="31"/>
      <c r="AS898" s="31"/>
      <c r="AT898" s="31"/>
      <c r="AU898" s="31"/>
      <c r="AV898" s="31"/>
      <c r="AW898" s="31"/>
      <c r="AX898" s="31"/>
      <c r="AY898" s="31"/>
      <c r="AZ898" s="31"/>
      <c r="BA898" s="31"/>
      <c r="BB898" s="31"/>
      <c r="BC898" s="31"/>
      <c r="BD898" s="31"/>
      <c r="BE898" s="31"/>
      <c r="BF898" s="31"/>
      <c r="BG898" s="31"/>
      <c r="BH898" s="31"/>
      <c r="BI898" s="31"/>
      <c r="BJ898" s="31"/>
      <c r="BK898" s="31"/>
      <c r="BL898" s="31"/>
      <c r="BM898" s="31"/>
      <c r="BN898" s="31"/>
      <c r="BO898" s="31"/>
      <c r="BP898" s="31"/>
    </row>
    <row r="899" spans="1:68" s="33" customFormat="1" x14ac:dyDescent="0.3">
      <c r="A899" s="31"/>
      <c r="B899" s="89" t="s">
        <v>1351</v>
      </c>
      <c r="C899" s="89" t="s">
        <v>224</v>
      </c>
      <c r="D899" s="34"/>
      <c r="E899" s="34"/>
      <c r="F899" s="34"/>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c r="AE899" s="31"/>
      <c r="AF899" s="31"/>
      <c r="AG899" s="31"/>
      <c r="AH899" s="31"/>
      <c r="AI899" s="31"/>
      <c r="AJ899" s="31"/>
      <c r="AK899" s="31"/>
      <c r="AL899" s="31"/>
      <c r="AM899" s="31"/>
      <c r="AN899" s="31"/>
      <c r="AO899" s="31"/>
      <c r="AP899" s="31"/>
      <c r="AQ899" s="31"/>
      <c r="AR899" s="31"/>
      <c r="AS899" s="31"/>
      <c r="AT899" s="31"/>
      <c r="AU899" s="31"/>
      <c r="AV899" s="31"/>
      <c r="AW899" s="31"/>
      <c r="AX899" s="31"/>
      <c r="AY899" s="31"/>
      <c r="AZ899" s="31"/>
      <c r="BA899" s="31"/>
      <c r="BB899" s="31"/>
      <c r="BC899" s="31"/>
      <c r="BD899" s="31"/>
      <c r="BE899" s="31"/>
      <c r="BF899" s="31"/>
      <c r="BG899" s="31"/>
      <c r="BH899" s="31"/>
      <c r="BI899" s="31"/>
      <c r="BJ899" s="31"/>
      <c r="BK899" s="31"/>
      <c r="BL899" s="31"/>
      <c r="BM899" s="31"/>
      <c r="BN899" s="31"/>
      <c r="BO899" s="31"/>
      <c r="BP899" s="31"/>
    </row>
    <row r="900" spans="1:68" s="33" customFormat="1" x14ac:dyDescent="0.3">
      <c r="A900" s="31"/>
      <c r="B900" s="89" t="s">
        <v>1350</v>
      </c>
      <c r="C900" s="89" t="s">
        <v>223</v>
      </c>
      <c r="D900" s="34"/>
      <c r="E900" s="34"/>
      <c r="F900" s="34"/>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c r="AJ900" s="31"/>
      <c r="AK900" s="31"/>
      <c r="AL900" s="31"/>
      <c r="AM900" s="31"/>
      <c r="AN900" s="31"/>
      <c r="AO900" s="31"/>
      <c r="AP900" s="31"/>
      <c r="AQ900" s="31"/>
      <c r="AR900" s="31"/>
      <c r="AS900" s="31"/>
      <c r="AT900" s="31"/>
      <c r="AU900" s="31"/>
      <c r="AV900" s="31"/>
      <c r="AW900" s="31"/>
      <c r="AX900" s="31"/>
      <c r="AY900" s="31"/>
      <c r="AZ900" s="31"/>
      <c r="BA900" s="31"/>
      <c r="BB900" s="31"/>
      <c r="BC900" s="31"/>
      <c r="BD900" s="31"/>
      <c r="BE900" s="31"/>
      <c r="BF900" s="31"/>
      <c r="BG900" s="31"/>
      <c r="BH900" s="31"/>
      <c r="BI900" s="31"/>
      <c r="BJ900" s="31"/>
      <c r="BK900" s="31"/>
      <c r="BL900" s="31"/>
      <c r="BM900" s="31"/>
      <c r="BN900" s="31"/>
      <c r="BO900" s="31"/>
      <c r="BP900" s="31"/>
    </row>
    <row r="901" spans="1:68" s="33" customFormat="1" x14ac:dyDescent="0.3">
      <c r="A901" s="31"/>
      <c r="B901" s="89" t="s">
        <v>1349</v>
      </c>
      <c r="C901" s="89" t="s">
        <v>222</v>
      </c>
      <c r="D901" s="34"/>
      <c r="E901" s="34"/>
      <c r="F901" s="34"/>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c r="AJ901" s="31"/>
      <c r="AK901" s="31"/>
      <c r="AL901" s="31"/>
      <c r="AM901" s="31"/>
      <c r="AN901" s="31"/>
      <c r="AO901" s="31"/>
      <c r="AP901" s="31"/>
      <c r="AQ901" s="31"/>
      <c r="AR901" s="31"/>
      <c r="AS901" s="31"/>
      <c r="AT901" s="31"/>
      <c r="AU901" s="31"/>
      <c r="AV901" s="31"/>
      <c r="AW901" s="31"/>
      <c r="AX901" s="31"/>
      <c r="AY901" s="31"/>
      <c r="AZ901" s="31"/>
      <c r="BA901" s="31"/>
      <c r="BB901" s="31"/>
      <c r="BC901" s="31"/>
      <c r="BD901" s="31"/>
      <c r="BE901" s="31"/>
      <c r="BF901" s="31"/>
      <c r="BG901" s="31"/>
      <c r="BH901" s="31"/>
      <c r="BI901" s="31"/>
      <c r="BJ901" s="31"/>
      <c r="BK901" s="31"/>
      <c r="BL901" s="31"/>
      <c r="BM901" s="31"/>
      <c r="BN901" s="31"/>
      <c r="BO901" s="31"/>
      <c r="BP901" s="31"/>
    </row>
    <row r="902" spans="1:68" s="33" customFormat="1" x14ac:dyDescent="0.3">
      <c r="A902" s="31"/>
      <c r="B902" s="89" t="s">
        <v>1348</v>
      </c>
      <c r="C902" s="89" t="s">
        <v>221</v>
      </c>
      <c r="D902" s="34"/>
      <c r="E902" s="34"/>
      <c r="F902" s="34"/>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c r="AJ902" s="31"/>
      <c r="AK902" s="31"/>
      <c r="AL902" s="31"/>
      <c r="AM902" s="31"/>
      <c r="AN902" s="31"/>
      <c r="AO902" s="31"/>
      <c r="AP902" s="31"/>
      <c r="AQ902" s="31"/>
      <c r="AR902" s="31"/>
      <c r="AS902" s="31"/>
      <c r="AT902" s="31"/>
      <c r="AU902" s="31"/>
      <c r="AV902" s="31"/>
      <c r="AW902" s="31"/>
      <c r="AX902" s="31"/>
      <c r="AY902" s="31"/>
      <c r="AZ902" s="31"/>
      <c r="BA902" s="31"/>
      <c r="BB902" s="31"/>
      <c r="BC902" s="31"/>
      <c r="BD902" s="31"/>
      <c r="BE902" s="31"/>
      <c r="BF902" s="31"/>
      <c r="BG902" s="31"/>
      <c r="BH902" s="31"/>
      <c r="BI902" s="31"/>
      <c r="BJ902" s="31"/>
      <c r="BK902" s="31"/>
      <c r="BL902" s="31"/>
      <c r="BM902" s="31"/>
      <c r="BN902" s="31"/>
      <c r="BO902" s="31"/>
      <c r="BP902" s="31"/>
    </row>
    <row r="903" spans="1:68" s="33" customFormat="1" x14ac:dyDescent="0.3">
      <c r="A903" s="31"/>
      <c r="B903" s="89" t="s">
        <v>1347</v>
      </c>
      <c r="C903" s="89" t="s">
        <v>220</v>
      </c>
      <c r="D903" s="34"/>
      <c r="E903" s="34"/>
      <c r="F903" s="34"/>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c r="AE903" s="31"/>
      <c r="AF903" s="31"/>
      <c r="AG903" s="31"/>
      <c r="AH903" s="31"/>
      <c r="AI903" s="31"/>
      <c r="AJ903" s="31"/>
      <c r="AK903" s="31"/>
      <c r="AL903" s="31"/>
      <c r="AM903" s="31"/>
      <c r="AN903" s="31"/>
      <c r="AO903" s="31"/>
      <c r="AP903" s="31"/>
      <c r="AQ903" s="31"/>
      <c r="AR903" s="31"/>
      <c r="AS903" s="31"/>
      <c r="AT903" s="31"/>
      <c r="AU903" s="31"/>
      <c r="AV903" s="31"/>
      <c r="AW903" s="31"/>
      <c r="AX903" s="31"/>
      <c r="AY903" s="31"/>
      <c r="AZ903" s="31"/>
      <c r="BA903" s="31"/>
      <c r="BB903" s="31"/>
      <c r="BC903" s="31"/>
      <c r="BD903" s="31"/>
      <c r="BE903" s="31"/>
      <c r="BF903" s="31"/>
      <c r="BG903" s="31"/>
      <c r="BH903" s="31"/>
      <c r="BI903" s="31"/>
      <c r="BJ903" s="31"/>
      <c r="BK903" s="31"/>
      <c r="BL903" s="31"/>
      <c r="BM903" s="31"/>
      <c r="BN903" s="31"/>
      <c r="BO903" s="31"/>
      <c r="BP903" s="31"/>
    </row>
    <row r="904" spans="1:68" s="33" customFormat="1" x14ac:dyDescent="0.3">
      <c r="A904" s="31"/>
      <c r="B904" s="89" t="s">
        <v>1346</v>
      </c>
      <c r="C904" s="89" t="s">
        <v>219</v>
      </c>
      <c r="D904" s="34"/>
      <c r="E904" s="34"/>
      <c r="F904" s="34"/>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c r="AE904" s="31"/>
      <c r="AF904" s="31"/>
      <c r="AG904" s="31"/>
      <c r="AH904" s="31"/>
      <c r="AI904" s="31"/>
      <c r="AJ904" s="31"/>
      <c r="AK904" s="31"/>
      <c r="AL904" s="31"/>
      <c r="AM904" s="31"/>
      <c r="AN904" s="31"/>
      <c r="AO904" s="31"/>
      <c r="AP904" s="31"/>
      <c r="AQ904" s="31"/>
      <c r="AR904" s="31"/>
      <c r="AS904" s="31"/>
      <c r="AT904" s="31"/>
      <c r="AU904" s="31"/>
      <c r="AV904" s="31"/>
      <c r="AW904" s="31"/>
      <c r="AX904" s="31"/>
      <c r="AY904" s="31"/>
      <c r="AZ904" s="31"/>
      <c r="BA904" s="31"/>
      <c r="BB904" s="31"/>
      <c r="BC904" s="31"/>
      <c r="BD904" s="31"/>
      <c r="BE904" s="31"/>
      <c r="BF904" s="31"/>
      <c r="BG904" s="31"/>
      <c r="BH904" s="31"/>
      <c r="BI904" s="31"/>
      <c r="BJ904" s="31"/>
      <c r="BK904" s="31"/>
      <c r="BL904" s="31"/>
      <c r="BM904" s="31"/>
      <c r="BN904" s="31"/>
      <c r="BO904" s="31"/>
      <c r="BP904" s="31"/>
    </row>
    <row r="905" spans="1:68" s="33" customFormat="1" x14ac:dyDescent="0.3">
      <c r="A905" s="31"/>
      <c r="B905" s="89" t="s">
        <v>1345</v>
      </c>
      <c r="C905" s="89" t="s">
        <v>218</v>
      </c>
      <c r="D905" s="34"/>
      <c r="E905" s="34"/>
      <c r="F905" s="34"/>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c r="AE905" s="31"/>
      <c r="AF905" s="31"/>
      <c r="AG905" s="31"/>
      <c r="AH905" s="31"/>
      <c r="AI905" s="31"/>
      <c r="AJ905" s="31"/>
      <c r="AK905" s="31"/>
      <c r="AL905" s="31"/>
      <c r="AM905" s="31"/>
      <c r="AN905" s="31"/>
      <c r="AO905" s="31"/>
      <c r="AP905" s="31"/>
      <c r="AQ905" s="31"/>
      <c r="AR905" s="31"/>
      <c r="AS905" s="31"/>
      <c r="AT905" s="31"/>
      <c r="AU905" s="31"/>
      <c r="AV905" s="31"/>
      <c r="AW905" s="31"/>
      <c r="AX905" s="31"/>
      <c r="AY905" s="31"/>
      <c r="AZ905" s="31"/>
      <c r="BA905" s="31"/>
      <c r="BB905" s="31"/>
      <c r="BC905" s="31"/>
      <c r="BD905" s="31"/>
      <c r="BE905" s="31"/>
      <c r="BF905" s="31"/>
      <c r="BG905" s="31"/>
      <c r="BH905" s="31"/>
      <c r="BI905" s="31"/>
      <c r="BJ905" s="31"/>
      <c r="BK905" s="31"/>
      <c r="BL905" s="31"/>
      <c r="BM905" s="31"/>
      <c r="BN905" s="31"/>
      <c r="BO905" s="31"/>
      <c r="BP905" s="31"/>
    </row>
    <row r="906" spans="1:68" s="33" customFormat="1" x14ac:dyDescent="0.3">
      <c r="A906" s="31"/>
      <c r="B906" s="89" t="s">
        <v>1344</v>
      </c>
      <c r="C906" s="89" t="s">
        <v>217</v>
      </c>
      <c r="D906" s="34"/>
      <c r="E906" s="34"/>
      <c r="F906" s="34"/>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c r="AE906" s="31"/>
      <c r="AF906" s="31"/>
      <c r="AG906" s="31"/>
      <c r="AH906" s="31"/>
      <c r="AI906" s="31"/>
      <c r="AJ906" s="31"/>
      <c r="AK906" s="31"/>
      <c r="AL906" s="31"/>
      <c r="AM906" s="31"/>
      <c r="AN906" s="31"/>
      <c r="AO906" s="31"/>
      <c r="AP906" s="31"/>
      <c r="AQ906" s="31"/>
      <c r="AR906" s="31"/>
      <c r="AS906" s="31"/>
      <c r="AT906" s="31"/>
      <c r="AU906" s="31"/>
      <c r="AV906" s="31"/>
      <c r="AW906" s="31"/>
      <c r="AX906" s="31"/>
      <c r="AY906" s="31"/>
      <c r="AZ906" s="31"/>
      <c r="BA906" s="31"/>
      <c r="BB906" s="31"/>
      <c r="BC906" s="31"/>
      <c r="BD906" s="31"/>
      <c r="BE906" s="31"/>
      <c r="BF906" s="31"/>
      <c r="BG906" s="31"/>
      <c r="BH906" s="31"/>
      <c r="BI906" s="31"/>
      <c r="BJ906" s="31"/>
      <c r="BK906" s="31"/>
      <c r="BL906" s="31"/>
      <c r="BM906" s="31"/>
      <c r="BN906" s="31"/>
      <c r="BO906" s="31"/>
      <c r="BP906" s="31"/>
    </row>
    <row r="907" spans="1:68" s="33" customFormat="1" x14ac:dyDescent="0.3">
      <c r="A907" s="31"/>
      <c r="B907" s="89" t="s">
        <v>1343</v>
      </c>
      <c r="C907" s="89" t="s">
        <v>216</v>
      </c>
      <c r="D907" s="34"/>
      <c r="E907" s="34"/>
      <c r="F907" s="34"/>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c r="AE907" s="31"/>
      <c r="AF907" s="31"/>
      <c r="AG907" s="31"/>
      <c r="AH907" s="31"/>
      <c r="AI907" s="31"/>
      <c r="AJ907" s="31"/>
      <c r="AK907" s="31"/>
      <c r="AL907" s="31"/>
      <c r="AM907" s="31"/>
      <c r="AN907" s="31"/>
      <c r="AO907" s="31"/>
      <c r="AP907" s="31"/>
      <c r="AQ907" s="31"/>
      <c r="AR907" s="31"/>
      <c r="AS907" s="31"/>
      <c r="AT907" s="31"/>
      <c r="AU907" s="31"/>
      <c r="AV907" s="31"/>
      <c r="AW907" s="31"/>
      <c r="AX907" s="31"/>
      <c r="AY907" s="31"/>
      <c r="AZ907" s="31"/>
      <c r="BA907" s="31"/>
      <c r="BB907" s="31"/>
      <c r="BC907" s="31"/>
      <c r="BD907" s="31"/>
      <c r="BE907" s="31"/>
      <c r="BF907" s="31"/>
      <c r="BG907" s="31"/>
      <c r="BH907" s="31"/>
      <c r="BI907" s="31"/>
      <c r="BJ907" s="31"/>
      <c r="BK907" s="31"/>
      <c r="BL907" s="31"/>
      <c r="BM907" s="31"/>
      <c r="BN907" s="31"/>
      <c r="BO907" s="31"/>
      <c r="BP907" s="31"/>
    </row>
    <row r="908" spans="1:68" s="33" customFormat="1" x14ac:dyDescent="0.3">
      <c r="A908" s="31"/>
      <c r="B908" s="89" t="s">
        <v>1342</v>
      </c>
      <c r="C908" s="89" t="s">
        <v>215</v>
      </c>
      <c r="D908" s="34"/>
      <c r="E908" s="34"/>
      <c r="F908" s="34"/>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c r="AJ908" s="31"/>
      <c r="AK908" s="31"/>
      <c r="AL908" s="31"/>
      <c r="AM908" s="31"/>
      <c r="AN908" s="31"/>
      <c r="AO908" s="31"/>
      <c r="AP908" s="31"/>
      <c r="AQ908" s="31"/>
      <c r="AR908" s="31"/>
      <c r="AS908" s="31"/>
      <c r="AT908" s="31"/>
      <c r="AU908" s="31"/>
      <c r="AV908" s="31"/>
      <c r="AW908" s="31"/>
      <c r="AX908" s="31"/>
      <c r="AY908" s="31"/>
      <c r="AZ908" s="31"/>
      <c r="BA908" s="31"/>
      <c r="BB908" s="31"/>
      <c r="BC908" s="31"/>
      <c r="BD908" s="31"/>
      <c r="BE908" s="31"/>
      <c r="BF908" s="31"/>
      <c r="BG908" s="31"/>
      <c r="BH908" s="31"/>
      <c r="BI908" s="31"/>
      <c r="BJ908" s="31"/>
      <c r="BK908" s="31"/>
      <c r="BL908" s="31"/>
      <c r="BM908" s="31"/>
      <c r="BN908" s="31"/>
      <c r="BO908" s="31"/>
      <c r="BP908" s="31"/>
    </row>
    <row r="909" spans="1:68" s="33" customFormat="1" x14ac:dyDescent="0.3">
      <c r="A909" s="31"/>
      <c r="B909" s="89" t="s">
        <v>1341</v>
      </c>
      <c r="C909" s="89" t="s">
        <v>214</v>
      </c>
      <c r="D909" s="34"/>
      <c r="E909" s="34"/>
      <c r="F909" s="34"/>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c r="AE909" s="31"/>
      <c r="AF909" s="31"/>
      <c r="AG909" s="31"/>
      <c r="AH909" s="31"/>
      <c r="AI909" s="31"/>
      <c r="AJ909" s="31"/>
      <c r="AK909" s="31"/>
      <c r="AL909" s="31"/>
      <c r="AM909" s="31"/>
      <c r="AN909" s="31"/>
      <c r="AO909" s="31"/>
      <c r="AP909" s="31"/>
      <c r="AQ909" s="31"/>
      <c r="AR909" s="31"/>
      <c r="AS909" s="31"/>
      <c r="AT909" s="31"/>
      <c r="AU909" s="31"/>
      <c r="AV909" s="31"/>
      <c r="AW909" s="31"/>
      <c r="AX909" s="31"/>
      <c r="AY909" s="31"/>
      <c r="AZ909" s="31"/>
      <c r="BA909" s="31"/>
      <c r="BB909" s="31"/>
      <c r="BC909" s="31"/>
      <c r="BD909" s="31"/>
      <c r="BE909" s="31"/>
      <c r="BF909" s="31"/>
      <c r="BG909" s="31"/>
      <c r="BH909" s="31"/>
      <c r="BI909" s="31"/>
      <c r="BJ909" s="31"/>
      <c r="BK909" s="31"/>
      <c r="BL909" s="31"/>
      <c r="BM909" s="31"/>
      <c r="BN909" s="31"/>
      <c r="BO909" s="31"/>
      <c r="BP909" s="31"/>
    </row>
    <row r="910" spans="1:68" s="33" customFormat="1" x14ac:dyDescent="0.3">
      <c r="A910" s="31"/>
      <c r="B910" s="89" t="s">
        <v>1340</v>
      </c>
      <c r="C910" s="89" t="s">
        <v>213</v>
      </c>
      <c r="D910" s="34"/>
      <c r="E910" s="34"/>
      <c r="F910" s="34"/>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c r="AJ910" s="31"/>
      <c r="AK910" s="31"/>
      <c r="AL910" s="31"/>
      <c r="AM910" s="31"/>
      <c r="AN910" s="31"/>
      <c r="AO910" s="31"/>
      <c r="AP910" s="31"/>
      <c r="AQ910" s="31"/>
      <c r="AR910" s="31"/>
      <c r="AS910" s="31"/>
      <c r="AT910" s="31"/>
      <c r="AU910" s="31"/>
      <c r="AV910" s="31"/>
      <c r="AW910" s="31"/>
      <c r="AX910" s="31"/>
      <c r="AY910" s="31"/>
      <c r="AZ910" s="31"/>
      <c r="BA910" s="31"/>
      <c r="BB910" s="31"/>
      <c r="BC910" s="31"/>
      <c r="BD910" s="31"/>
      <c r="BE910" s="31"/>
      <c r="BF910" s="31"/>
      <c r="BG910" s="31"/>
      <c r="BH910" s="31"/>
      <c r="BI910" s="31"/>
      <c r="BJ910" s="31"/>
      <c r="BK910" s="31"/>
      <c r="BL910" s="31"/>
      <c r="BM910" s="31"/>
      <c r="BN910" s="31"/>
      <c r="BO910" s="31"/>
      <c r="BP910" s="31"/>
    </row>
    <row r="911" spans="1:68" s="33" customFormat="1" x14ac:dyDescent="0.3">
      <c r="A911" s="31"/>
      <c r="B911" s="89" t="s">
        <v>1339</v>
      </c>
      <c r="C911" s="89" t="s">
        <v>212</v>
      </c>
      <c r="D911" s="34"/>
      <c r="E911" s="34"/>
      <c r="F911" s="34"/>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c r="AJ911" s="31"/>
      <c r="AK911" s="31"/>
      <c r="AL911" s="31"/>
      <c r="AM911" s="31"/>
      <c r="AN911" s="31"/>
      <c r="AO911" s="31"/>
      <c r="AP911" s="31"/>
      <c r="AQ911" s="31"/>
      <c r="AR911" s="31"/>
      <c r="AS911" s="31"/>
      <c r="AT911" s="31"/>
      <c r="AU911" s="31"/>
      <c r="AV911" s="31"/>
      <c r="AW911" s="31"/>
      <c r="AX911" s="31"/>
      <c r="AY911" s="31"/>
      <c r="AZ911" s="31"/>
      <c r="BA911" s="31"/>
      <c r="BB911" s="31"/>
      <c r="BC911" s="31"/>
      <c r="BD911" s="31"/>
      <c r="BE911" s="31"/>
      <c r="BF911" s="31"/>
      <c r="BG911" s="31"/>
      <c r="BH911" s="31"/>
      <c r="BI911" s="31"/>
      <c r="BJ911" s="31"/>
      <c r="BK911" s="31"/>
      <c r="BL911" s="31"/>
      <c r="BM911" s="31"/>
      <c r="BN911" s="31"/>
      <c r="BO911" s="31"/>
      <c r="BP911" s="31"/>
    </row>
    <row r="912" spans="1:68" s="33" customFormat="1" x14ac:dyDescent="0.3">
      <c r="A912" s="31"/>
      <c r="B912" s="89" t="s">
        <v>1338</v>
      </c>
      <c r="C912" s="89" t="s">
        <v>211</v>
      </c>
      <c r="D912" s="34"/>
      <c r="E912" s="34"/>
      <c r="F912" s="34"/>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c r="AP912" s="31"/>
      <c r="AQ912" s="31"/>
      <c r="AR912" s="31"/>
      <c r="AS912" s="31"/>
      <c r="AT912" s="31"/>
      <c r="AU912" s="31"/>
      <c r="AV912" s="31"/>
      <c r="AW912" s="31"/>
      <c r="AX912" s="31"/>
      <c r="AY912" s="31"/>
      <c r="AZ912" s="31"/>
      <c r="BA912" s="31"/>
      <c r="BB912" s="31"/>
      <c r="BC912" s="31"/>
      <c r="BD912" s="31"/>
      <c r="BE912" s="31"/>
      <c r="BF912" s="31"/>
      <c r="BG912" s="31"/>
      <c r="BH912" s="31"/>
      <c r="BI912" s="31"/>
      <c r="BJ912" s="31"/>
      <c r="BK912" s="31"/>
      <c r="BL912" s="31"/>
      <c r="BM912" s="31"/>
      <c r="BN912" s="31"/>
      <c r="BO912" s="31"/>
      <c r="BP912" s="31"/>
    </row>
    <row r="913" spans="1:68" s="33" customFormat="1" x14ac:dyDescent="0.3">
      <c r="A913" s="31"/>
      <c r="B913" s="89" t="s">
        <v>1337</v>
      </c>
      <c r="C913" s="89" t="s">
        <v>210</v>
      </c>
      <c r="D913" s="34"/>
      <c r="E913" s="34"/>
      <c r="F913" s="34"/>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c r="AP913" s="31"/>
      <c r="AQ913" s="31"/>
      <c r="AR913" s="31"/>
      <c r="AS913" s="31"/>
      <c r="AT913" s="31"/>
      <c r="AU913" s="31"/>
      <c r="AV913" s="31"/>
      <c r="AW913" s="31"/>
      <c r="AX913" s="31"/>
      <c r="AY913" s="31"/>
      <c r="AZ913" s="31"/>
      <c r="BA913" s="31"/>
      <c r="BB913" s="31"/>
      <c r="BC913" s="31"/>
      <c r="BD913" s="31"/>
      <c r="BE913" s="31"/>
      <c r="BF913" s="31"/>
      <c r="BG913" s="31"/>
      <c r="BH913" s="31"/>
      <c r="BI913" s="31"/>
      <c r="BJ913" s="31"/>
      <c r="BK913" s="31"/>
      <c r="BL913" s="31"/>
      <c r="BM913" s="31"/>
      <c r="BN913" s="31"/>
      <c r="BO913" s="31"/>
      <c r="BP913" s="31"/>
    </row>
    <row r="914" spans="1:68" s="33" customFormat="1" x14ac:dyDescent="0.3">
      <c r="A914" s="31"/>
      <c r="B914" s="89" t="s">
        <v>1336</v>
      </c>
      <c r="C914" s="89" t="s">
        <v>209</v>
      </c>
      <c r="D914" s="34"/>
      <c r="E914" s="34"/>
      <c r="F914" s="34"/>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c r="AP914" s="31"/>
      <c r="AQ914" s="31"/>
      <c r="AR914" s="31"/>
      <c r="AS914" s="31"/>
      <c r="AT914" s="31"/>
      <c r="AU914" s="31"/>
      <c r="AV914" s="31"/>
      <c r="AW914" s="31"/>
      <c r="AX914" s="31"/>
      <c r="AY914" s="31"/>
      <c r="AZ914" s="31"/>
      <c r="BA914" s="31"/>
      <c r="BB914" s="31"/>
      <c r="BC914" s="31"/>
      <c r="BD914" s="31"/>
      <c r="BE914" s="31"/>
      <c r="BF914" s="31"/>
      <c r="BG914" s="31"/>
      <c r="BH914" s="31"/>
      <c r="BI914" s="31"/>
      <c r="BJ914" s="31"/>
      <c r="BK914" s="31"/>
      <c r="BL914" s="31"/>
      <c r="BM914" s="31"/>
      <c r="BN914" s="31"/>
      <c r="BO914" s="31"/>
      <c r="BP914" s="31"/>
    </row>
    <row r="915" spans="1:68" s="33" customFormat="1" x14ac:dyDescent="0.3">
      <c r="A915" s="31"/>
      <c r="B915" s="89" t="s">
        <v>1335</v>
      </c>
      <c r="C915" s="89" t="s">
        <v>208</v>
      </c>
      <c r="D915" s="34"/>
      <c r="E915" s="34"/>
      <c r="F915" s="34"/>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c r="AP915" s="31"/>
      <c r="AQ915" s="31"/>
      <c r="AR915" s="31"/>
      <c r="AS915" s="31"/>
      <c r="AT915" s="31"/>
      <c r="AU915" s="31"/>
      <c r="AV915" s="31"/>
      <c r="AW915" s="31"/>
      <c r="AX915" s="31"/>
      <c r="AY915" s="31"/>
      <c r="AZ915" s="31"/>
      <c r="BA915" s="31"/>
      <c r="BB915" s="31"/>
      <c r="BC915" s="31"/>
      <c r="BD915" s="31"/>
      <c r="BE915" s="31"/>
      <c r="BF915" s="31"/>
      <c r="BG915" s="31"/>
      <c r="BH915" s="31"/>
      <c r="BI915" s="31"/>
      <c r="BJ915" s="31"/>
      <c r="BK915" s="31"/>
      <c r="BL915" s="31"/>
      <c r="BM915" s="31"/>
      <c r="BN915" s="31"/>
      <c r="BO915" s="31"/>
      <c r="BP915" s="31"/>
    </row>
    <row r="916" spans="1:68" s="33" customFormat="1" x14ac:dyDescent="0.3">
      <c r="A916" s="31"/>
      <c r="B916" s="89" t="s">
        <v>1334</v>
      </c>
      <c r="C916" s="89" t="s">
        <v>207</v>
      </c>
      <c r="D916" s="34"/>
      <c r="E916" s="34"/>
      <c r="F916" s="34"/>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c r="AJ916" s="31"/>
      <c r="AK916" s="31"/>
      <c r="AL916" s="31"/>
      <c r="AM916" s="31"/>
      <c r="AN916" s="31"/>
      <c r="AO916" s="31"/>
      <c r="AP916" s="31"/>
      <c r="AQ916" s="31"/>
      <c r="AR916" s="31"/>
      <c r="AS916" s="31"/>
      <c r="AT916" s="31"/>
      <c r="AU916" s="31"/>
      <c r="AV916" s="31"/>
      <c r="AW916" s="31"/>
      <c r="AX916" s="31"/>
      <c r="AY916" s="31"/>
      <c r="AZ916" s="31"/>
      <c r="BA916" s="31"/>
      <c r="BB916" s="31"/>
      <c r="BC916" s="31"/>
      <c r="BD916" s="31"/>
      <c r="BE916" s="31"/>
      <c r="BF916" s="31"/>
      <c r="BG916" s="31"/>
      <c r="BH916" s="31"/>
      <c r="BI916" s="31"/>
      <c r="BJ916" s="31"/>
      <c r="BK916" s="31"/>
      <c r="BL916" s="31"/>
      <c r="BM916" s="31"/>
      <c r="BN916" s="31"/>
      <c r="BO916" s="31"/>
      <c r="BP916" s="31"/>
    </row>
    <row r="917" spans="1:68" s="33" customFormat="1" x14ac:dyDescent="0.3">
      <c r="A917" s="31"/>
      <c r="B917" s="89" t="s">
        <v>1333</v>
      </c>
      <c r="C917" s="89" t="s">
        <v>206</v>
      </c>
      <c r="D917" s="34"/>
      <c r="E917" s="34"/>
      <c r="F917" s="34"/>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c r="AJ917" s="31"/>
      <c r="AK917" s="31"/>
      <c r="AL917" s="31"/>
      <c r="AM917" s="31"/>
      <c r="AN917" s="31"/>
      <c r="AO917" s="31"/>
      <c r="AP917" s="31"/>
      <c r="AQ917" s="31"/>
      <c r="AR917" s="31"/>
      <c r="AS917" s="31"/>
      <c r="AT917" s="31"/>
      <c r="AU917" s="31"/>
      <c r="AV917" s="31"/>
      <c r="AW917" s="31"/>
      <c r="AX917" s="31"/>
      <c r="AY917" s="31"/>
      <c r="AZ917" s="31"/>
      <c r="BA917" s="31"/>
      <c r="BB917" s="31"/>
      <c r="BC917" s="31"/>
      <c r="BD917" s="31"/>
      <c r="BE917" s="31"/>
      <c r="BF917" s="31"/>
      <c r="BG917" s="31"/>
      <c r="BH917" s="31"/>
      <c r="BI917" s="31"/>
      <c r="BJ917" s="31"/>
      <c r="BK917" s="31"/>
      <c r="BL917" s="31"/>
      <c r="BM917" s="31"/>
      <c r="BN917" s="31"/>
      <c r="BO917" s="31"/>
      <c r="BP917" s="31"/>
    </row>
    <row r="918" spans="1:68" s="33" customFormat="1" x14ac:dyDescent="0.3">
      <c r="A918" s="31"/>
      <c r="B918" s="89" t="s">
        <v>1332</v>
      </c>
      <c r="C918" s="89" t="s">
        <v>205</v>
      </c>
      <c r="D918" s="34"/>
      <c r="E918" s="34"/>
      <c r="F918" s="34"/>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c r="AJ918" s="31"/>
      <c r="AK918" s="31"/>
      <c r="AL918" s="31"/>
      <c r="AM918" s="31"/>
      <c r="AN918" s="31"/>
      <c r="AO918" s="31"/>
      <c r="AP918" s="31"/>
      <c r="AQ918" s="31"/>
      <c r="AR918" s="31"/>
      <c r="AS918" s="31"/>
      <c r="AT918" s="31"/>
      <c r="AU918" s="31"/>
      <c r="AV918" s="31"/>
      <c r="AW918" s="31"/>
      <c r="AX918" s="31"/>
      <c r="AY918" s="31"/>
      <c r="AZ918" s="31"/>
      <c r="BA918" s="31"/>
      <c r="BB918" s="31"/>
      <c r="BC918" s="31"/>
      <c r="BD918" s="31"/>
      <c r="BE918" s="31"/>
      <c r="BF918" s="31"/>
      <c r="BG918" s="31"/>
      <c r="BH918" s="31"/>
      <c r="BI918" s="31"/>
      <c r="BJ918" s="31"/>
      <c r="BK918" s="31"/>
      <c r="BL918" s="31"/>
      <c r="BM918" s="31"/>
      <c r="BN918" s="31"/>
      <c r="BO918" s="31"/>
      <c r="BP918" s="31"/>
    </row>
    <row r="919" spans="1:68" s="33" customFormat="1" x14ac:dyDescent="0.3">
      <c r="A919" s="31"/>
      <c r="B919" s="89" t="s">
        <v>1331</v>
      </c>
      <c r="C919" s="89" t="s">
        <v>204</v>
      </c>
      <c r="D919" s="34"/>
      <c r="E919" s="34"/>
      <c r="F919" s="34"/>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c r="AJ919" s="31"/>
      <c r="AK919" s="31"/>
      <c r="AL919" s="31"/>
      <c r="AM919" s="31"/>
      <c r="AN919" s="31"/>
      <c r="AO919" s="31"/>
      <c r="AP919" s="31"/>
      <c r="AQ919" s="31"/>
      <c r="AR919" s="31"/>
      <c r="AS919" s="31"/>
      <c r="AT919" s="31"/>
      <c r="AU919" s="31"/>
      <c r="AV919" s="31"/>
      <c r="AW919" s="31"/>
      <c r="AX919" s="31"/>
      <c r="AY919" s="31"/>
      <c r="AZ919" s="31"/>
      <c r="BA919" s="31"/>
      <c r="BB919" s="31"/>
      <c r="BC919" s="31"/>
      <c r="BD919" s="31"/>
      <c r="BE919" s="31"/>
      <c r="BF919" s="31"/>
      <c r="BG919" s="31"/>
      <c r="BH919" s="31"/>
      <c r="BI919" s="31"/>
      <c r="BJ919" s="31"/>
      <c r="BK919" s="31"/>
      <c r="BL919" s="31"/>
      <c r="BM919" s="31"/>
      <c r="BN919" s="31"/>
      <c r="BO919" s="31"/>
      <c r="BP919" s="31"/>
    </row>
    <row r="920" spans="1:68" s="33" customFormat="1" x14ac:dyDescent="0.3">
      <c r="A920" s="31"/>
      <c r="B920" s="89" t="s">
        <v>1330</v>
      </c>
      <c r="C920" s="89" t="s">
        <v>202</v>
      </c>
      <c r="D920" s="34"/>
      <c r="E920" s="34"/>
      <c r="F920" s="34"/>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c r="AJ920" s="31"/>
      <c r="AK920" s="31"/>
      <c r="AL920" s="31"/>
      <c r="AM920" s="31"/>
      <c r="AN920" s="31"/>
      <c r="AO920" s="31"/>
      <c r="AP920" s="31"/>
      <c r="AQ920" s="31"/>
      <c r="AR920" s="31"/>
      <c r="AS920" s="31"/>
      <c r="AT920" s="31"/>
      <c r="AU920" s="31"/>
      <c r="AV920" s="31"/>
      <c r="AW920" s="31"/>
      <c r="AX920" s="31"/>
      <c r="AY920" s="31"/>
      <c r="AZ920" s="31"/>
      <c r="BA920" s="31"/>
      <c r="BB920" s="31"/>
      <c r="BC920" s="31"/>
      <c r="BD920" s="31"/>
      <c r="BE920" s="31"/>
      <c r="BF920" s="31"/>
      <c r="BG920" s="31"/>
      <c r="BH920" s="31"/>
      <c r="BI920" s="31"/>
      <c r="BJ920" s="31"/>
      <c r="BK920" s="31"/>
      <c r="BL920" s="31"/>
      <c r="BM920" s="31"/>
      <c r="BN920" s="31"/>
      <c r="BO920" s="31"/>
      <c r="BP920" s="31"/>
    </row>
    <row r="921" spans="1:68" s="33" customFormat="1" x14ac:dyDescent="0.3">
      <c r="A921" s="31"/>
      <c r="B921" s="89" t="s">
        <v>1329</v>
      </c>
      <c r="C921" s="89" t="s">
        <v>203</v>
      </c>
      <c r="D921" s="34"/>
      <c r="E921" s="34"/>
      <c r="F921" s="34"/>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c r="AJ921" s="31"/>
      <c r="AK921" s="31"/>
      <c r="AL921" s="31"/>
      <c r="AM921" s="31"/>
      <c r="AN921" s="31"/>
      <c r="AO921" s="31"/>
      <c r="AP921" s="31"/>
      <c r="AQ921" s="31"/>
      <c r="AR921" s="31"/>
      <c r="AS921" s="31"/>
      <c r="AT921" s="31"/>
      <c r="AU921" s="31"/>
      <c r="AV921" s="31"/>
      <c r="AW921" s="31"/>
      <c r="AX921" s="31"/>
      <c r="AY921" s="31"/>
      <c r="AZ921" s="31"/>
      <c r="BA921" s="31"/>
      <c r="BB921" s="31"/>
      <c r="BC921" s="31"/>
      <c r="BD921" s="31"/>
      <c r="BE921" s="31"/>
      <c r="BF921" s="31"/>
      <c r="BG921" s="31"/>
      <c r="BH921" s="31"/>
      <c r="BI921" s="31"/>
      <c r="BJ921" s="31"/>
      <c r="BK921" s="31"/>
      <c r="BL921" s="31"/>
      <c r="BM921" s="31"/>
      <c r="BN921" s="31"/>
      <c r="BO921" s="31"/>
      <c r="BP921" s="31"/>
    </row>
    <row r="922" spans="1:68" s="33" customFormat="1" x14ac:dyDescent="0.3">
      <c r="A922" s="31"/>
      <c r="B922" s="89" t="s">
        <v>1328</v>
      </c>
      <c r="C922" s="89" t="s">
        <v>201</v>
      </c>
      <c r="D922" s="34"/>
      <c r="E922" s="34"/>
      <c r="F922" s="34"/>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c r="AJ922" s="31"/>
      <c r="AK922" s="31"/>
      <c r="AL922" s="31"/>
      <c r="AM922" s="31"/>
      <c r="AN922" s="31"/>
      <c r="AO922" s="31"/>
      <c r="AP922" s="31"/>
      <c r="AQ922" s="31"/>
      <c r="AR922" s="31"/>
      <c r="AS922" s="31"/>
      <c r="AT922" s="31"/>
      <c r="AU922" s="31"/>
      <c r="AV922" s="31"/>
      <c r="AW922" s="31"/>
      <c r="AX922" s="31"/>
      <c r="AY922" s="31"/>
      <c r="AZ922" s="31"/>
      <c r="BA922" s="31"/>
      <c r="BB922" s="31"/>
      <c r="BC922" s="31"/>
      <c r="BD922" s="31"/>
      <c r="BE922" s="31"/>
      <c r="BF922" s="31"/>
      <c r="BG922" s="31"/>
      <c r="BH922" s="31"/>
      <c r="BI922" s="31"/>
      <c r="BJ922" s="31"/>
      <c r="BK922" s="31"/>
      <c r="BL922" s="31"/>
      <c r="BM922" s="31"/>
      <c r="BN922" s="31"/>
      <c r="BO922" s="31"/>
      <c r="BP922" s="31"/>
    </row>
    <row r="923" spans="1:68" s="33" customFormat="1" x14ac:dyDescent="0.3">
      <c r="A923" s="31"/>
      <c r="B923" s="89" t="s">
        <v>1327</v>
      </c>
      <c r="C923" s="89" t="s">
        <v>200</v>
      </c>
      <c r="D923" s="34"/>
      <c r="E923" s="34"/>
      <c r="F923" s="34"/>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c r="AJ923" s="31"/>
      <c r="AK923" s="31"/>
      <c r="AL923" s="31"/>
      <c r="AM923" s="31"/>
      <c r="AN923" s="31"/>
      <c r="AO923" s="31"/>
      <c r="AP923" s="31"/>
      <c r="AQ923" s="31"/>
      <c r="AR923" s="31"/>
      <c r="AS923" s="31"/>
      <c r="AT923" s="31"/>
      <c r="AU923" s="31"/>
      <c r="AV923" s="31"/>
      <c r="AW923" s="31"/>
      <c r="AX923" s="31"/>
      <c r="AY923" s="31"/>
      <c r="AZ923" s="31"/>
      <c r="BA923" s="31"/>
      <c r="BB923" s="31"/>
      <c r="BC923" s="31"/>
      <c r="BD923" s="31"/>
      <c r="BE923" s="31"/>
      <c r="BF923" s="31"/>
      <c r="BG923" s="31"/>
      <c r="BH923" s="31"/>
      <c r="BI923" s="31"/>
      <c r="BJ923" s="31"/>
      <c r="BK923" s="31"/>
      <c r="BL923" s="31"/>
      <c r="BM923" s="31"/>
      <c r="BN923" s="31"/>
      <c r="BO923" s="31"/>
      <c r="BP923" s="31"/>
    </row>
    <row r="924" spans="1:68" s="33" customFormat="1" x14ac:dyDescent="0.3">
      <c r="A924" s="31"/>
      <c r="B924" s="89" t="s">
        <v>1326</v>
      </c>
      <c r="C924" s="89" t="s">
        <v>199</v>
      </c>
      <c r="D924" s="34"/>
      <c r="E924" s="34"/>
      <c r="F924" s="34"/>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c r="AJ924" s="31"/>
      <c r="AK924" s="31"/>
      <c r="AL924" s="31"/>
      <c r="AM924" s="31"/>
      <c r="AN924" s="31"/>
      <c r="AO924" s="31"/>
      <c r="AP924" s="31"/>
      <c r="AQ924" s="31"/>
      <c r="AR924" s="31"/>
      <c r="AS924" s="31"/>
      <c r="AT924" s="31"/>
      <c r="AU924" s="31"/>
      <c r="AV924" s="31"/>
      <c r="AW924" s="31"/>
      <c r="AX924" s="31"/>
      <c r="AY924" s="31"/>
      <c r="AZ924" s="31"/>
      <c r="BA924" s="31"/>
      <c r="BB924" s="31"/>
      <c r="BC924" s="31"/>
      <c r="BD924" s="31"/>
      <c r="BE924" s="31"/>
      <c r="BF924" s="31"/>
      <c r="BG924" s="31"/>
      <c r="BH924" s="31"/>
      <c r="BI924" s="31"/>
      <c r="BJ924" s="31"/>
      <c r="BK924" s="31"/>
      <c r="BL924" s="31"/>
      <c r="BM924" s="31"/>
      <c r="BN924" s="31"/>
      <c r="BO924" s="31"/>
      <c r="BP924" s="31"/>
    </row>
    <row r="925" spans="1:68" s="33" customFormat="1" x14ac:dyDescent="0.3">
      <c r="A925" s="31"/>
      <c r="B925" s="89" t="s">
        <v>1325</v>
      </c>
      <c r="C925" s="89" t="s">
        <v>198</v>
      </c>
      <c r="D925" s="34"/>
      <c r="E925" s="34"/>
      <c r="F925" s="34"/>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c r="AE925" s="31"/>
      <c r="AF925" s="31"/>
      <c r="AG925" s="31"/>
      <c r="AH925" s="31"/>
      <c r="AI925" s="31"/>
      <c r="AJ925" s="31"/>
      <c r="AK925" s="31"/>
      <c r="AL925" s="31"/>
      <c r="AM925" s="31"/>
      <c r="AN925" s="31"/>
      <c r="AO925" s="31"/>
      <c r="AP925" s="31"/>
      <c r="AQ925" s="31"/>
      <c r="AR925" s="31"/>
      <c r="AS925" s="31"/>
      <c r="AT925" s="31"/>
      <c r="AU925" s="31"/>
      <c r="AV925" s="31"/>
      <c r="AW925" s="31"/>
      <c r="AX925" s="31"/>
      <c r="AY925" s="31"/>
      <c r="AZ925" s="31"/>
      <c r="BA925" s="31"/>
      <c r="BB925" s="31"/>
      <c r="BC925" s="31"/>
      <c r="BD925" s="31"/>
      <c r="BE925" s="31"/>
      <c r="BF925" s="31"/>
      <c r="BG925" s="31"/>
      <c r="BH925" s="31"/>
      <c r="BI925" s="31"/>
      <c r="BJ925" s="31"/>
      <c r="BK925" s="31"/>
      <c r="BL925" s="31"/>
      <c r="BM925" s="31"/>
      <c r="BN925" s="31"/>
      <c r="BO925" s="31"/>
      <c r="BP925" s="31"/>
    </row>
    <row r="926" spans="1:68" s="33" customFormat="1" x14ac:dyDescent="0.3">
      <c r="A926" s="31"/>
      <c r="B926" s="89" t="s">
        <v>1324</v>
      </c>
      <c r="C926" s="89" t="s">
        <v>197</v>
      </c>
      <c r="D926" s="34"/>
      <c r="E926" s="34"/>
      <c r="F926" s="34"/>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c r="AE926" s="31"/>
      <c r="AF926" s="31"/>
      <c r="AG926" s="31"/>
      <c r="AH926" s="31"/>
      <c r="AI926" s="31"/>
      <c r="AJ926" s="31"/>
      <c r="AK926" s="31"/>
      <c r="AL926" s="31"/>
      <c r="AM926" s="31"/>
      <c r="AN926" s="31"/>
      <c r="AO926" s="31"/>
      <c r="AP926" s="31"/>
      <c r="AQ926" s="31"/>
      <c r="AR926" s="31"/>
      <c r="AS926" s="31"/>
      <c r="AT926" s="31"/>
      <c r="AU926" s="31"/>
      <c r="AV926" s="31"/>
      <c r="AW926" s="31"/>
      <c r="AX926" s="31"/>
      <c r="AY926" s="31"/>
      <c r="AZ926" s="31"/>
      <c r="BA926" s="31"/>
      <c r="BB926" s="31"/>
      <c r="BC926" s="31"/>
      <c r="BD926" s="31"/>
      <c r="BE926" s="31"/>
      <c r="BF926" s="31"/>
      <c r="BG926" s="31"/>
      <c r="BH926" s="31"/>
      <c r="BI926" s="31"/>
      <c r="BJ926" s="31"/>
      <c r="BK926" s="31"/>
      <c r="BL926" s="31"/>
      <c r="BM926" s="31"/>
      <c r="BN926" s="31"/>
      <c r="BO926" s="31"/>
      <c r="BP926" s="31"/>
    </row>
    <row r="927" spans="1:68" s="33" customFormat="1" x14ac:dyDescent="0.3">
      <c r="A927" s="31"/>
      <c r="B927" s="89" t="s">
        <v>1323</v>
      </c>
      <c r="C927" s="89" t="s">
        <v>196</v>
      </c>
      <c r="D927" s="34"/>
      <c r="E927" s="34"/>
      <c r="F927" s="34"/>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M927" s="31"/>
      <c r="AN927" s="31"/>
      <c r="AO927" s="31"/>
      <c r="AP927" s="31"/>
      <c r="AQ927" s="31"/>
      <c r="AR927" s="31"/>
      <c r="AS927" s="31"/>
      <c r="AT927" s="31"/>
      <c r="AU927" s="31"/>
      <c r="AV927" s="31"/>
      <c r="AW927" s="31"/>
      <c r="AX927" s="31"/>
      <c r="AY927" s="31"/>
      <c r="AZ927" s="31"/>
      <c r="BA927" s="31"/>
      <c r="BB927" s="31"/>
      <c r="BC927" s="31"/>
      <c r="BD927" s="31"/>
      <c r="BE927" s="31"/>
      <c r="BF927" s="31"/>
      <c r="BG927" s="31"/>
      <c r="BH927" s="31"/>
      <c r="BI927" s="31"/>
      <c r="BJ927" s="31"/>
      <c r="BK927" s="31"/>
      <c r="BL927" s="31"/>
      <c r="BM927" s="31"/>
      <c r="BN927" s="31"/>
      <c r="BO927" s="31"/>
      <c r="BP927" s="31"/>
    </row>
    <row r="928" spans="1:68" s="33" customFormat="1" x14ac:dyDescent="0.3">
      <c r="A928" s="31"/>
      <c r="B928" s="89" t="s">
        <v>1322</v>
      </c>
      <c r="C928" s="89" t="s">
        <v>195</v>
      </c>
      <c r="D928" s="34"/>
      <c r="E928" s="34"/>
      <c r="F928" s="34"/>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c r="AJ928" s="31"/>
      <c r="AK928" s="31"/>
      <c r="AL928" s="31"/>
      <c r="AM928" s="31"/>
      <c r="AN928" s="31"/>
      <c r="AO928" s="31"/>
      <c r="AP928" s="31"/>
      <c r="AQ928" s="31"/>
      <c r="AR928" s="31"/>
      <c r="AS928" s="31"/>
      <c r="AT928" s="31"/>
      <c r="AU928" s="31"/>
      <c r="AV928" s="31"/>
      <c r="AW928" s="31"/>
      <c r="AX928" s="31"/>
      <c r="AY928" s="31"/>
      <c r="AZ928" s="31"/>
      <c r="BA928" s="31"/>
      <c r="BB928" s="31"/>
      <c r="BC928" s="31"/>
      <c r="BD928" s="31"/>
      <c r="BE928" s="31"/>
      <c r="BF928" s="31"/>
      <c r="BG928" s="31"/>
      <c r="BH928" s="31"/>
      <c r="BI928" s="31"/>
      <c r="BJ928" s="31"/>
      <c r="BK928" s="31"/>
      <c r="BL928" s="31"/>
      <c r="BM928" s="31"/>
      <c r="BN928" s="31"/>
      <c r="BO928" s="31"/>
      <c r="BP928" s="31"/>
    </row>
    <row r="929" spans="1:68" s="33" customFormat="1" x14ac:dyDescent="0.3">
      <c r="A929" s="31"/>
      <c r="B929" s="89" t="s">
        <v>1321</v>
      </c>
      <c r="C929" s="89" t="s">
        <v>194</v>
      </c>
      <c r="D929" s="34"/>
      <c r="E929" s="34"/>
      <c r="F929" s="34"/>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c r="AE929" s="31"/>
      <c r="AF929" s="31"/>
      <c r="AG929" s="31"/>
      <c r="AH929" s="31"/>
      <c r="AI929" s="31"/>
      <c r="AJ929" s="31"/>
      <c r="AK929" s="31"/>
      <c r="AL929" s="31"/>
      <c r="AM929" s="31"/>
      <c r="AN929" s="31"/>
      <c r="AO929" s="31"/>
      <c r="AP929" s="31"/>
      <c r="AQ929" s="31"/>
      <c r="AR929" s="31"/>
      <c r="AS929" s="31"/>
      <c r="AT929" s="31"/>
      <c r="AU929" s="31"/>
      <c r="AV929" s="31"/>
      <c r="AW929" s="31"/>
      <c r="AX929" s="31"/>
      <c r="AY929" s="31"/>
      <c r="AZ929" s="31"/>
      <c r="BA929" s="31"/>
      <c r="BB929" s="31"/>
      <c r="BC929" s="31"/>
      <c r="BD929" s="31"/>
      <c r="BE929" s="31"/>
      <c r="BF929" s="31"/>
      <c r="BG929" s="31"/>
      <c r="BH929" s="31"/>
      <c r="BI929" s="31"/>
      <c r="BJ929" s="31"/>
      <c r="BK929" s="31"/>
      <c r="BL929" s="31"/>
      <c r="BM929" s="31"/>
      <c r="BN929" s="31"/>
      <c r="BO929" s="31"/>
      <c r="BP929" s="31"/>
    </row>
    <row r="930" spans="1:68" s="33" customFormat="1" x14ac:dyDescent="0.3">
      <c r="A930" s="31"/>
      <c r="B930" s="89" t="s">
        <v>1320</v>
      </c>
      <c r="C930" s="89" t="s">
        <v>193</v>
      </c>
      <c r="D930" s="34"/>
      <c r="E930" s="34"/>
      <c r="F930" s="34"/>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c r="AJ930" s="31"/>
      <c r="AK930" s="31"/>
      <c r="AL930" s="31"/>
      <c r="AM930" s="31"/>
      <c r="AN930" s="31"/>
      <c r="AO930" s="31"/>
      <c r="AP930" s="31"/>
      <c r="AQ930" s="31"/>
      <c r="AR930" s="31"/>
      <c r="AS930" s="31"/>
      <c r="AT930" s="31"/>
      <c r="AU930" s="31"/>
      <c r="AV930" s="31"/>
      <c r="AW930" s="31"/>
      <c r="AX930" s="31"/>
      <c r="AY930" s="31"/>
      <c r="AZ930" s="31"/>
      <c r="BA930" s="31"/>
      <c r="BB930" s="31"/>
      <c r="BC930" s="31"/>
      <c r="BD930" s="31"/>
      <c r="BE930" s="31"/>
      <c r="BF930" s="31"/>
      <c r="BG930" s="31"/>
      <c r="BH930" s="31"/>
      <c r="BI930" s="31"/>
      <c r="BJ930" s="31"/>
      <c r="BK930" s="31"/>
      <c r="BL930" s="31"/>
      <c r="BM930" s="31"/>
      <c r="BN930" s="31"/>
      <c r="BO930" s="31"/>
      <c r="BP930" s="31"/>
    </row>
    <row r="931" spans="1:68" s="33" customFormat="1" x14ac:dyDescent="0.3">
      <c r="A931" s="31"/>
      <c r="B931" s="89" t="s">
        <v>1319</v>
      </c>
      <c r="C931" s="89" t="s">
        <v>192</v>
      </c>
      <c r="D931" s="34"/>
      <c r="E931" s="34"/>
      <c r="F931" s="34"/>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c r="AE931" s="31"/>
      <c r="AF931" s="31"/>
      <c r="AG931" s="31"/>
      <c r="AH931" s="31"/>
      <c r="AI931" s="31"/>
      <c r="AJ931" s="31"/>
      <c r="AK931" s="31"/>
      <c r="AL931" s="31"/>
      <c r="AM931" s="31"/>
      <c r="AN931" s="31"/>
      <c r="AO931" s="31"/>
      <c r="AP931" s="31"/>
      <c r="AQ931" s="31"/>
      <c r="AR931" s="31"/>
      <c r="AS931" s="31"/>
      <c r="AT931" s="31"/>
      <c r="AU931" s="31"/>
      <c r="AV931" s="31"/>
      <c r="AW931" s="31"/>
      <c r="AX931" s="31"/>
      <c r="AY931" s="31"/>
      <c r="AZ931" s="31"/>
      <c r="BA931" s="31"/>
      <c r="BB931" s="31"/>
      <c r="BC931" s="31"/>
      <c r="BD931" s="31"/>
      <c r="BE931" s="31"/>
      <c r="BF931" s="31"/>
      <c r="BG931" s="31"/>
      <c r="BH931" s="31"/>
      <c r="BI931" s="31"/>
      <c r="BJ931" s="31"/>
      <c r="BK931" s="31"/>
      <c r="BL931" s="31"/>
      <c r="BM931" s="31"/>
      <c r="BN931" s="31"/>
      <c r="BO931" s="31"/>
      <c r="BP931" s="31"/>
    </row>
    <row r="932" spans="1:68" s="33" customFormat="1" x14ac:dyDescent="0.3">
      <c r="A932" s="31"/>
      <c r="B932" s="89" t="s">
        <v>1318</v>
      </c>
      <c r="C932" s="89" t="s">
        <v>191</v>
      </c>
      <c r="D932" s="34"/>
      <c r="E932" s="34"/>
      <c r="F932" s="34"/>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c r="AE932" s="31"/>
      <c r="AF932" s="31"/>
      <c r="AG932" s="31"/>
      <c r="AH932" s="31"/>
      <c r="AI932" s="31"/>
      <c r="AJ932" s="31"/>
      <c r="AK932" s="31"/>
      <c r="AL932" s="31"/>
      <c r="AM932" s="31"/>
      <c r="AN932" s="31"/>
      <c r="AO932" s="31"/>
      <c r="AP932" s="31"/>
      <c r="AQ932" s="31"/>
      <c r="AR932" s="31"/>
      <c r="AS932" s="31"/>
      <c r="AT932" s="31"/>
      <c r="AU932" s="31"/>
      <c r="AV932" s="31"/>
      <c r="AW932" s="31"/>
      <c r="AX932" s="31"/>
      <c r="AY932" s="31"/>
      <c r="AZ932" s="31"/>
      <c r="BA932" s="31"/>
      <c r="BB932" s="31"/>
      <c r="BC932" s="31"/>
      <c r="BD932" s="31"/>
      <c r="BE932" s="31"/>
      <c r="BF932" s="31"/>
      <c r="BG932" s="31"/>
      <c r="BH932" s="31"/>
      <c r="BI932" s="31"/>
      <c r="BJ932" s="31"/>
      <c r="BK932" s="31"/>
      <c r="BL932" s="31"/>
      <c r="BM932" s="31"/>
      <c r="BN932" s="31"/>
      <c r="BO932" s="31"/>
      <c r="BP932" s="31"/>
    </row>
    <row r="933" spans="1:68" s="33" customFormat="1" x14ac:dyDescent="0.3">
      <c r="A933" s="31"/>
      <c r="B933" s="89" t="s">
        <v>1317</v>
      </c>
      <c r="C933" s="89" t="s">
        <v>27</v>
      </c>
      <c r="D933" s="34"/>
      <c r="E933" s="34"/>
      <c r="F933" s="34"/>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c r="AE933" s="31"/>
      <c r="AF933" s="31"/>
      <c r="AG933" s="31"/>
      <c r="AH933" s="31"/>
      <c r="AI933" s="31"/>
      <c r="AJ933" s="31"/>
      <c r="AK933" s="31"/>
      <c r="AL933" s="31"/>
      <c r="AM933" s="31"/>
      <c r="AN933" s="31"/>
      <c r="AO933" s="31"/>
      <c r="AP933" s="31"/>
      <c r="AQ933" s="31"/>
      <c r="AR933" s="31"/>
      <c r="AS933" s="31"/>
      <c r="AT933" s="31"/>
      <c r="AU933" s="31"/>
      <c r="AV933" s="31"/>
      <c r="AW933" s="31"/>
      <c r="AX933" s="31"/>
      <c r="AY933" s="31"/>
      <c r="AZ933" s="31"/>
      <c r="BA933" s="31"/>
      <c r="BB933" s="31"/>
      <c r="BC933" s="31"/>
      <c r="BD933" s="31"/>
      <c r="BE933" s="31"/>
      <c r="BF933" s="31"/>
      <c r="BG933" s="31"/>
      <c r="BH933" s="31"/>
      <c r="BI933" s="31"/>
      <c r="BJ933" s="31"/>
      <c r="BK933" s="31"/>
      <c r="BL933" s="31"/>
      <c r="BM933" s="31"/>
      <c r="BN933" s="31"/>
      <c r="BO933" s="31"/>
      <c r="BP933" s="31"/>
    </row>
    <row r="934" spans="1:68" s="33" customFormat="1" x14ac:dyDescent="0.3">
      <c r="A934" s="31"/>
      <c r="B934" s="89" t="s">
        <v>1316</v>
      </c>
      <c r="C934" s="89" t="s">
        <v>190</v>
      </c>
      <c r="D934" s="34"/>
      <c r="E934" s="34"/>
      <c r="F934" s="34"/>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c r="AE934" s="31"/>
      <c r="AF934" s="31"/>
      <c r="AG934" s="31"/>
      <c r="AH934" s="31"/>
      <c r="AI934" s="31"/>
      <c r="AJ934" s="31"/>
      <c r="AK934" s="31"/>
      <c r="AL934" s="31"/>
      <c r="AM934" s="31"/>
      <c r="AN934" s="31"/>
      <c r="AO934" s="31"/>
      <c r="AP934" s="31"/>
      <c r="AQ934" s="31"/>
      <c r="AR934" s="31"/>
      <c r="AS934" s="31"/>
      <c r="AT934" s="31"/>
      <c r="AU934" s="31"/>
      <c r="AV934" s="31"/>
      <c r="AW934" s="31"/>
      <c r="AX934" s="31"/>
      <c r="AY934" s="31"/>
      <c r="AZ934" s="31"/>
      <c r="BA934" s="31"/>
      <c r="BB934" s="31"/>
      <c r="BC934" s="31"/>
      <c r="BD934" s="31"/>
      <c r="BE934" s="31"/>
      <c r="BF934" s="31"/>
      <c r="BG934" s="31"/>
      <c r="BH934" s="31"/>
      <c r="BI934" s="31"/>
      <c r="BJ934" s="31"/>
      <c r="BK934" s="31"/>
      <c r="BL934" s="31"/>
      <c r="BM934" s="31"/>
      <c r="BN934" s="31"/>
      <c r="BO934" s="31"/>
      <c r="BP934" s="31"/>
    </row>
    <row r="935" spans="1:68" s="33" customFormat="1" x14ac:dyDescent="0.3">
      <c r="A935" s="31"/>
      <c r="B935" s="89" t="s">
        <v>1315</v>
      </c>
      <c r="C935" s="89" t="s">
        <v>189</v>
      </c>
      <c r="D935" s="34"/>
      <c r="E935" s="34"/>
      <c r="F935" s="34"/>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c r="AE935" s="31"/>
      <c r="AF935" s="31"/>
      <c r="AG935" s="31"/>
      <c r="AH935" s="31"/>
      <c r="AI935" s="31"/>
      <c r="AJ935" s="31"/>
      <c r="AK935" s="31"/>
      <c r="AL935" s="31"/>
      <c r="AM935" s="31"/>
      <c r="AN935" s="31"/>
      <c r="AO935" s="31"/>
      <c r="AP935" s="31"/>
      <c r="AQ935" s="31"/>
      <c r="AR935" s="31"/>
      <c r="AS935" s="31"/>
      <c r="AT935" s="31"/>
      <c r="AU935" s="31"/>
      <c r="AV935" s="31"/>
      <c r="AW935" s="31"/>
      <c r="AX935" s="31"/>
      <c r="AY935" s="31"/>
      <c r="AZ935" s="31"/>
      <c r="BA935" s="31"/>
      <c r="BB935" s="31"/>
      <c r="BC935" s="31"/>
      <c r="BD935" s="31"/>
      <c r="BE935" s="31"/>
      <c r="BF935" s="31"/>
      <c r="BG935" s="31"/>
      <c r="BH935" s="31"/>
      <c r="BI935" s="31"/>
      <c r="BJ935" s="31"/>
      <c r="BK935" s="31"/>
      <c r="BL935" s="31"/>
      <c r="BM935" s="31"/>
      <c r="BN935" s="31"/>
      <c r="BO935" s="31"/>
      <c r="BP935" s="31"/>
    </row>
    <row r="936" spans="1:68" s="33" customFormat="1" x14ac:dyDescent="0.3">
      <c r="A936" s="31"/>
      <c r="B936" s="89" t="s">
        <v>1314</v>
      </c>
      <c r="C936" s="89" t="s">
        <v>188</v>
      </c>
      <c r="D936" s="34"/>
      <c r="E936" s="34"/>
      <c r="F936" s="34"/>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c r="AE936" s="31"/>
      <c r="AF936" s="31"/>
      <c r="AG936" s="31"/>
      <c r="AH936" s="31"/>
      <c r="AI936" s="31"/>
      <c r="AJ936" s="31"/>
      <c r="AK936" s="31"/>
      <c r="AL936" s="31"/>
      <c r="AM936" s="31"/>
      <c r="AN936" s="31"/>
      <c r="AO936" s="31"/>
      <c r="AP936" s="31"/>
      <c r="AQ936" s="31"/>
      <c r="AR936" s="31"/>
      <c r="AS936" s="31"/>
      <c r="AT936" s="31"/>
      <c r="AU936" s="31"/>
      <c r="AV936" s="31"/>
      <c r="AW936" s="31"/>
      <c r="AX936" s="31"/>
      <c r="AY936" s="31"/>
      <c r="AZ936" s="31"/>
      <c r="BA936" s="31"/>
      <c r="BB936" s="31"/>
      <c r="BC936" s="31"/>
      <c r="BD936" s="31"/>
      <c r="BE936" s="31"/>
      <c r="BF936" s="31"/>
      <c r="BG936" s="31"/>
      <c r="BH936" s="31"/>
      <c r="BI936" s="31"/>
      <c r="BJ936" s="31"/>
      <c r="BK936" s="31"/>
      <c r="BL936" s="31"/>
      <c r="BM936" s="31"/>
      <c r="BN936" s="31"/>
      <c r="BO936" s="31"/>
      <c r="BP936" s="31"/>
    </row>
    <row r="937" spans="1:68" s="33" customFormat="1" x14ac:dyDescent="0.3">
      <c r="A937" s="31"/>
      <c r="B937" s="89" t="s">
        <v>1313</v>
      </c>
      <c r="C937" s="89" t="s">
        <v>187</v>
      </c>
      <c r="D937" s="34"/>
      <c r="E937" s="34"/>
      <c r="F937" s="34"/>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c r="AE937" s="31"/>
      <c r="AF937" s="31"/>
      <c r="AG937" s="31"/>
      <c r="AH937" s="31"/>
      <c r="AI937" s="31"/>
      <c r="AJ937" s="31"/>
      <c r="AK937" s="31"/>
      <c r="AL937" s="31"/>
      <c r="AM937" s="31"/>
      <c r="AN937" s="31"/>
      <c r="AO937" s="31"/>
      <c r="AP937" s="31"/>
      <c r="AQ937" s="31"/>
      <c r="AR937" s="31"/>
      <c r="AS937" s="31"/>
      <c r="AT937" s="31"/>
      <c r="AU937" s="31"/>
      <c r="AV937" s="31"/>
      <c r="AW937" s="31"/>
      <c r="AX937" s="31"/>
      <c r="AY937" s="31"/>
      <c r="AZ937" s="31"/>
      <c r="BA937" s="31"/>
      <c r="BB937" s="31"/>
      <c r="BC937" s="31"/>
      <c r="BD937" s="31"/>
      <c r="BE937" s="31"/>
      <c r="BF937" s="31"/>
      <c r="BG937" s="31"/>
      <c r="BH937" s="31"/>
      <c r="BI937" s="31"/>
      <c r="BJ937" s="31"/>
      <c r="BK937" s="31"/>
      <c r="BL937" s="31"/>
      <c r="BM937" s="31"/>
      <c r="BN937" s="31"/>
      <c r="BO937" s="31"/>
      <c r="BP937" s="31"/>
    </row>
    <row r="938" spans="1:68" s="33" customFormat="1" x14ac:dyDescent="0.3">
      <c r="A938" s="31"/>
      <c r="B938" s="89" t="s">
        <v>1312</v>
      </c>
      <c r="C938" s="89" t="s">
        <v>186</v>
      </c>
      <c r="D938" s="34"/>
      <c r="E938" s="34"/>
      <c r="F938" s="34"/>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c r="AE938" s="31"/>
      <c r="AF938" s="31"/>
      <c r="AG938" s="31"/>
      <c r="AH938" s="31"/>
      <c r="AI938" s="31"/>
      <c r="AJ938" s="31"/>
      <c r="AK938" s="31"/>
      <c r="AL938" s="31"/>
      <c r="AM938" s="31"/>
      <c r="AN938" s="31"/>
      <c r="AO938" s="31"/>
      <c r="AP938" s="31"/>
      <c r="AQ938" s="31"/>
      <c r="AR938" s="31"/>
      <c r="AS938" s="31"/>
      <c r="AT938" s="31"/>
      <c r="AU938" s="31"/>
      <c r="AV938" s="31"/>
      <c r="AW938" s="31"/>
      <c r="AX938" s="31"/>
      <c r="AY938" s="31"/>
      <c r="AZ938" s="31"/>
      <c r="BA938" s="31"/>
      <c r="BB938" s="31"/>
      <c r="BC938" s="31"/>
      <c r="BD938" s="31"/>
      <c r="BE938" s="31"/>
      <c r="BF938" s="31"/>
      <c r="BG938" s="31"/>
      <c r="BH938" s="31"/>
      <c r="BI938" s="31"/>
      <c r="BJ938" s="31"/>
      <c r="BK938" s="31"/>
      <c r="BL938" s="31"/>
      <c r="BM938" s="31"/>
      <c r="BN938" s="31"/>
      <c r="BO938" s="31"/>
      <c r="BP938" s="31"/>
    </row>
    <row r="939" spans="1:68" s="33" customFormat="1" x14ac:dyDescent="0.3">
      <c r="A939" s="31"/>
      <c r="B939" s="89" t="s">
        <v>1311</v>
      </c>
      <c r="C939" s="89" t="s">
        <v>185</v>
      </c>
      <c r="D939" s="34"/>
      <c r="E939" s="34"/>
      <c r="F939" s="34"/>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c r="AJ939" s="31"/>
      <c r="AK939" s="31"/>
      <c r="AL939" s="31"/>
      <c r="AM939" s="31"/>
      <c r="AN939" s="31"/>
      <c r="AO939" s="31"/>
      <c r="AP939" s="31"/>
      <c r="AQ939" s="31"/>
      <c r="AR939" s="31"/>
      <c r="AS939" s="31"/>
      <c r="AT939" s="31"/>
      <c r="AU939" s="31"/>
      <c r="AV939" s="31"/>
      <c r="AW939" s="31"/>
      <c r="AX939" s="31"/>
      <c r="AY939" s="31"/>
      <c r="AZ939" s="31"/>
      <c r="BA939" s="31"/>
      <c r="BB939" s="31"/>
      <c r="BC939" s="31"/>
      <c r="BD939" s="31"/>
      <c r="BE939" s="31"/>
      <c r="BF939" s="31"/>
      <c r="BG939" s="31"/>
      <c r="BH939" s="31"/>
      <c r="BI939" s="31"/>
      <c r="BJ939" s="31"/>
      <c r="BK939" s="31"/>
      <c r="BL939" s="31"/>
      <c r="BM939" s="31"/>
      <c r="BN939" s="31"/>
      <c r="BO939" s="31"/>
      <c r="BP939" s="31"/>
    </row>
    <row r="940" spans="1:68" s="33" customFormat="1" x14ac:dyDescent="0.3">
      <c r="A940" s="31"/>
      <c r="B940" s="89" t="s">
        <v>1310</v>
      </c>
      <c r="C940" s="89" t="s">
        <v>28</v>
      </c>
      <c r="D940" s="34"/>
      <c r="E940" s="34"/>
      <c r="F940" s="34"/>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c r="AE940" s="31"/>
      <c r="AF940" s="31"/>
      <c r="AG940" s="31"/>
      <c r="AH940" s="31"/>
      <c r="AI940" s="31"/>
      <c r="AJ940" s="31"/>
      <c r="AK940" s="31"/>
      <c r="AL940" s="31"/>
      <c r="AM940" s="31"/>
      <c r="AN940" s="31"/>
      <c r="AO940" s="31"/>
      <c r="AP940" s="31"/>
      <c r="AQ940" s="31"/>
      <c r="AR940" s="31"/>
      <c r="AS940" s="31"/>
      <c r="AT940" s="31"/>
      <c r="AU940" s="31"/>
      <c r="AV940" s="31"/>
      <c r="AW940" s="31"/>
      <c r="AX940" s="31"/>
      <c r="AY940" s="31"/>
      <c r="AZ940" s="31"/>
      <c r="BA940" s="31"/>
      <c r="BB940" s="31"/>
      <c r="BC940" s="31"/>
      <c r="BD940" s="31"/>
      <c r="BE940" s="31"/>
      <c r="BF940" s="31"/>
      <c r="BG940" s="31"/>
      <c r="BH940" s="31"/>
      <c r="BI940" s="31"/>
      <c r="BJ940" s="31"/>
      <c r="BK940" s="31"/>
      <c r="BL940" s="31"/>
      <c r="BM940" s="31"/>
      <c r="BN940" s="31"/>
      <c r="BO940" s="31"/>
      <c r="BP940" s="31"/>
    </row>
    <row r="941" spans="1:68" s="33" customFormat="1" x14ac:dyDescent="0.3">
      <c r="A941" s="31"/>
      <c r="B941" s="89" t="s">
        <v>1309</v>
      </c>
      <c r="C941" s="89" t="s">
        <v>184</v>
      </c>
      <c r="D941" s="34"/>
      <c r="E941" s="34"/>
      <c r="F941" s="34"/>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c r="AE941" s="31"/>
      <c r="AF941" s="31"/>
      <c r="AG941" s="31"/>
      <c r="AH941" s="31"/>
      <c r="AI941" s="31"/>
      <c r="AJ941" s="31"/>
      <c r="AK941" s="31"/>
      <c r="AL941" s="31"/>
      <c r="AM941" s="31"/>
      <c r="AN941" s="31"/>
      <c r="AO941" s="31"/>
      <c r="AP941" s="31"/>
      <c r="AQ941" s="31"/>
      <c r="AR941" s="31"/>
      <c r="AS941" s="31"/>
      <c r="AT941" s="31"/>
      <c r="AU941" s="31"/>
      <c r="AV941" s="31"/>
      <c r="AW941" s="31"/>
      <c r="AX941" s="31"/>
      <c r="AY941" s="31"/>
      <c r="AZ941" s="31"/>
      <c r="BA941" s="31"/>
      <c r="BB941" s="31"/>
      <c r="BC941" s="31"/>
      <c r="BD941" s="31"/>
      <c r="BE941" s="31"/>
      <c r="BF941" s="31"/>
      <c r="BG941" s="31"/>
      <c r="BH941" s="31"/>
      <c r="BI941" s="31"/>
      <c r="BJ941" s="31"/>
      <c r="BK941" s="31"/>
      <c r="BL941" s="31"/>
      <c r="BM941" s="31"/>
      <c r="BN941" s="31"/>
      <c r="BO941" s="31"/>
      <c r="BP941" s="31"/>
    </row>
    <row r="942" spans="1:68" s="33" customFormat="1" x14ac:dyDescent="0.3">
      <c r="A942" s="31"/>
      <c r="B942" s="89" t="s">
        <v>1308</v>
      </c>
      <c r="C942" s="89" t="s">
        <v>183</v>
      </c>
      <c r="D942" s="34"/>
      <c r="E942" s="34"/>
      <c r="F942" s="34"/>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c r="AE942" s="31"/>
      <c r="AF942" s="31"/>
      <c r="AG942" s="31"/>
      <c r="AH942" s="31"/>
      <c r="AI942" s="31"/>
      <c r="AJ942" s="31"/>
      <c r="AK942" s="31"/>
      <c r="AL942" s="31"/>
      <c r="AM942" s="31"/>
      <c r="AN942" s="31"/>
      <c r="AO942" s="31"/>
      <c r="AP942" s="31"/>
      <c r="AQ942" s="31"/>
      <c r="AR942" s="31"/>
      <c r="AS942" s="31"/>
      <c r="AT942" s="31"/>
      <c r="AU942" s="31"/>
      <c r="AV942" s="31"/>
      <c r="AW942" s="31"/>
      <c r="AX942" s="31"/>
      <c r="AY942" s="31"/>
      <c r="AZ942" s="31"/>
      <c r="BA942" s="31"/>
      <c r="BB942" s="31"/>
      <c r="BC942" s="31"/>
      <c r="BD942" s="31"/>
      <c r="BE942" s="31"/>
      <c r="BF942" s="31"/>
      <c r="BG942" s="31"/>
      <c r="BH942" s="31"/>
      <c r="BI942" s="31"/>
      <c r="BJ942" s="31"/>
      <c r="BK942" s="31"/>
      <c r="BL942" s="31"/>
      <c r="BM942" s="31"/>
      <c r="BN942" s="31"/>
      <c r="BO942" s="31"/>
      <c r="BP942" s="31"/>
    </row>
    <row r="943" spans="1:68" s="33" customFormat="1" x14ac:dyDescent="0.3">
      <c r="A943" s="31"/>
      <c r="B943" s="89" t="s">
        <v>1307</v>
      </c>
      <c r="C943" s="89" t="s">
        <v>182</v>
      </c>
      <c r="D943" s="34"/>
      <c r="E943" s="34"/>
      <c r="F943" s="34"/>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c r="AE943" s="31"/>
      <c r="AF943" s="31"/>
      <c r="AG943" s="31"/>
      <c r="AH943" s="31"/>
      <c r="AI943" s="31"/>
      <c r="AJ943" s="31"/>
      <c r="AK943" s="31"/>
      <c r="AL943" s="31"/>
      <c r="AM943" s="31"/>
      <c r="AN943" s="31"/>
      <c r="AO943" s="31"/>
      <c r="AP943" s="31"/>
      <c r="AQ943" s="31"/>
      <c r="AR943" s="31"/>
      <c r="AS943" s="31"/>
      <c r="AT943" s="31"/>
      <c r="AU943" s="31"/>
      <c r="AV943" s="31"/>
      <c r="AW943" s="31"/>
      <c r="AX943" s="31"/>
      <c r="AY943" s="31"/>
      <c r="AZ943" s="31"/>
      <c r="BA943" s="31"/>
      <c r="BB943" s="31"/>
      <c r="BC943" s="31"/>
      <c r="BD943" s="31"/>
      <c r="BE943" s="31"/>
      <c r="BF943" s="31"/>
      <c r="BG943" s="31"/>
      <c r="BH943" s="31"/>
      <c r="BI943" s="31"/>
      <c r="BJ943" s="31"/>
      <c r="BK943" s="31"/>
      <c r="BL943" s="31"/>
      <c r="BM943" s="31"/>
      <c r="BN943" s="31"/>
      <c r="BO943" s="31"/>
      <c r="BP943" s="31"/>
    </row>
    <row r="944" spans="1:68" s="33" customFormat="1" x14ac:dyDescent="0.3">
      <c r="A944" s="31"/>
      <c r="B944" s="89" t="s">
        <v>1306</v>
      </c>
      <c r="C944" s="89" t="s">
        <v>181</v>
      </c>
      <c r="D944" s="34"/>
      <c r="E944" s="34"/>
      <c r="F944" s="34"/>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c r="AE944" s="31"/>
      <c r="AF944" s="31"/>
      <c r="AG944" s="31"/>
      <c r="AH944" s="31"/>
      <c r="AI944" s="31"/>
      <c r="AJ944" s="31"/>
      <c r="AK944" s="31"/>
      <c r="AL944" s="31"/>
      <c r="AM944" s="31"/>
      <c r="AN944" s="31"/>
      <c r="AO944" s="31"/>
      <c r="AP944" s="31"/>
      <c r="AQ944" s="31"/>
      <c r="AR944" s="31"/>
      <c r="AS944" s="31"/>
      <c r="AT944" s="31"/>
      <c r="AU944" s="31"/>
      <c r="AV944" s="31"/>
      <c r="AW944" s="31"/>
      <c r="AX944" s="31"/>
      <c r="AY944" s="31"/>
      <c r="AZ944" s="31"/>
      <c r="BA944" s="31"/>
      <c r="BB944" s="31"/>
      <c r="BC944" s="31"/>
      <c r="BD944" s="31"/>
      <c r="BE944" s="31"/>
      <c r="BF944" s="31"/>
      <c r="BG944" s="31"/>
      <c r="BH944" s="31"/>
      <c r="BI944" s="31"/>
      <c r="BJ944" s="31"/>
      <c r="BK944" s="31"/>
      <c r="BL944" s="31"/>
      <c r="BM944" s="31"/>
      <c r="BN944" s="31"/>
      <c r="BO944" s="31"/>
      <c r="BP944" s="31"/>
    </row>
    <row r="945" spans="1:68" s="33" customFormat="1" x14ac:dyDescent="0.3">
      <c r="A945" s="31"/>
      <c r="B945" s="89" t="s">
        <v>1305</v>
      </c>
      <c r="C945" s="89" t="s">
        <v>180</v>
      </c>
      <c r="D945" s="34"/>
      <c r="E945" s="34"/>
      <c r="F945" s="34"/>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c r="AE945" s="31"/>
      <c r="AF945" s="31"/>
      <c r="AG945" s="31"/>
      <c r="AH945" s="31"/>
      <c r="AI945" s="31"/>
      <c r="AJ945" s="31"/>
      <c r="AK945" s="31"/>
      <c r="AL945" s="31"/>
      <c r="AM945" s="31"/>
      <c r="AN945" s="31"/>
      <c r="AO945" s="31"/>
      <c r="AP945" s="31"/>
      <c r="AQ945" s="31"/>
      <c r="AR945" s="31"/>
      <c r="AS945" s="31"/>
      <c r="AT945" s="31"/>
      <c r="AU945" s="31"/>
      <c r="AV945" s="31"/>
      <c r="AW945" s="31"/>
      <c r="AX945" s="31"/>
      <c r="AY945" s="31"/>
      <c r="AZ945" s="31"/>
      <c r="BA945" s="31"/>
      <c r="BB945" s="31"/>
      <c r="BC945" s="31"/>
      <c r="BD945" s="31"/>
      <c r="BE945" s="31"/>
      <c r="BF945" s="31"/>
      <c r="BG945" s="31"/>
      <c r="BH945" s="31"/>
      <c r="BI945" s="31"/>
      <c r="BJ945" s="31"/>
      <c r="BK945" s="31"/>
      <c r="BL945" s="31"/>
      <c r="BM945" s="31"/>
      <c r="BN945" s="31"/>
      <c r="BO945" s="31"/>
      <c r="BP945" s="31"/>
    </row>
    <row r="946" spans="1:68" s="33" customFormat="1" x14ac:dyDescent="0.3">
      <c r="A946" s="31"/>
      <c r="B946" s="89" t="s">
        <v>1304</v>
      </c>
      <c r="C946" s="89" t="s">
        <v>179</v>
      </c>
      <c r="D946" s="34"/>
      <c r="E946" s="34"/>
      <c r="F946" s="34"/>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c r="AE946" s="31"/>
      <c r="AF946" s="31"/>
      <c r="AG946" s="31"/>
      <c r="AH946" s="31"/>
      <c r="AI946" s="31"/>
      <c r="AJ946" s="31"/>
      <c r="AK946" s="31"/>
      <c r="AL946" s="31"/>
      <c r="AM946" s="31"/>
      <c r="AN946" s="31"/>
      <c r="AO946" s="31"/>
      <c r="AP946" s="31"/>
      <c r="AQ946" s="31"/>
      <c r="AR946" s="31"/>
      <c r="AS946" s="31"/>
      <c r="AT946" s="31"/>
      <c r="AU946" s="31"/>
      <c r="AV946" s="31"/>
      <c r="AW946" s="31"/>
      <c r="AX946" s="31"/>
      <c r="AY946" s="31"/>
      <c r="AZ946" s="31"/>
      <c r="BA946" s="31"/>
      <c r="BB946" s="31"/>
      <c r="BC946" s="31"/>
      <c r="BD946" s="31"/>
      <c r="BE946" s="31"/>
      <c r="BF946" s="31"/>
      <c r="BG946" s="31"/>
      <c r="BH946" s="31"/>
      <c r="BI946" s="31"/>
      <c r="BJ946" s="31"/>
      <c r="BK946" s="31"/>
      <c r="BL946" s="31"/>
      <c r="BM946" s="31"/>
      <c r="BN946" s="31"/>
      <c r="BO946" s="31"/>
      <c r="BP946" s="31"/>
    </row>
    <row r="947" spans="1:68" s="33" customFormat="1" x14ac:dyDescent="0.3">
      <c r="A947" s="31"/>
      <c r="B947" s="89" t="s">
        <v>1303</v>
      </c>
      <c r="C947" s="89" t="s">
        <v>178</v>
      </c>
      <c r="D947" s="34"/>
      <c r="E947" s="34"/>
      <c r="F947" s="34"/>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c r="AE947" s="31"/>
      <c r="AF947" s="31"/>
      <c r="AG947" s="31"/>
      <c r="AH947" s="31"/>
      <c r="AI947" s="31"/>
      <c r="AJ947" s="31"/>
      <c r="AK947" s="31"/>
      <c r="AL947" s="31"/>
      <c r="AM947" s="31"/>
      <c r="AN947" s="31"/>
      <c r="AO947" s="31"/>
      <c r="AP947" s="31"/>
      <c r="AQ947" s="31"/>
      <c r="AR947" s="31"/>
      <c r="AS947" s="31"/>
      <c r="AT947" s="31"/>
      <c r="AU947" s="31"/>
      <c r="AV947" s="31"/>
      <c r="AW947" s="31"/>
      <c r="AX947" s="31"/>
      <c r="AY947" s="31"/>
      <c r="AZ947" s="31"/>
      <c r="BA947" s="31"/>
      <c r="BB947" s="31"/>
      <c r="BC947" s="31"/>
      <c r="BD947" s="31"/>
      <c r="BE947" s="31"/>
      <c r="BF947" s="31"/>
      <c r="BG947" s="31"/>
      <c r="BH947" s="31"/>
      <c r="BI947" s="31"/>
      <c r="BJ947" s="31"/>
      <c r="BK947" s="31"/>
      <c r="BL947" s="31"/>
      <c r="BM947" s="31"/>
      <c r="BN947" s="31"/>
      <c r="BO947" s="31"/>
      <c r="BP947" s="31"/>
    </row>
    <row r="948" spans="1:68" s="33" customFormat="1" x14ac:dyDescent="0.3">
      <c r="A948" s="31"/>
      <c r="B948" s="89" t="s">
        <v>1302</v>
      </c>
      <c r="C948" s="89" t="s">
        <v>29</v>
      </c>
      <c r="D948" s="34"/>
      <c r="E948" s="34"/>
      <c r="F948" s="34"/>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c r="AE948" s="31"/>
      <c r="AF948" s="31"/>
      <c r="AG948" s="31"/>
      <c r="AH948" s="31"/>
      <c r="AI948" s="31"/>
      <c r="AJ948" s="31"/>
      <c r="AK948" s="31"/>
      <c r="AL948" s="31"/>
      <c r="AM948" s="31"/>
      <c r="AN948" s="31"/>
      <c r="AO948" s="31"/>
      <c r="AP948" s="31"/>
      <c r="AQ948" s="31"/>
      <c r="AR948" s="31"/>
      <c r="AS948" s="31"/>
      <c r="AT948" s="31"/>
      <c r="AU948" s="31"/>
      <c r="AV948" s="31"/>
      <c r="AW948" s="31"/>
      <c r="AX948" s="31"/>
      <c r="AY948" s="31"/>
      <c r="AZ948" s="31"/>
      <c r="BA948" s="31"/>
      <c r="BB948" s="31"/>
      <c r="BC948" s="31"/>
      <c r="BD948" s="31"/>
      <c r="BE948" s="31"/>
      <c r="BF948" s="31"/>
      <c r="BG948" s="31"/>
      <c r="BH948" s="31"/>
      <c r="BI948" s="31"/>
      <c r="BJ948" s="31"/>
      <c r="BK948" s="31"/>
      <c r="BL948" s="31"/>
      <c r="BM948" s="31"/>
      <c r="BN948" s="31"/>
      <c r="BO948" s="31"/>
      <c r="BP948" s="31"/>
    </row>
    <row r="949" spans="1:68" s="33" customFormat="1" x14ac:dyDescent="0.3">
      <c r="A949" s="31"/>
      <c r="B949" s="89" t="s">
        <v>1301</v>
      </c>
      <c r="C949" s="89" t="s">
        <v>177</v>
      </c>
      <c r="D949" s="34"/>
      <c r="E949" s="34"/>
      <c r="F949" s="34"/>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c r="AE949" s="31"/>
      <c r="AF949" s="31"/>
      <c r="AG949" s="31"/>
      <c r="AH949" s="31"/>
      <c r="AI949" s="31"/>
      <c r="AJ949" s="31"/>
      <c r="AK949" s="31"/>
      <c r="AL949" s="31"/>
      <c r="AM949" s="31"/>
      <c r="AN949" s="31"/>
      <c r="AO949" s="31"/>
      <c r="AP949" s="31"/>
      <c r="AQ949" s="31"/>
      <c r="AR949" s="31"/>
      <c r="AS949" s="31"/>
      <c r="AT949" s="31"/>
      <c r="AU949" s="31"/>
      <c r="AV949" s="31"/>
      <c r="AW949" s="31"/>
      <c r="AX949" s="31"/>
      <c r="AY949" s="31"/>
      <c r="AZ949" s="31"/>
      <c r="BA949" s="31"/>
      <c r="BB949" s="31"/>
      <c r="BC949" s="31"/>
      <c r="BD949" s="31"/>
      <c r="BE949" s="31"/>
      <c r="BF949" s="31"/>
      <c r="BG949" s="31"/>
      <c r="BH949" s="31"/>
      <c r="BI949" s="31"/>
      <c r="BJ949" s="31"/>
      <c r="BK949" s="31"/>
      <c r="BL949" s="31"/>
      <c r="BM949" s="31"/>
      <c r="BN949" s="31"/>
      <c r="BO949" s="31"/>
      <c r="BP949" s="31"/>
    </row>
    <row r="950" spans="1:68" s="33" customFormat="1" x14ac:dyDescent="0.3">
      <c r="A950" s="31"/>
      <c r="B950" s="89" t="s">
        <v>1300</v>
      </c>
      <c r="C950" s="89" t="s">
        <v>176</v>
      </c>
      <c r="D950" s="34"/>
      <c r="E950" s="34"/>
      <c r="F950" s="34"/>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c r="AE950" s="31"/>
      <c r="AF950" s="31"/>
      <c r="AG950" s="31"/>
      <c r="AH950" s="31"/>
      <c r="AI950" s="31"/>
      <c r="AJ950" s="31"/>
      <c r="AK950" s="31"/>
      <c r="AL950" s="31"/>
      <c r="AM950" s="31"/>
      <c r="AN950" s="31"/>
      <c r="AO950" s="31"/>
      <c r="AP950" s="31"/>
      <c r="AQ950" s="31"/>
      <c r="AR950" s="31"/>
      <c r="AS950" s="31"/>
      <c r="AT950" s="31"/>
      <c r="AU950" s="31"/>
      <c r="AV950" s="31"/>
      <c r="AW950" s="31"/>
      <c r="AX950" s="31"/>
      <c r="AY950" s="31"/>
      <c r="AZ950" s="31"/>
      <c r="BA950" s="31"/>
      <c r="BB950" s="31"/>
      <c r="BC950" s="31"/>
      <c r="BD950" s="31"/>
      <c r="BE950" s="31"/>
      <c r="BF950" s="31"/>
      <c r="BG950" s="31"/>
      <c r="BH950" s="31"/>
      <c r="BI950" s="31"/>
      <c r="BJ950" s="31"/>
      <c r="BK950" s="31"/>
      <c r="BL950" s="31"/>
      <c r="BM950" s="31"/>
      <c r="BN950" s="31"/>
      <c r="BO950" s="31"/>
      <c r="BP950" s="31"/>
    </row>
    <row r="951" spans="1:68" s="33" customFormat="1" x14ac:dyDescent="0.3">
      <c r="A951" s="31"/>
      <c r="B951" s="89" t="s">
        <v>1299</v>
      </c>
      <c r="C951" s="89" t="s">
        <v>175</v>
      </c>
      <c r="D951" s="34"/>
      <c r="E951" s="34"/>
      <c r="F951" s="34"/>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c r="AE951" s="31"/>
      <c r="AF951" s="31"/>
      <c r="AG951" s="31"/>
      <c r="AH951" s="31"/>
      <c r="AI951" s="31"/>
      <c r="AJ951" s="31"/>
      <c r="AK951" s="31"/>
      <c r="AL951" s="31"/>
      <c r="AM951" s="31"/>
      <c r="AN951" s="31"/>
      <c r="AO951" s="31"/>
      <c r="AP951" s="31"/>
      <c r="AQ951" s="31"/>
      <c r="AR951" s="31"/>
      <c r="AS951" s="31"/>
      <c r="AT951" s="31"/>
      <c r="AU951" s="31"/>
      <c r="AV951" s="31"/>
      <c r="AW951" s="31"/>
      <c r="AX951" s="31"/>
      <c r="AY951" s="31"/>
      <c r="AZ951" s="31"/>
      <c r="BA951" s="31"/>
      <c r="BB951" s="31"/>
      <c r="BC951" s="31"/>
      <c r="BD951" s="31"/>
      <c r="BE951" s="31"/>
      <c r="BF951" s="31"/>
      <c r="BG951" s="31"/>
      <c r="BH951" s="31"/>
      <c r="BI951" s="31"/>
      <c r="BJ951" s="31"/>
      <c r="BK951" s="31"/>
      <c r="BL951" s="31"/>
      <c r="BM951" s="31"/>
      <c r="BN951" s="31"/>
      <c r="BO951" s="31"/>
      <c r="BP951" s="31"/>
    </row>
    <row r="952" spans="1:68" s="33" customFormat="1" x14ac:dyDescent="0.3">
      <c r="A952" s="31"/>
      <c r="B952" s="89" t="s">
        <v>1298</v>
      </c>
      <c r="C952" s="89" t="s">
        <v>174</v>
      </c>
      <c r="D952" s="34"/>
      <c r="E952" s="34"/>
      <c r="F952" s="34"/>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c r="AE952" s="31"/>
      <c r="AF952" s="31"/>
      <c r="AG952" s="31"/>
      <c r="AH952" s="31"/>
      <c r="AI952" s="31"/>
      <c r="AJ952" s="31"/>
      <c r="AK952" s="31"/>
      <c r="AL952" s="31"/>
      <c r="AM952" s="31"/>
      <c r="AN952" s="31"/>
      <c r="AO952" s="31"/>
      <c r="AP952" s="31"/>
      <c r="AQ952" s="31"/>
      <c r="AR952" s="31"/>
      <c r="AS952" s="31"/>
      <c r="AT952" s="31"/>
      <c r="AU952" s="31"/>
      <c r="AV952" s="31"/>
      <c r="AW952" s="31"/>
      <c r="AX952" s="31"/>
      <c r="AY952" s="31"/>
      <c r="AZ952" s="31"/>
      <c r="BA952" s="31"/>
      <c r="BB952" s="31"/>
      <c r="BC952" s="31"/>
      <c r="BD952" s="31"/>
      <c r="BE952" s="31"/>
      <c r="BF952" s="31"/>
      <c r="BG952" s="31"/>
      <c r="BH952" s="31"/>
      <c r="BI952" s="31"/>
      <c r="BJ952" s="31"/>
      <c r="BK952" s="31"/>
      <c r="BL952" s="31"/>
      <c r="BM952" s="31"/>
      <c r="BN952" s="31"/>
      <c r="BO952" s="31"/>
      <c r="BP952" s="31"/>
    </row>
    <row r="953" spans="1:68" s="33" customFormat="1" x14ac:dyDescent="0.3">
      <c r="A953" s="31"/>
      <c r="B953" s="89" t="s">
        <v>1297</v>
      </c>
      <c r="C953" s="89" t="s">
        <v>173</v>
      </c>
      <c r="D953" s="34"/>
      <c r="E953" s="34"/>
      <c r="F953" s="34"/>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c r="AE953" s="31"/>
      <c r="AF953" s="31"/>
      <c r="AG953" s="31"/>
      <c r="AH953" s="31"/>
      <c r="AI953" s="31"/>
      <c r="AJ953" s="31"/>
      <c r="AK953" s="31"/>
      <c r="AL953" s="31"/>
      <c r="AM953" s="31"/>
      <c r="AN953" s="31"/>
      <c r="AO953" s="31"/>
      <c r="AP953" s="31"/>
      <c r="AQ953" s="31"/>
      <c r="AR953" s="31"/>
      <c r="AS953" s="31"/>
      <c r="AT953" s="31"/>
      <c r="AU953" s="31"/>
      <c r="AV953" s="31"/>
      <c r="AW953" s="31"/>
      <c r="AX953" s="31"/>
      <c r="AY953" s="31"/>
      <c r="AZ953" s="31"/>
      <c r="BA953" s="31"/>
      <c r="BB953" s="31"/>
      <c r="BC953" s="31"/>
      <c r="BD953" s="31"/>
      <c r="BE953" s="31"/>
      <c r="BF953" s="31"/>
      <c r="BG953" s="31"/>
      <c r="BH953" s="31"/>
      <c r="BI953" s="31"/>
      <c r="BJ953" s="31"/>
      <c r="BK953" s="31"/>
      <c r="BL953" s="31"/>
      <c r="BM953" s="31"/>
      <c r="BN953" s="31"/>
      <c r="BO953" s="31"/>
      <c r="BP953" s="31"/>
    </row>
    <row r="954" spans="1:68" s="33" customFormat="1" x14ac:dyDescent="0.3">
      <c r="A954" s="31"/>
      <c r="B954" s="89" t="s">
        <v>1296</v>
      </c>
      <c r="C954" s="89" t="s">
        <v>142</v>
      </c>
      <c r="D954" s="34"/>
      <c r="E954" s="34"/>
      <c r="F954" s="34"/>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c r="AE954" s="31"/>
      <c r="AF954" s="31"/>
      <c r="AG954" s="31"/>
      <c r="AH954" s="31"/>
      <c r="AI954" s="31"/>
      <c r="AJ954" s="31"/>
      <c r="AK954" s="31"/>
      <c r="AL954" s="31"/>
      <c r="AM954" s="31"/>
      <c r="AN954" s="31"/>
      <c r="AO954" s="31"/>
      <c r="AP954" s="31"/>
      <c r="AQ954" s="31"/>
      <c r="AR954" s="31"/>
      <c r="AS954" s="31"/>
      <c r="AT954" s="31"/>
      <c r="AU954" s="31"/>
      <c r="AV954" s="31"/>
      <c r="AW954" s="31"/>
      <c r="AX954" s="31"/>
      <c r="AY954" s="31"/>
      <c r="AZ954" s="31"/>
      <c r="BA954" s="31"/>
      <c r="BB954" s="31"/>
      <c r="BC954" s="31"/>
      <c r="BD954" s="31"/>
      <c r="BE954" s="31"/>
      <c r="BF954" s="31"/>
      <c r="BG954" s="31"/>
      <c r="BH954" s="31"/>
      <c r="BI954" s="31"/>
      <c r="BJ954" s="31"/>
      <c r="BK954" s="31"/>
      <c r="BL954" s="31"/>
      <c r="BM954" s="31"/>
      <c r="BN954" s="31"/>
      <c r="BO954" s="31"/>
      <c r="BP954" s="31"/>
    </row>
    <row r="955" spans="1:68" s="33" customFormat="1" x14ac:dyDescent="0.3">
      <c r="A955" s="31"/>
      <c r="B955" s="89" t="s">
        <v>1295</v>
      </c>
      <c r="C955" s="89" t="s">
        <v>172</v>
      </c>
      <c r="D955" s="34"/>
      <c r="E955" s="34"/>
      <c r="F955" s="34"/>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c r="AE955" s="31"/>
      <c r="AF955" s="31"/>
      <c r="AG955" s="31"/>
      <c r="AH955" s="31"/>
      <c r="AI955" s="31"/>
      <c r="AJ955" s="31"/>
      <c r="AK955" s="31"/>
      <c r="AL955" s="31"/>
      <c r="AM955" s="31"/>
      <c r="AN955" s="31"/>
      <c r="AO955" s="31"/>
      <c r="AP955" s="31"/>
      <c r="AQ955" s="31"/>
      <c r="AR955" s="31"/>
      <c r="AS955" s="31"/>
      <c r="AT955" s="31"/>
      <c r="AU955" s="31"/>
      <c r="AV955" s="31"/>
      <c r="AW955" s="31"/>
      <c r="AX955" s="31"/>
      <c r="AY955" s="31"/>
      <c r="AZ955" s="31"/>
      <c r="BA955" s="31"/>
      <c r="BB955" s="31"/>
      <c r="BC955" s="31"/>
      <c r="BD955" s="31"/>
      <c r="BE955" s="31"/>
      <c r="BF955" s="31"/>
      <c r="BG955" s="31"/>
      <c r="BH955" s="31"/>
      <c r="BI955" s="31"/>
      <c r="BJ955" s="31"/>
      <c r="BK955" s="31"/>
      <c r="BL955" s="31"/>
      <c r="BM955" s="31"/>
      <c r="BN955" s="31"/>
      <c r="BO955" s="31"/>
      <c r="BP955" s="31"/>
    </row>
    <row r="956" spans="1:68" s="33" customFormat="1" x14ac:dyDescent="0.3">
      <c r="A956" s="31"/>
      <c r="B956" s="89" t="s">
        <v>1294</v>
      </c>
      <c r="C956" s="89" t="s">
        <v>171</v>
      </c>
      <c r="D956" s="34"/>
      <c r="E956" s="34"/>
      <c r="F956" s="34"/>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c r="AE956" s="31"/>
      <c r="AF956" s="31"/>
      <c r="AG956" s="31"/>
      <c r="AH956" s="31"/>
      <c r="AI956" s="31"/>
      <c r="AJ956" s="31"/>
      <c r="AK956" s="31"/>
      <c r="AL956" s="31"/>
      <c r="AM956" s="31"/>
      <c r="AN956" s="31"/>
      <c r="AO956" s="31"/>
      <c r="AP956" s="31"/>
      <c r="AQ956" s="31"/>
      <c r="AR956" s="31"/>
      <c r="AS956" s="31"/>
      <c r="AT956" s="31"/>
      <c r="AU956" s="31"/>
      <c r="AV956" s="31"/>
      <c r="AW956" s="31"/>
      <c r="AX956" s="31"/>
      <c r="AY956" s="31"/>
      <c r="AZ956" s="31"/>
      <c r="BA956" s="31"/>
      <c r="BB956" s="31"/>
      <c r="BC956" s="31"/>
      <c r="BD956" s="31"/>
      <c r="BE956" s="31"/>
      <c r="BF956" s="31"/>
      <c r="BG956" s="31"/>
      <c r="BH956" s="31"/>
      <c r="BI956" s="31"/>
      <c r="BJ956" s="31"/>
      <c r="BK956" s="31"/>
      <c r="BL956" s="31"/>
      <c r="BM956" s="31"/>
      <c r="BN956" s="31"/>
      <c r="BO956" s="31"/>
      <c r="BP956" s="31"/>
    </row>
    <row r="957" spans="1:68" s="33" customFormat="1" x14ac:dyDescent="0.3">
      <c r="A957" s="31"/>
      <c r="B957" s="89" t="s">
        <v>1293</v>
      </c>
      <c r="C957" s="89" t="s">
        <v>170</v>
      </c>
      <c r="D957" s="34"/>
      <c r="E957" s="34"/>
      <c r="F957" s="34"/>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c r="AE957" s="31"/>
      <c r="AF957" s="31"/>
      <c r="AG957" s="31"/>
      <c r="AH957" s="31"/>
      <c r="AI957" s="31"/>
      <c r="AJ957" s="31"/>
      <c r="AK957" s="31"/>
      <c r="AL957" s="31"/>
      <c r="AM957" s="31"/>
      <c r="AN957" s="31"/>
      <c r="AO957" s="31"/>
      <c r="AP957" s="31"/>
      <c r="AQ957" s="31"/>
      <c r="AR957" s="31"/>
      <c r="AS957" s="31"/>
      <c r="AT957" s="31"/>
      <c r="AU957" s="31"/>
      <c r="AV957" s="31"/>
      <c r="AW957" s="31"/>
      <c r="AX957" s="31"/>
      <c r="AY957" s="31"/>
      <c r="AZ957" s="31"/>
      <c r="BA957" s="31"/>
      <c r="BB957" s="31"/>
      <c r="BC957" s="31"/>
      <c r="BD957" s="31"/>
      <c r="BE957" s="31"/>
      <c r="BF957" s="31"/>
      <c r="BG957" s="31"/>
      <c r="BH957" s="31"/>
      <c r="BI957" s="31"/>
      <c r="BJ957" s="31"/>
      <c r="BK957" s="31"/>
      <c r="BL957" s="31"/>
      <c r="BM957" s="31"/>
      <c r="BN957" s="31"/>
      <c r="BO957" s="31"/>
      <c r="BP957" s="31"/>
    </row>
    <row r="958" spans="1:68" s="33" customFormat="1" x14ac:dyDescent="0.3">
      <c r="A958" s="31"/>
      <c r="B958" s="89" t="s">
        <v>1292</v>
      </c>
      <c r="C958" s="89" t="s">
        <v>169</v>
      </c>
      <c r="D958" s="34"/>
      <c r="E958" s="34"/>
      <c r="F958" s="34"/>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c r="AE958" s="31"/>
      <c r="AF958" s="31"/>
      <c r="AG958" s="31"/>
      <c r="AH958" s="31"/>
      <c r="AI958" s="31"/>
      <c r="AJ958" s="31"/>
      <c r="AK958" s="31"/>
      <c r="AL958" s="31"/>
      <c r="AM958" s="31"/>
      <c r="AN958" s="31"/>
      <c r="AO958" s="31"/>
      <c r="AP958" s="31"/>
      <c r="AQ958" s="31"/>
      <c r="AR958" s="31"/>
      <c r="AS958" s="31"/>
      <c r="AT958" s="31"/>
      <c r="AU958" s="31"/>
      <c r="AV958" s="31"/>
      <c r="AW958" s="31"/>
      <c r="AX958" s="31"/>
      <c r="AY958" s="31"/>
      <c r="AZ958" s="31"/>
      <c r="BA958" s="31"/>
      <c r="BB958" s="31"/>
      <c r="BC958" s="31"/>
      <c r="BD958" s="31"/>
      <c r="BE958" s="31"/>
      <c r="BF958" s="31"/>
      <c r="BG958" s="31"/>
      <c r="BH958" s="31"/>
      <c r="BI958" s="31"/>
      <c r="BJ958" s="31"/>
      <c r="BK958" s="31"/>
      <c r="BL958" s="31"/>
      <c r="BM958" s="31"/>
      <c r="BN958" s="31"/>
      <c r="BO958" s="31"/>
      <c r="BP958" s="31"/>
    </row>
    <row r="959" spans="1:68" s="33" customFormat="1" x14ac:dyDescent="0.3">
      <c r="A959" s="31"/>
      <c r="B959" s="89" t="s">
        <v>1291</v>
      </c>
      <c r="C959" s="89" t="s">
        <v>168</v>
      </c>
      <c r="D959" s="34"/>
      <c r="E959" s="34"/>
      <c r="F959" s="34"/>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c r="AE959" s="31"/>
      <c r="AF959" s="31"/>
      <c r="AG959" s="31"/>
      <c r="AH959" s="31"/>
      <c r="AI959" s="31"/>
      <c r="AJ959" s="31"/>
      <c r="AK959" s="31"/>
      <c r="AL959" s="31"/>
      <c r="AM959" s="31"/>
      <c r="AN959" s="31"/>
      <c r="AO959" s="31"/>
      <c r="AP959" s="31"/>
      <c r="AQ959" s="31"/>
      <c r="AR959" s="31"/>
      <c r="AS959" s="31"/>
      <c r="AT959" s="31"/>
      <c r="AU959" s="31"/>
      <c r="AV959" s="31"/>
      <c r="AW959" s="31"/>
      <c r="AX959" s="31"/>
      <c r="AY959" s="31"/>
      <c r="AZ959" s="31"/>
      <c r="BA959" s="31"/>
      <c r="BB959" s="31"/>
      <c r="BC959" s="31"/>
      <c r="BD959" s="31"/>
      <c r="BE959" s="31"/>
      <c r="BF959" s="31"/>
      <c r="BG959" s="31"/>
      <c r="BH959" s="31"/>
      <c r="BI959" s="31"/>
      <c r="BJ959" s="31"/>
      <c r="BK959" s="31"/>
      <c r="BL959" s="31"/>
      <c r="BM959" s="31"/>
      <c r="BN959" s="31"/>
      <c r="BO959" s="31"/>
      <c r="BP959" s="31"/>
    </row>
    <row r="960" spans="1:68" s="33" customFormat="1" x14ac:dyDescent="0.3">
      <c r="A960" s="31"/>
      <c r="B960" s="89" t="s">
        <v>1290</v>
      </c>
      <c r="C960" s="89" t="s">
        <v>167</v>
      </c>
      <c r="D960" s="34"/>
      <c r="E960" s="34"/>
      <c r="F960" s="34"/>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c r="AE960" s="31"/>
      <c r="AF960" s="31"/>
      <c r="AG960" s="31"/>
      <c r="AH960" s="31"/>
      <c r="AI960" s="31"/>
      <c r="AJ960" s="31"/>
      <c r="AK960" s="31"/>
      <c r="AL960" s="31"/>
      <c r="AM960" s="31"/>
      <c r="AN960" s="31"/>
      <c r="AO960" s="31"/>
      <c r="AP960" s="31"/>
      <c r="AQ960" s="31"/>
      <c r="AR960" s="31"/>
      <c r="AS960" s="31"/>
      <c r="AT960" s="31"/>
      <c r="AU960" s="31"/>
      <c r="AV960" s="31"/>
      <c r="AW960" s="31"/>
      <c r="AX960" s="31"/>
      <c r="AY960" s="31"/>
      <c r="AZ960" s="31"/>
      <c r="BA960" s="31"/>
      <c r="BB960" s="31"/>
      <c r="BC960" s="31"/>
      <c r="BD960" s="31"/>
      <c r="BE960" s="31"/>
      <c r="BF960" s="31"/>
      <c r="BG960" s="31"/>
      <c r="BH960" s="31"/>
      <c r="BI960" s="31"/>
      <c r="BJ960" s="31"/>
      <c r="BK960" s="31"/>
      <c r="BL960" s="31"/>
      <c r="BM960" s="31"/>
      <c r="BN960" s="31"/>
      <c r="BO960" s="31"/>
      <c r="BP960" s="31"/>
    </row>
    <row r="961" spans="1:68" s="33" customFormat="1" x14ac:dyDescent="0.3">
      <c r="A961" s="31"/>
      <c r="B961" s="89" t="s">
        <v>1289</v>
      </c>
      <c r="C961" s="89" t="s">
        <v>166</v>
      </c>
      <c r="D961" s="34"/>
      <c r="E961" s="34"/>
      <c r="F961" s="34"/>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c r="AE961" s="31"/>
      <c r="AF961" s="31"/>
      <c r="AG961" s="31"/>
      <c r="AH961" s="31"/>
      <c r="AI961" s="31"/>
      <c r="AJ961" s="31"/>
      <c r="AK961" s="31"/>
      <c r="AL961" s="31"/>
      <c r="AM961" s="31"/>
      <c r="AN961" s="31"/>
      <c r="AO961" s="31"/>
      <c r="AP961" s="31"/>
      <c r="AQ961" s="31"/>
      <c r="AR961" s="31"/>
      <c r="AS961" s="31"/>
      <c r="AT961" s="31"/>
      <c r="AU961" s="31"/>
      <c r="AV961" s="31"/>
      <c r="AW961" s="31"/>
      <c r="AX961" s="31"/>
      <c r="AY961" s="31"/>
      <c r="AZ961" s="31"/>
      <c r="BA961" s="31"/>
      <c r="BB961" s="31"/>
      <c r="BC961" s="31"/>
      <c r="BD961" s="31"/>
      <c r="BE961" s="31"/>
      <c r="BF961" s="31"/>
      <c r="BG961" s="31"/>
      <c r="BH961" s="31"/>
      <c r="BI961" s="31"/>
      <c r="BJ961" s="31"/>
      <c r="BK961" s="31"/>
      <c r="BL961" s="31"/>
      <c r="BM961" s="31"/>
      <c r="BN961" s="31"/>
      <c r="BO961" s="31"/>
      <c r="BP961" s="31"/>
    </row>
    <row r="962" spans="1:68" s="33" customFormat="1" x14ac:dyDescent="0.3">
      <c r="A962" s="31"/>
      <c r="B962" s="94" t="s">
        <v>1288</v>
      </c>
      <c r="C962" s="91" t="s">
        <v>142</v>
      </c>
      <c r="D962" s="32">
        <v>127</v>
      </c>
      <c r="E962" s="32">
        <v>68</v>
      </c>
      <c r="F962" s="32">
        <v>59</v>
      </c>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c r="AE962" s="31"/>
      <c r="AF962" s="31"/>
      <c r="AG962" s="31"/>
      <c r="AH962" s="31"/>
      <c r="AI962" s="31"/>
      <c r="AJ962" s="31"/>
      <c r="AK962" s="31"/>
      <c r="AL962" s="31"/>
      <c r="AM962" s="31"/>
      <c r="AN962" s="31"/>
      <c r="AO962" s="31"/>
      <c r="AP962" s="31"/>
      <c r="AQ962" s="31"/>
      <c r="AR962" s="31"/>
      <c r="AS962" s="31"/>
      <c r="AT962" s="31"/>
      <c r="AU962" s="31"/>
      <c r="AV962" s="31"/>
      <c r="AW962" s="31"/>
      <c r="AX962" s="31"/>
      <c r="AY962" s="31"/>
      <c r="AZ962" s="31"/>
      <c r="BA962" s="31"/>
      <c r="BB962" s="31"/>
      <c r="BC962" s="31"/>
      <c r="BD962" s="31"/>
      <c r="BE962" s="31"/>
      <c r="BF962" s="31"/>
      <c r="BG962" s="31"/>
      <c r="BH962" s="31"/>
      <c r="BI962" s="31"/>
      <c r="BJ962" s="31"/>
      <c r="BK962" s="31"/>
      <c r="BL962" s="31"/>
      <c r="BM962" s="31"/>
      <c r="BN962" s="31"/>
      <c r="BO962" s="31"/>
      <c r="BP962" s="31"/>
    </row>
    <row r="963" spans="1:68" s="33" customFormat="1" x14ac:dyDescent="0.3">
      <c r="A963" s="31"/>
      <c r="B963" s="89" t="s">
        <v>1287</v>
      </c>
      <c r="C963" s="89" t="s">
        <v>143</v>
      </c>
      <c r="D963" s="34"/>
      <c r="E963" s="34"/>
      <c r="F963" s="34"/>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c r="AE963" s="31"/>
      <c r="AF963" s="31"/>
      <c r="AG963" s="31"/>
      <c r="AH963" s="31"/>
      <c r="AI963" s="31"/>
      <c r="AJ963" s="31"/>
      <c r="AK963" s="31"/>
      <c r="AL963" s="31"/>
      <c r="AM963" s="31"/>
      <c r="AN963" s="31"/>
      <c r="AO963" s="31"/>
      <c r="AP963" s="31"/>
      <c r="AQ963" s="31"/>
      <c r="AR963" s="31"/>
      <c r="AS963" s="31"/>
      <c r="AT963" s="31"/>
      <c r="AU963" s="31"/>
      <c r="AV963" s="31"/>
      <c r="AW963" s="31"/>
      <c r="AX963" s="31"/>
      <c r="AY963" s="31"/>
      <c r="AZ963" s="31"/>
      <c r="BA963" s="31"/>
      <c r="BB963" s="31"/>
      <c r="BC963" s="31"/>
      <c r="BD963" s="31"/>
      <c r="BE963" s="31"/>
      <c r="BF963" s="31"/>
      <c r="BG963" s="31"/>
      <c r="BH963" s="31"/>
      <c r="BI963" s="31"/>
      <c r="BJ963" s="31"/>
      <c r="BK963" s="31"/>
      <c r="BL963" s="31"/>
      <c r="BM963" s="31"/>
      <c r="BN963" s="31"/>
      <c r="BO963" s="31"/>
      <c r="BP963" s="31"/>
    </row>
    <row r="964" spans="1:68" s="33" customFormat="1" x14ac:dyDescent="0.3">
      <c r="A964" s="31"/>
      <c r="B964" s="89" t="s">
        <v>1286</v>
      </c>
      <c r="C964" s="89" t="s">
        <v>165</v>
      </c>
      <c r="D964" s="34"/>
      <c r="E964" s="34"/>
      <c r="F964" s="34"/>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c r="AE964" s="31"/>
      <c r="AF964" s="31"/>
      <c r="AG964" s="31"/>
      <c r="AH964" s="31"/>
      <c r="AI964" s="31"/>
      <c r="AJ964" s="31"/>
      <c r="AK964" s="31"/>
      <c r="AL964" s="31"/>
      <c r="AM964" s="31"/>
      <c r="AN964" s="31"/>
      <c r="AO964" s="31"/>
      <c r="AP964" s="31"/>
      <c r="AQ964" s="31"/>
      <c r="AR964" s="31"/>
      <c r="AS964" s="31"/>
      <c r="AT964" s="31"/>
      <c r="AU964" s="31"/>
      <c r="AV964" s="31"/>
      <c r="AW964" s="31"/>
      <c r="AX964" s="31"/>
      <c r="AY964" s="31"/>
      <c r="AZ964" s="31"/>
      <c r="BA964" s="31"/>
      <c r="BB964" s="31"/>
      <c r="BC964" s="31"/>
      <c r="BD964" s="31"/>
      <c r="BE964" s="31"/>
      <c r="BF964" s="31"/>
      <c r="BG964" s="31"/>
      <c r="BH964" s="31"/>
      <c r="BI964" s="31"/>
      <c r="BJ964" s="31"/>
      <c r="BK964" s="31"/>
      <c r="BL964" s="31"/>
      <c r="BM964" s="31"/>
      <c r="BN964" s="31"/>
      <c r="BO964" s="31"/>
      <c r="BP964" s="31"/>
    </row>
    <row r="965" spans="1:68" s="33" customFormat="1" x14ac:dyDescent="0.3">
      <c r="A965" s="31"/>
      <c r="B965" s="89" t="s">
        <v>1285</v>
      </c>
      <c r="C965" s="89" t="s">
        <v>164</v>
      </c>
      <c r="D965" s="34"/>
      <c r="E965" s="34"/>
      <c r="F965" s="34"/>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c r="AJ965" s="31"/>
      <c r="AK965" s="31"/>
      <c r="AL965" s="31"/>
      <c r="AM965" s="31"/>
      <c r="AN965" s="31"/>
      <c r="AO965" s="31"/>
      <c r="AP965" s="31"/>
      <c r="AQ965" s="31"/>
      <c r="AR965" s="31"/>
      <c r="AS965" s="31"/>
      <c r="AT965" s="31"/>
      <c r="AU965" s="31"/>
      <c r="AV965" s="31"/>
      <c r="AW965" s="31"/>
      <c r="AX965" s="31"/>
      <c r="AY965" s="31"/>
      <c r="AZ965" s="31"/>
      <c r="BA965" s="31"/>
      <c r="BB965" s="31"/>
      <c r="BC965" s="31"/>
      <c r="BD965" s="31"/>
      <c r="BE965" s="31"/>
      <c r="BF965" s="31"/>
      <c r="BG965" s="31"/>
      <c r="BH965" s="31"/>
      <c r="BI965" s="31"/>
      <c r="BJ965" s="31"/>
      <c r="BK965" s="31"/>
      <c r="BL965" s="31"/>
      <c r="BM965" s="31"/>
      <c r="BN965" s="31"/>
      <c r="BO965" s="31"/>
      <c r="BP965" s="31"/>
    </row>
    <row r="966" spans="1:68" s="33" customFormat="1" x14ac:dyDescent="0.3">
      <c r="A966" s="31"/>
      <c r="B966" s="89" t="s">
        <v>1284</v>
      </c>
      <c r="C966" s="89" t="s">
        <v>162</v>
      </c>
      <c r="D966" s="34"/>
      <c r="E966" s="34"/>
      <c r="F966" s="34"/>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c r="AE966" s="31"/>
      <c r="AF966" s="31"/>
      <c r="AG966" s="31"/>
      <c r="AH966" s="31"/>
      <c r="AI966" s="31"/>
      <c r="AJ966" s="31"/>
      <c r="AK966" s="31"/>
      <c r="AL966" s="31"/>
      <c r="AM966" s="31"/>
      <c r="AN966" s="31"/>
      <c r="AO966" s="31"/>
      <c r="AP966" s="31"/>
      <c r="AQ966" s="31"/>
      <c r="AR966" s="31"/>
      <c r="AS966" s="31"/>
      <c r="AT966" s="31"/>
      <c r="AU966" s="31"/>
      <c r="AV966" s="31"/>
      <c r="AW966" s="31"/>
      <c r="AX966" s="31"/>
      <c r="AY966" s="31"/>
      <c r="AZ966" s="31"/>
      <c r="BA966" s="31"/>
      <c r="BB966" s="31"/>
      <c r="BC966" s="31"/>
      <c r="BD966" s="31"/>
      <c r="BE966" s="31"/>
      <c r="BF966" s="31"/>
      <c r="BG966" s="31"/>
      <c r="BH966" s="31"/>
      <c r="BI966" s="31"/>
      <c r="BJ966" s="31"/>
      <c r="BK966" s="31"/>
      <c r="BL966" s="31"/>
      <c r="BM966" s="31"/>
      <c r="BN966" s="31"/>
      <c r="BO966" s="31"/>
      <c r="BP966" s="31"/>
    </row>
    <row r="967" spans="1:68" s="33" customFormat="1" x14ac:dyDescent="0.3">
      <c r="A967" s="31"/>
      <c r="B967" s="89" t="s">
        <v>1283</v>
      </c>
      <c r="C967" s="89" t="s">
        <v>161</v>
      </c>
      <c r="D967" s="34"/>
      <c r="E967" s="34"/>
      <c r="F967" s="34"/>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c r="AJ967" s="31"/>
      <c r="AK967" s="31"/>
      <c r="AL967" s="31"/>
      <c r="AM967" s="31"/>
      <c r="AN967" s="31"/>
      <c r="AO967" s="31"/>
      <c r="AP967" s="31"/>
      <c r="AQ967" s="31"/>
      <c r="AR967" s="31"/>
      <c r="AS967" s="31"/>
      <c r="AT967" s="31"/>
      <c r="AU967" s="31"/>
      <c r="AV967" s="31"/>
      <c r="AW967" s="31"/>
      <c r="AX967" s="31"/>
      <c r="AY967" s="31"/>
      <c r="AZ967" s="31"/>
      <c r="BA967" s="31"/>
      <c r="BB967" s="31"/>
      <c r="BC967" s="31"/>
      <c r="BD967" s="31"/>
      <c r="BE967" s="31"/>
      <c r="BF967" s="31"/>
      <c r="BG967" s="31"/>
      <c r="BH967" s="31"/>
      <c r="BI967" s="31"/>
      <c r="BJ967" s="31"/>
      <c r="BK967" s="31"/>
      <c r="BL967" s="31"/>
      <c r="BM967" s="31"/>
      <c r="BN967" s="31"/>
      <c r="BO967" s="31"/>
      <c r="BP967" s="31"/>
    </row>
    <row r="968" spans="1:68" s="33" customFormat="1" x14ac:dyDescent="0.3">
      <c r="A968" s="31"/>
      <c r="B968" s="89" t="s">
        <v>1282</v>
      </c>
      <c r="C968" s="89" t="s">
        <v>160</v>
      </c>
      <c r="D968" s="34"/>
      <c r="E968" s="34"/>
      <c r="F968" s="34"/>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c r="AE968" s="31"/>
      <c r="AF968" s="31"/>
      <c r="AG968" s="31"/>
      <c r="AH968" s="31"/>
      <c r="AI968" s="31"/>
      <c r="AJ968" s="31"/>
      <c r="AK968" s="31"/>
      <c r="AL968" s="31"/>
      <c r="AM968" s="31"/>
      <c r="AN968" s="31"/>
      <c r="AO968" s="31"/>
      <c r="AP968" s="31"/>
      <c r="AQ968" s="31"/>
      <c r="AR968" s="31"/>
      <c r="AS968" s="31"/>
      <c r="AT968" s="31"/>
      <c r="AU968" s="31"/>
      <c r="AV968" s="31"/>
      <c r="AW968" s="31"/>
      <c r="AX968" s="31"/>
      <c r="AY968" s="31"/>
      <c r="AZ968" s="31"/>
      <c r="BA968" s="31"/>
      <c r="BB968" s="31"/>
      <c r="BC968" s="31"/>
      <c r="BD968" s="31"/>
      <c r="BE968" s="31"/>
      <c r="BF968" s="31"/>
      <c r="BG968" s="31"/>
      <c r="BH968" s="31"/>
      <c r="BI968" s="31"/>
      <c r="BJ968" s="31"/>
      <c r="BK968" s="31"/>
      <c r="BL968" s="31"/>
      <c r="BM968" s="31"/>
      <c r="BN968" s="31"/>
      <c r="BO968" s="31"/>
      <c r="BP968" s="31"/>
    </row>
    <row r="969" spans="1:68" s="33" customFormat="1" x14ac:dyDescent="0.3">
      <c r="A969" s="31"/>
      <c r="B969" s="89" t="s">
        <v>1281</v>
      </c>
      <c r="C969" s="89" t="s">
        <v>163</v>
      </c>
      <c r="D969" s="34"/>
      <c r="E969" s="34"/>
      <c r="F969" s="34"/>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c r="AE969" s="31"/>
      <c r="AF969" s="31"/>
      <c r="AG969" s="31"/>
      <c r="AH969" s="31"/>
      <c r="AI969" s="31"/>
      <c r="AJ969" s="31"/>
      <c r="AK969" s="31"/>
      <c r="AL969" s="31"/>
      <c r="AM969" s="31"/>
      <c r="AN969" s="31"/>
      <c r="AO969" s="31"/>
      <c r="AP969" s="31"/>
      <c r="AQ969" s="31"/>
      <c r="AR969" s="31"/>
      <c r="AS969" s="31"/>
      <c r="AT969" s="31"/>
      <c r="AU969" s="31"/>
      <c r="AV969" s="31"/>
      <c r="AW969" s="31"/>
      <c r="AX969" s="31"/>
      <c r="AY969" s="31"/>
      <c r="AZ969" s="31"/>
      <c r="BA969" s="31"/>
      <c r="BB969" s="31"/>
      <c r="BC969" s="31"/>
      <c r="BD969" s="31"/>
      <c r="BE969" s="31"/>
      <c r="BF969" s="31"/>
      <c r="BG969" s="31"/>
      <c r="BH969" s="31"/>
      <c r="BI969" s="31"/>
      <c r="BJ969" s="31"/>
      <c r="BK969" s="31"/>
      <c r="BL969" s="31"/>
      <c r="BM969" s="31"/>
      <c r="BN969" s="31"/>
      <c r="BO969" s="31"/>
      <c r="BP969" s="31"/>
    </row>
    <row r="970" spans="1:68" s="33" customFormat="1" x14ac:dyDescent="0.3">
      <c r="A970" s="31"/>
      <c r="B970" s="89" t="s">
        <v>1280</v>
      </c>
      <c r="C970" s="89" t="s">
        <v>159</v>
      </c>
      <c r="D970" s="34"/>
      <c r="E970" s="34"/>
      <c r="F970" s="34"/>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c r="AE970" s="31"/>
      <c r="AF970" s="31"/>
      <c r="AG970" s="31"/>
      <c r="AH970" s="31"/>
      <c r="AI970" s="31"/>
      <c r="AJ970" s="31"/>
      <c r="AK970" s="31"/>
      <c r="AL970" s="31"/>
      <c r="AM970" s="31"/>
      <c r="AN970" s="31"/>
      <c r="AO970" s="31"/>
      <c r="AP970" s="31"/>
      <c r="AQ970" s="31"/>
      <c r="AR970" s="31"/>
      <c r="AS970" s="31"/>
      <c r="AT970" s="31"/>
      <c r="AU970" s="31"/>
      <c r="AV970" s="31"/>
      <c r="AW970" s="31"/>
      <c r="AX970" s="31"/>
      <c r="AY970" s="31"/>
      <c r="AZ970" s="31"/>
      <c r="BA970" s="31"/>
      <c r="BB970" s="31"/>
      <c r="BC970" s="31"/>
      <c r="BD970" s="31"/>
      <c r="BE970" s="31"/>
      <c r="BF970" s="31"/>
      <c r="BG970" s="31"/>
      <c r="BH970" s="31"/>
      <c r="BI970" s="31"/>
      <c r="BJ970" s="31"/>
      <c r="BK970" s="31"/>
      <c r="BL970" s="31"/>
      <c r="BM970" s="31"/>
      <c r="BN970" s="31"/>
      <c r="BO970" s="31"/>
      <c r="BP970" s="31"/>
    </row>
    <row r="971" spans="1:68" s="33" customFormat="1" x14ac:dyDescent="0.3">
      <c r="A971" s="31"/>
      <c r="B971" s="89" t="s">
        <v>1279</v>
      </c>
      <c r="C971" s="89" t="s">
        <v>158</v>
      </c>
      <c r="D971" s="34"/>
      <c r="E971" s="34"/>
      <c r="F971" s="34"/>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c r="AE971" s="31"/>
      <c r="AF971" s="31"/>
      <c r="AG971" s="31"/>
      <c r="AH971" s="31"/>
      <c r="AI971" s="31"/>
      <c r="AJ971" s="31"/>
      <c r="AK971" s="31"/>
      <c r="AL971" s="31"/>
      <c r="AM971" s="31"/>
      <c r="AN971" s="31"/>
      <c r="AO971" s="31"/>
      <c r="AP971" s="31"/>
      <c r="AQ971" s="31"/>
      <c r="AR971" s="31"/>
      <c r="AS971" s="31"/>
      <c r="AT971" s="31"/>
      <c r="AU971" s="31"/>
      <c r="AV971" s="31"/>
      <c r="AW971" s="31"/>
      <c r="AX971" s="31"/>
      <c r="AY971" s="31"/>
      <c r="AZ971" s="31"/>
      <c r="BA971" s="31"/>
      <c r="BB971" s="31"/>
      <c r="BC971" s="31"/>
      <c r="BD971" s="31"/>
      <c r="BE971" s="31"/>
      <c r="BF971" s="31"/>
      <c r="BG971" s="31"/>
      <c r="BH971" s="31"/>
      <c r="BI971" s="31"/>
      <c r="BJ971" s="31"/>
      <c r="BK971" s="31"/>
      <c r="BL971" s="31"/>
      <c r="BM971" s="31"/>
      <c r="BN971" s="31"/>
      <c r="BO971" s="31"/>
      <c r="BP971" s="31"/>
    </row>
    <row r="972" spans="1:68" s="33" customFormat="1" x14ac:dyDescent="0.3">
      <c r="A972" s="31"/>
      <c r="B972" s="89" t="s">
        <v>1278</v>
      </c>
      <c r="C972" s="89" t="s">
        <v>157</v>
      </c>
      <c r="D972" s="34"/>
      <c r="E972" s="34"/>
      <c r="F972" s="34"/>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c r="AE972" s="31"/>
      <c r="AF972" s="31"/>
      <c r="AG972" s="31"/>
      <c r="AH972" s="31"/>
      <c r="AI972" s="31"/>
      <c r="AJ972" s="31"/>
      <c r="AK972" s="31"/>
      <c r="AL972" s="31"/>
      <c r="AM972" s="31"/>
      <c r="AN972" s="31"/>
      <c r="AO972" s="31"/>
      <c r="AP972" s="31"/>
      <c r="AQ972" s="31"/>
      <c r="AR972" s="31"/>
      <c r="AS972" s="31"/>
      <c r="AT972" s="31"/>
      <c r="AU972" s="31"/>
      <c r="AV972" s="31"/>
      <c r="AW972" s="31"/>
      <c r="AX972" s="31"/>
      <c r="AY972" s="31"/>
      <c r="AZ972" s="31"/>
      <c r="BA972" s="31"/>
      <c r="BB972" s="31"/>
      <c r="BC972" s="31"/>
      <c r="BD972" s="31"/>
      <c r="BE972" s="31"/>
      <c r="BF972" s="31"/>
      <c r="BG972" s="31"/>
      <c r="BH972" s="31"/>
      <c r="BI972" s="31"/>
      <c r="BJ972" s="31"/>
      <c r="BK972" s="31"/>
      <c r="BL972" s="31"/>
      <c r="BM972" s="31"/>
      <c r="BN972" s="31"/>
      <c r="BO972" s="31"/>
      <c r="BP972" s="31"/>
    </row>
    <row r="973" spans="1:68" s="33" customFormat="1" x14ac:dyDescent="0.3">
      <c r="A973" s="31"/>
      <c r="B973" s="89" t="s">
        <v>1277</v>
      </c>
      <c r="C973" s="89" t="s">
        <v>76</v>
      </c>
      <c r="D973" s="34"/>
      <c r="E973" s="34"/>
      <c r="F973" s="34"/>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c r="AE973" s="31"/>
      <c r="AF973" s="31"/>
      <c r="AG973" s="31"/>
      <c r="AH973" s="31"/>
      <c r="AI973" s="31"/>
      <c r="AJ973" s="31"/>
      <c r="AK973" s="31"/>
      <c r="AL973" s="31"/>
      <c r="AM973" s="31"/>
      <c r="AN973" s="31"/>
      <c r="AO973" s="31"/>
      <c r="AP973" s="31"/>
      <c r="AQ973" s="31"/>
      <c r="AR973" s="31"/>
      <c r="AS973" s="31"/>
      <c r="AT973" s="31"/>
      <c r="AU973" s="31"/>
      <c r="AV973" s="31"/>
      <c r="AW973" s="31"/>
      <c r="AX973" s="31"/>
      <c r="AY973" s="31"/>
      <c r="AZ973" s="31"/>
      <c r="BA973" s="31"/>
      <c r="BB973" s="31"/>
      <c r="BC973" s="31"/>
      <c r="BD973" s="31"/>
      <c r="BE973" s="31"/>
      <c r="BF973" s="31"/>
      <c r="BG973" s="31"/>
      <c r="BH973" s="31"/>
      <c r="BI973" s="31"/>
      <c r="BJ973" s="31"/>
      <c r="BK973" s="31"/>
      <c r="BL973" s="31"/>
      <c r="BM973" s="31"/>
      <c r="BN973" s="31"/>
      <c r="BO973" s="31"/>
      <c r="BP973" s="31"/>
    </row>
    <row r="974" spans="1:68" s="33" customFormat="1" x14ac:dyDescent="0.3">
      <c r="A974" s="31"/>
      <c r="B974" s="89" t="s">
        <v>1276</v>
      </c>
      <c r="C974" s="89" t="s">
        <v>156</v>
      </c>
      <c r="D974" s="34"/>
      <c r="E974" s="34"/>
      <c r="F974" s="34"/>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c r="AE974" s="31"/>
      <c r="AF974" s="31"/>
      <c r="AG974" s="31"/>
      <c r="AH974" s="31"/>
      <c r="AI974" s="31"/>
      <c r="AJ974" s="31"/>
      <c r="AK974" s="31"/>
      <c r="AL974" s="31"/>
      <c r="AM974" s="31"/>
      <c r="AN974" s="31"/>
      <c r="AO974" s="31"/>
      <c r="AP974" s="31"/>
      <c r="AQ974" s="31"/>
      <c r="AR974" s="31"/>
      <c r="AS974" s="31"/>
      <c r="AT974" s="31"/>
      <c r="AU974" s="31"/>
      <c r="AV974" s="31"/>
      <c r="AW974" s="31"/>
      <c r="AX974" s="31"/>
      <c r="AY974" s="31"/>
      <c r="AZ974" s="31"/>
      <c r="BA974" s="31"/>
      <c r="BB974" s="31"/>
      <c r="BC974" s="31"/>
      <c r="BD974" s="31"/>
      <c r="BE974" s="31"/>
      <c r="BF974" s="31"/>
      <c r="BG974" s="31"/>
      <c r="BH974" s="31"/>
      <c r="BI974" s="31"/>
      <c r="BJ974" s="31"/>
      <c r="BK974" s="31"/>
      <c r="BL974" s="31"/>
      <c r="BM974" s="31"/>
      <c r="BN974" s="31"/>
      <c r="BO974" s="31"/>
      <c r="BP974" s="31"/>
    </row>
    <row r="975" spans="1:68" s="33" customFormat="1" x14ac:dyDescent="0.3">
      <c r="A975" s="31"/>
      <c r="B975" s="89" t="s">
        <v>1275</v>
      </c>
      <c r="C975" s="89" t="s">
        <v>155</v>
      </c>
      <c r="D975" s="34"/>
      <c r="E975" s="34"/>
      <c r="F975" s="34"/>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c r="AE975" s="31"/>
      <c r="AF975" s="31"/>
      <c r="AG975" s="31"/>
      <c r="AH975" s="31"/>
      <c r="AI975" s="31"/>
      <c r="AJ975" s="31"/>
      <c r="AK975" s="31"/>
      <c r="AL975" s="31"/>
      <c r="AM975" s="31"/>
      <c r="AN975" s="31"/>
      <c r="AO975" s="31"/>
      <c r="AP975" s="31"/>
      <c r="AQ975" s="31"/>
      <c r="AR975" s="31"/>
      <c r="AS975" s="31"/>
      <c r="AT975" s="31"/>
      <c r="AU975" s="31"/>
      <c r="AV975" s="31"/>
      <c r="AW975" s="31"/>
      <c r="AX975" s="31"/>
      <c r="AY975" s="31"/>
      <c r="AZ975" s="31"/>
      <c r="BA975" s="31"/>
      <c r="BB975" s="31"/>
      <c r="BC975" s="31"/>
      <c r="BD975" s="31"/>
      <c r="BE975" s="31"/>
      <c r="BF975" s="31"/>
      <c r="BG975" s="31"/>
      <c r="BH975" s="31"/>
      <c r="BI975" s="31"/>
      <c r="BJ975" s="31"/>
      <c r="BK975" s="31"/>
      <c r="BL975" s="31"/>
      <c r="BM975" s="31"/>
      <c r="BN975" s="31"/>
      <c r="BO975" s="31"/>
      <c r="BP975" s="31"/>
    </row>
    <row r="976" spans="1:68" s="33" customFormat="1" x14ac:dyDescent="0.3">
      <c r="A976" s="31"/>
      <c r="B976" s="89" t="s">
        <v>1274</v>
      </c>
      <c r="C976" s="89" t="s">
        <v>154</v>
      </c>
      <c r="D976" s="34"/>
      <c r="E976" s="34"/>
      <c r="F976" s="34"/>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c r="AE976" s="31"/>
      <c r="AF976" s="31"/>
      <c r="AG976" s="31"/>
      <c r="AH976" s="31"/>
      <c r="AI976" s="31"/>
      <c r="AJ976" s="31"/>
      <c r="AK976" s="31"/>
      <c r="AL976" s="31"/>
      <c r="AM976" s="31"/>
      <c r="AN976" s="31"/>
      <c r="AO976" s="31"/>
      <c r="AP976" s="31"/>
      <c r="AQ976" s="31"/>
      <c r="AR976" s="31"/>
      <c r="AS976" s="31"/>
      <c r="AT976" s="31"/>
      <c r="AU976" s="31"/>
      <c r="AV976" s="31"/>
      <c r="AW976" s="31"/>
      <c r="AX976" s="31"/>
      <c r="AY976" s="31"/>
      <c r="AZ976" s="31"/>
      <c r="BA976" s="31"/>
      <c r="BB976" s="31"/>
      <c r="BC976" s="31"/>
      <c r="BD976" s="31"/>
      <c r="BE976" s="31"/>
      <c r="BF976" s="31"/>
      <c r="BG976" s="31"/>
      <c r="BH976" s="31"/>
      <c r="BI976" s="31"/>
      <c r="BJ976" s="31"/>
      <c r="BK976" s="31"/>
      <c r="BL976" s="31"/>
      <c r="BM976" s="31"/>
      <c r="BN976" s="31"/>
      <c r="BO976" s="31"/>
      <c r="BP976" s="31"/>
    </row>
    <row r="977" spans="1:68" s="33" customFormat="1" x14ac:dyDescent="0.3">
      <c r="A977" s="31"/>
      <c r="B977" s="89" t="s">
        <v>1273</v>
      </c>
      <c r="C977" s="89" t="s">
        <v>153</v>
      </c>
      <c r="D977" s="34"/>
      <c r="E977" s="34"/>
      <c r="F977" s="34"/>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c r="AE977" s="31"/>
      <c r="AF977" s="31"/>
      <c r="AG977" s="31"/>
      <c r="AH977" s="31"/>
      <c r="AI977" s="31"/>
      <c r="AJ977" s="31"/>
      <c r="AK977" s="31"/>
      <c r="AL977" s="31"/>
      <c r="AM977" s="31"/>
      <c r="AN977" s="31"/>
      <c r="AO977" s="31"/>
      <c r="AP977" s="31"/>
      <c r="AQ977" s="31"/>
      <c r="AR977" s="31"/>
      <c r="AS977" s="31"/>
      <c r="AT977" s="31"/>
      <c r="AU977" s="31"/>
      <c r="AV977" s="31"/>
      <c r="AW977" s="31"/>
      <c r="AX977" s="31"/>
      <c r="AY977" s="31"/>
      <c r="AZ977" s="31"/>
      <c r="BA977" s="31"/>
      <c r="BB977" s="31"/>
      <c r="BC977" s="31"/>
      <c r="BD977" s="31"/>
      <c r="BE977" s="31"/>
      <c r="BF977" s="31"/>
      <c r="BG977" s="31"/>
      <c r="BH977" s="31"/>
      <c r="BI977" s="31"/>
      <c r="BJ977" s="31"/>
      <c r="BK977" s="31"/>
      <c r="BL977" s="31"/>
      <c r="BM977" s="31"/>
      <c r="BN977" s="31"/>
      <c r="BO977" s="31"/>
      <c r="BP977" s="31"/>
    </row>
    <row r="978" spans="1:68" s="33" customFormat="1" x14ac:dyDescent="0.3">
      <c r="A978" s="31"/>
      <c r="B978" s="89" t="s">
        <v>1272</v>
      </c>
      <c r="C978" s="89" t="s">
        <v>152</v>
      </c>
      <c r="D978" s="34"/>
      <c r="E978" s="34"/>
      <c r="F978" s="34"/>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c r="AE978" s="31"/>
      <c r="AF978" s="31"/>
      <c r="AG978" s="31"/>
      <c r="AH978" s="31"/>
      <c r="AI978" s="31"/>
      <c r="AJ978" s="31"/>
      <c r="AK978" s="31"/>
      <c r="AL978" s="31"/>
      <c r="AM978" s="31"/>
      <c r="AN978" s="31"/>
      <c r="AO978" s="31"/>
      <c r="AP978" s="31"/>
      <c r="AQ978" s="31"/>
      <c r="AR978" s="31"/>
      <c r="AS978" s="31"/>
      <c r="AT978" s="31"/>
      <c r="AU978" s="31"/>
      <c r="AV978" s="31"/>
      <c r="AW978" s="31"/>
      <c r="AX978" s="31"/>
      <c r="AY978" s="31"/>
      <c r="AZ978" s="31"/>
      <c r="BA978" s="31"/>
      <c r="BB978" s="31"/>
      <c r="BC978" s="31"/>
      <c r="BD978" s="31"/>
      <c r="BE978" s="31"/>
      <c r="BF978" s="31"/>
      <c r="BG978" s="31"/>
      <c r="BH978" s="31"/>
      <c r="BI978" s="31"/>
      <c r="BJ978" s="31"/>
      <c r="BK978" s="31"/>
      <c r="BL978" s="31"/>
      <c r="BM978" s="31"/>
      <c r="BN978" s="31"/>
      <c r="BO978" s="31"/>
      <c r="BP978" s="31"/>
    </row>
    <row r="979" spans="1:68" s="33" customFormat="1" x14ac:dyDescent="0.3">
      <c r="A979" s="31"/>
      <c r="B979" s="89" t="s">
        <v>1271</v>
      </c>
      <c r="C979" s="89" t="s">
        <v>151</v>
      </c>
      <c r="D979" s="34"/>
      <c r="E979" s="34"/>
      <c r="F979" s="34"/>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c r="AE979" s="31"/>
      <c r="AF979" s="31"/>
      <c r="AG979" s="31"/>
      <c r="AH979" s="31"/>
      <c r="AI979" s="31"/>
      <c r="AJ979" s="31"/>
      <c r="AK979" s="31"/>
      <c r="AL979" s="31"/>
      <c r="AM979" s="31"/>
      <c r="AN979" s="31"/>
      <c r="AO979" s="31"/>
      <c r="AP979" s="31"/>
      <c r="AQ979" s="31"/>
      <c r="AR979" s="31"/>
      <c r="AS979" s="31"/>
      <c r="AT979" s="31"/>
      <c r="AU979" s="31"/>
      <c r="AV979" s="31"/>
      <c r="AW979" s="31"/>
      <c r="AX979" s="31"/>
      <c r="AY979" s="31"/>
      <c r="AZ979" s="31"/>
      <c r="BA979" s="31"/>
      <c r="BB979" s="31"/>
      <c r="BC979" s="31"/>
      <c r="BD979" s="31"/>
      <c r="BE979" s="31"/>
      <c r="BF979" s="31"/>
      <c r="BG979" s="31"/>
      <c r="BH979" s="31"/>
      <c r="BI979" s="31"/>
      <c r="BJ979" s="31"/>
      <c r="BK979" s="31"/>
      <c r="BL979" s="31"/>
      <c r="BM979" s="31"/>
      <c r="BN979" s="31"/>
      <c r="BO979" s="31"/>
      <c r="BP979" s="31"/>
    </row>
    <row r="980" spans="1:68" s="33" customFormat="1" x14ac:dyDescent="0.3">
      <c r="A980" s="31"/>
      <c r="B980" s="89" t="s">
        <v>1270</v>
      </c>
      <c r="C980" s="89" t="s">
        <v>150</v>
      </c>
      <c r="D980" s="34"/>
      <c r="E980" s="34"/>
      <c r="F980" s="34"/>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c r="AJ980" s="31"/>
      <c r="AK980" s="31"/>
      <c r="AL980" s="31"/>
      <c r="AM980" s="31"/>
      <c r="AN980" s="31"/>
      <c r="AO980" s="31"/>
      <c r="AP980" s="31"/>
      <c r="AQ980" s="31"/>
      <c r="AR980" s="31"/>
      <c r="AS980" s="31"/>
      <c r="AT980" s="31"/>
      <c r="AU980" s="31"/>
      <c r="AV980" s="31"/>
      <c r="AW980" s="31"/>
      <c r="AX980" s="31"/>
      <c r="AY980" s="31"/>
      <c r="AZ980" s="31"/>
      <c r="BA980" s="31"/>
      <c r="BB980" s="31"/>
      <c r="BC980" s="31"/>
      <c r="BD980" s="31"/>
      <c r="BE980" s="31"/>
      <c r="BF980" s="31"/>
      <c r="BG980" s="31"/>
      <c r="BH980" s="31"/>
      <c r="BI980" s="31"/>
      <c r="BJ980" s="31"/>
      <c r="BK980" s="31"/>
      <c r="BL980" s="31"/>
      <c r="BM980" s="31"/>
      <c r="BN980" s="31"/>
      <c r="BO980" s="31"/>
      <c r="BP980" s="31"/>
    </row>
    <row r="981" spans="1:68" s="33" customFormat="1" x14ac:dyDescent="0.3">
      <c r="A981" s="31"/>
      <c r="B981" s="89" t="s">
        <v>1269</v>
      </c>
      <c r="C981" s="89" t="s">
        <v>148</v>
      </c>
      <c r="D981" s="34"/>
      <c r="E981" s="34"/>
      <c r="F981" s="34"/>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31"/>
      <c r="AF981" s="31"/>
      <c r="AG981" s="31"/>
      <c r="AH981" s="31"/>
      <c r="AI981" s="31"/>
      <c r="AJ981" s="31"/>
      <c r="AK981" s="31"/>
      <c r="AL981" s="31"/>
      <c r="AM981" s="31"/>
      <c r="AN981" s="31"/>
      <c r="AO981" s="31"/>
      <c r="AP981" s="31"/>
      <c r="AQ981" s="31"/>
      <c r="AR981" s="31"/>
      <c r="AS981" s="31"/>
      <c r="AT981" s="31"/>
      <c r="AU981" s="31"/>
      <c r="AV981" s="31"/>
      <c r="AW981" s="31"/>
      <c r="AX981" s="31"/>
      <c r="AY981" s="31"/>
      <c r="AZ981" s="31"/>
      <c r="BA981" s="31"/>
      <c r="BB981" s="31"/>
      <c r="BC981" s="31"/>
      <c r="BD981" s="31"/>
      <c r="BE981" s="31"/>
      <c r="BF981" s="31"/>
      <c r="BG981" s="31"/>
      <c r="BH981" s="31"/>
      <c r="BI981" s="31"/>
      <c r="BJ981" s="31"/>
      <c r="BK981" s="31"/>
      <c r="BL981" s="31"/>
      <c r="BM981" s="31"/>
      <c r="BN981" s="31"/>
      <c r="BO981" s="31"/>
      <c r="BP981" s="31"/>
    </row>
    <row r="982" spans="1:68" s="33" customFormat="1" x14ac:dyDescent="0.3">
      <c r="A982" s="31"/>
      <c r="B982" s="89" t="s">
        <v>1268</v>
      </c>
      <c r="C982" s="89" t="s">
        <v>146</v>
      </c>
      <c r="D982" s="34"/>
      <c r="E982" s="34"/>
      <c r="F982" s="34"/>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c r="AE982" s="31"/>
      <c r="AF982" s="31"/>
      <c r="AG982" s="31"/>
      <c r="AH982" s="31"/>
      <c r="AI982" s="31"/>
      <c r="AJ982" s="31"/>
      <c r="AK982" s="31"/>
      <c r="AL982" s="31"/>
      <c r="AM982" s="31"/>
      <c r="AN982" s="31"/>
      <c r="AO982" s="31"/>
      <c r="AP982" s="31"/>
      <c r="AQ982" s="31"/>
      <c r="AR982" s="31"/>
      <c r="AS982" s="31"/>
      <c r="AT982" s="31"/>
      <c r="AU982" s="31"/>
      <c r="AV982" s="31"/>
      <c r="AW982" s="31"/>
      <c r="AX982" s="31"/>
      <c r="AY982" s="31"/>
      <c r="AZ982" s="31"/>
      <c r="BA982" s="31"/>
      <c r="BB982" s="31"/>
      <c r="BC982" s="31"/>
      <c r="BD982" s="31"/>
      <c r="BE982" s="31"/>
      <c r="BF982" s="31"/>
      <c r="BG982" s="31"/>
      <c r="BH982" s="31"/>
      <c r="BI982" s="31"/>
      <c r="BJ982" s="31"/>
      <c r="BK982" s="31"/>
      <c r="BL982" s="31"/>
      <c r="BM982" s="31"/>
      <c r="BN982" s="31"/>
      <c r="BO982" s="31"/>
      <c r="BP982" s="31"/>
    </row>
    <row r="983" spans="1:68" s="33" customFormat="1" x14ac:dyDescent="0.3">
      <c r="A983" s="31"/>
      <c r="B983" s="89" t="s">
        <v>1267</v>
      </c>
      <c r="C983" s="89" t="s">
        <v>145</v>
      </c>
      <c r="D983" s="34">
        <v>127</v>
      </c>
      <c r="E983" s="34">
        <v>68</v>
      </c>
      <c r="F983" s="34">
        <v>59</v>
      </c>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c r="AE983" s="31"/>
      <c r="AF983" s="31"/>
      <c r="AG983" s="31"/>
      <c r="AH983" s="31"/>
      <c r="AI983" s="31"/>
      <c r="AJ983" s="31"/>
      <c r="AK983" s="31"/>
      <c r="AL983" s="31"/>
      <c r="AM983" s="31"/>
      <c r="AN983" s="31"/>
      <c r="AO983" s="31"/>
      <c r="AP983" s="31"/>
      <c r="AQ983" s="31"/>
      <c r="AR983" s="31"/>
      <c r="AS983" s="31"/>
      <c r="AT983" s="31"/>
      <c r="AU983" s="31"/>
      <c r="AV983" s="31"/>
      <c r="AW983" s="31"/>
      <c r="AX983" s="31"/>
      <c r="AY983" s="31"/>
      <c r="AZ983" s="31"/>
      <c r="BA983" s="31"/>
      <c r="BB983" s="31"/>
      <c r="BC983" s="31"/>
      <c r="BD983" s="31"/>
      <c r="BE983" s="31"/>
      <c r="BF983" s="31"/>
      <c r="BG983" s="31"/>
      <c r="BH983" s="31"/>
      <c r="BI983" s="31"/>
      <c r="BJ983" s="31"/>
      <c r="BK983" s="31"/>
      <c r="BL983" s="31"/>
      <c r="BM983" s="31"/>
      <c r="BN983" s="31"/>
      <c r="BO983" s="31"/>
      <c r="BP983" s="31"/>
    </row>
    <row r="984" spans="1:68" s="33" customFormat="1" x14ac:dyDescent="0.3">
      <c r="A984" s="31"/>
      <c r="B984" s="89" t="s">
        <v>1266</v>
      </c>
      <c r="C984" s="89" t="s">
        <v>68</v>
      </c>
      <c r="D984" s="34"/>
      <c r="E984" s="34"/>
      <c r="F984" s="34"/>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c r="AE984" s="31"/>
      <c r="AF984" s="31"/>
      <c r="AG984" s="31"/>
      <c r="AH984" s="31"/>
      <c r="AI984" s="31"/>
      <c r="AJ984" s="31"/>
      <c r="AK984" s="31"/>
      <c r="AL984" s="31"/>
      <c r="AM984" s="31"/>
      <c r="AN984" s="31"/>
      <c r="AO984" s="31"/>
      <c r="AP984" s="31"/>
      <c r="AQ984" s="31"/>
      <c r="AR984" s="31"/>
      <c r="AS984" s="31"/>
      <c r="AT984" s="31"/>
      <c r="AU984" s="31"/>
      <c r="AV984" s="31"/>
      <c r="AW984" s="31"/>
      <c r="AX984" s="31"/>
      <c r="AY984" s="31"/>
      <c r="AZ984" s="31"/>
      <c r="BA984" s="31"/>
      <c r="BB984" s="31"/>
      <c r="BC984" s="31"/>
      <c r="BD984" s="31"/>
      <c r="BE984" s="31"/>
      <c r="BF984" s="31"/>
      <c r="BG984" s="31"/>
      <c r="BH984" s="31"/>
      <c r="BI984" s="31"/>
      <c r="BJ984" s="31"/>
      <c r="BK984" s="31"/>
      <c r="BL984" s="31"/>
      <c r="BM984" s="31"/>
      <c r="BN984" s="31"/>
      <c r="BO984" s="31"/>
      <c r="BP984" s="31"/>
    </row>
    <row r="985" spans="1:68" s="33" customFormat="1" x14ac:dyDescent="0.3">
      <c r="A985" s="31"/>
      <c r="B985" s="89" t="s">
        <v>1265</v>
      </c>
      <c r="C985" s="89" t="s">
        <v>147</v>
      </c>
      <c r="D985" s="34"/>
      <c r="E985" s="34"/>
      <c r="F985" s="34"/>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c r="AE985" s="31"/>
      <c r="AF985" s="31"/>
      <c r="AG985" s="31"/>
      <c r="AH985" s="31"/>
      <c r="AI985" s="31"/>
      <c r="AJ985" s="31"/>
      <c r="AK985" s="31"/>
      <c r="AL985" s="31"/>
      <c r="AM985" s="31"/>
      <c r="AN985" s="31"/>
      <c r="AO985" s="31"/>
      <c r="AP985" s="31"/>
      <c r="AQ985" s="31"/>
      <c r="AR985" s="31"/>
      <c r="AS985" s="31"/>
      <c r="AT985" s="31"/>
      <c r="AU985" s="31"/>
      <c r="AV985" s="31"/>
      <c r="AW985" s="31"/>
      <c r="AX985" s="31"/>
      <c r="AY985" s="31"/>
      <c r="AZ985" s="31"/>
      <c r="BA985" s="31"/>
      <c r="BB985" s="31"/>
      <c r="BC985" s="31"/>
      <c r="BD985" s="31"/>
      <c r="BE985" s="31"/>
      <c r="BF985" s="31"/>
      <c r="BG985" s="31"/>
      <c r="BH985" s="31"/>
      <c r="BI985" s="31"/>
      <c r="BJ985" s="31"/>
      <c r="BK985" s="31"/>
      <c r="BL985" s="31"/>
      <c r="BM985" s="31"/>
      <c r="BN985" s="31"/>
      <c r="BO985" s="31"/>
      <c r="BP985" s="31"/>
    </row>
    <row r="986" spans="1:68" s="33" customFormat="1" x14ac:dyDescent="0.3">
      <c r="A986" s="31"/>
      <c r="B986" s="89" t="s">
        <v>1264</v>
      </c>
      <c r="C986" s="89" t="s">
        <v>142</v>
      </c>
      <c r="D986" s="34"/>
      <c r="E986" s="34"/>
      <c r="F986" s="34"/>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c r="AE986" s="31"/>
      <c r="AF986" s="31"/>
      <c r="AG986" s="31"/>
      <c r="AH986" s="31"/>
      <c r="AI986" s="31"/>
      <c r="AJ986" s="31"/>
      <c r="AK986" s="31"/>
      <c r="AL986" s="31"/>
      <c r="AM986" s="31"/>
      <c r="AN986" s="31"/>
      <c r="AO986" s="31"/>
      <c r="AP986" s="31"/>
      <c r="AQ986" s="31"/>
      <c r="AR986" s="31"/>
      <c r="AS986" s="31"/>
      <c r="AT986" s="31"/>
      <c r="AU986" s="31"/>
      <c r="AV986" s="31"/>
      <c r="AW986" s="31"/>
      <c r="AX986" s="31"/>
      <c r="AY986" s="31"/>
      <c r="AZ986" s="31"/>
      <c r="BA986" s="31"/>
      <c r="BB986" s="31"/>
      <c r="BC986" s="31"/>
      <c r="BD986" s="31"/>
      <c r="BE986" s="31"/>
      <c r="BF986" s="31"/>
      <c r="BG986" s="31"/>
      <c r="BH986" s="31"/>
      <c r="BI986" s="31"/>
      <c r="BJ986" s="31"/>
      <c r="BK986" s="31"/>
      <c r="BL986" s="31"/>
      <c r="BM986" s="31"/>
      <c r="BN986" s="31"/>
      <c r="BO986" s="31"/>
      <c r="BP986" s="31"/>
    </row>
    <row r="987" spans="1:68" s="33" customFormat="1" x14ac:dyDescent="0.3">
      <c r="A987" s="31"/>
      <c r="B987" s="89" t="s">
        <v>1263</v>
      </c>
      <c r="C987" s="89" t="s">
        <v>144</v>
      </c>
      <c r="D987" s="34"/>
      <c r="E987" s="34"/>
      <c r="F987" s="34"/>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c r="AE987" s="31"/>
      <c r="AF987" s="31"/>
      <c r="AG987" s="31"/>
      <c r="AH987" s="31"/>
      <c r="AI987" s="31"/>
      <c r="AJ987" s="31"/>
      <c r="AK987" s="31"/>
      <c r="AL987" s="31"/>
      <c r="AM987" s="31"/>
      <c r="AN987" s="31"/>
      <c r="AO987" s="31"/>
      <c r="AP987" s="31"/>
      <c r="AQ987" s="31"/>
      <c r="AR987" s="31"/>
      <c r="AS987" s="31"/>
      <c r="AT987" s="31"/>
      <c r="AU987" s="31"/>
      <c r="AV987" s="31"/>
      <c r="AW987" s="31"/>
      <c r="AX987" s="31"/>
      <c r="AY987" s="31"/>
      <c r="AZ987" s="31"/>
      <c r="BA987" s="31"/>
      <c r="BB987" s="31"/>
      <c r="BC987" s="31"/>
      <c r="BD987" s="31"/>
      <c r="BE987" s="31"/>
      <c r="BF987" s="31"/>
      <c r="BG987" s="31"/>
      <c r="BH987" s="31"/>
      <c r="BI987" s="31"/>
      <c r="BJ987" s="31"/>
      <c r="BK987" s="31"/>
      <c r="BL987" s="31"/>
      <c r="BM987" s="31"/>
      <c r="BN987" s="31"/>
      <c r="BO987" s="31"/>
      <c r="BP987" s="31"/>
    </row>
    <row r="988" spans="1:68" s="33" customFormat="1" x14ac:dyDescent="0.3">
      <c r="A988" s="31"/>
      <c r="B988" s="89" t="s">
        <v>1262</v>
      </c>
      <c r="C988" s="89" t="s">
        <v>149</v>
      </c>
      <c r="D988" s="34"/>
      <c r="E988" s="34"/>
      <c r="F988" s="34"/>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c r="AE988" s="31"/>
      <c r="AF988" s="31"/>
      <c r="AG988" s="31"/>
      <c r="AH988" s="31"/>
      <c r="AI988" s="31"/>
      <c r="AJ988" s="31"/>
      <c r="AK988" s="31"/>
      <c r="AL988" s="31"/>
      <c r="AM988" s="31"/>
      <c r="AN988" s="31"/>
      <c r="AO988" s="31"/>
      <c r="AP988" s="31"/>
      <c r="AQ988" s="31"/>
      <c r="AR988" s="31"/>
      <c r="AS988" s="31"/>
      <c r="AT988" s="31"/>
      <c r="AU988" s="31"/>
      <c r="AV988" s="31"/>
      <c r="AW988" s="31"/>
      <c r="AX988" s="31"/>
      <c r="AY988" s="31"/>
      <c r="AZ988" s="31"/>
      <c r="BA988" s="31"/>
      <c r="BB988" s="31"/>
      <c r="BC988" s="31"/>
      <c r="BD988" s="31"/>
      <c r="BE988" s="31"/>
      <c r="BF988" s="31"/>
      <c r="BG988" s="31"/>
      <c r="BH988" s="31"/>
      <c r="BI988" s="31"/>
      <c r="BJ988" s="31"/>
      <c r="BK988" s="31"/>
      <c r="BL988" s="31"/>
      <c r="BM988" s="31"/>
      <c r="BN988" s="31"/>
      <c r="BO988" s="31"/>
      <c r="BP988" s="31"/>
    </row>
    <row r="989" spans="1:68" s="33" customFormat="1" x14ac:dyDescent="0.3">
      <c r="A989" s="31"/>
      <c r="B989" s="94" t="s">
        <v>1261</v>
      </c>
      <c r="C989" s="91" t="s">
        <v>30</v>
      </c>
      <c r="D989" s="32">
        <v>235</v>
      </c>
      <c r="E989" s="32">
        <v>150</v>
      </c>
      <c r="F989" s="32">
        <v>85</v>
      </c>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c r="AE989" s="31"/>
      <c r="AF989" s="31"/>
      <c r="AG989" s="31"/>
      <c r="AH989" s="31"/>
      <c r="AI989" s="31"/>
      <c r="AJ989" s="31"/>
      <c r="AK989" s="31"/>
      <c r="AL989" s="31"/>
      <c r="AM989" s="31"/>
      <c r="AN989" s="31"/>
      <c r="AO989" s="31"/>
      <c r="AP989" s="31"/>
      <c r="AQ989" s="31"/>
      <c r="AR989" s="31"/>
      <c r="AS989" s="31"/>
      <c r="AT989" s="31"/>
      <c r="AU989" s="31"/>
      <c r="AV989" s="31"/>
      <c r="AW989" s="31"/>
      <c r="AX989" s="31"/>
      <c r="AY989" s="31"/>
      <c r="AZ989" s="31"/>
      <c r="BA989" s="31"/>
      <c r="BB989" s="31"/>
      <c r="BC989" s="31"/>
      <c r="BD989" s="31"/>
      <c r="BE989" s="31"/>
      <c r="BF989" s="31"/>
      <c r="BG989" s="31"/>
      <c r="BH989" s="31"/>
      <c r="BI989" s="31"/>
      <c r="BJ989" s="31"/>
      <c r="BK989" s="31"/>
      <c r="BL989" s="31"/>
      <c r="BM989" s="31"/>
      <c r="BN989" s="31"/>
      <c r="BO989" s="31"/>
      <c r="BP989" s="31"/>
    </row>
    <row r="990" spans="1:68" s="33" customFormat="1" x14ac:dyDescent="0.3">
      <c r="A990" s="31"/>
      <c r="B990" s="89" t="s">
        <v>1260</v>
      </c>
      <c r="C990" s="89" t="s">
        <v>122</v>
      </c>
      <c r="D990" s="34"/>
      <c r="E990" s="34"/>
      <c r="F990" s="34"/>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c r="AE990" s="31"/>
      <c r="AF990" s="31"/>
      <c r="AG990" s="31"/>
      <c r="AH990" s="31"/>
      <c r="AI990" s="31"/>
      <c r="AJ990" s="31"/>
      <c r="AK990" s="31"/>
      <c r="AL990" s="31"/>
      <c r="AM990" s="31"/>
      <c r="AN990" s="31"/>
      <c r="AO990" s="31"/>
      <c r="AP990" s="31"/>
      <c r="AQ990" s="31"/>
      <c r="AR990" s="31"/>
      <c r="AS990" s="31"/>
      <c r="AT990" s="31"/>
      <c r="AU990" s="31"/>
      <c r="AV990" s="31"/>
      <c r="AW990" s="31"/>
      <c r="AX990" s="31"/>
      <c r="AY990" s="31"/>
      <c r="AZ990" s="31"/>
      <c r="BA990" s="31"/>
      <c r="BB990" s="31"/>
      <c r="BC990" s="31"/>
      <c r="BD990" s="31"/>
      <c r="BE990" s="31"/>
      <c r="BF990" s="31"/>
      <c r="BG990" s="31"/>
      <c r="BH990" s="31"/>
      <c r="BI990" s="31"/>
      <c r="BJ990" s="31"/>
      <c r="BK990" s="31"/>
      <c r="BL990" s="31"/>
      <c r="BM990" s="31"/>
      <c r="BN990" s="31"/>
      <c r="BO990" s="31"/>
      <c r="BP990" s="31"/>
    </row>
    <row r="991" spans="1:68" s="33" customFormat="1" x14ac:dyDescent="0.3">
      <c r="A991" s="31"/>
      <c r="B991" s="89" t="s">
        <v>1259</v>
      </c>
      <c r="C991" s="89" t="s">
        <v>141</v>
      </c>
      <c r="D991" s="34"/>
      <c r="E991" s="34"/>
      <c r="F991" s="34"/>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c r="AE991" s="31"/>
      <c r="AF991" s="31"/>
      <c r="AG991" s="31"/>
      <c r="AH991" s="31"/>
      <c r="AI991" s="31"/>
      <c r="AJ991" s="31"/>
      <c r="AK991" s="31"/>
      <c r="AL991" s="31"/>
      <c r="AM991" s="31"/>
      <c r="AN991" s="31"/>
      <c r="AO991" s="31"/>
      <c r="AP991" s="31"/>
      <c r="AQ991" s="31"/>
      <c r="AR991" s="31"/>
      <c r="AS991" s="31"/>
      <c r="AT991" s="31"/>
      <c r="AU991" s="31"/>
      <c r="AV991" s="31"/>
      <c r="AW991" s="31"/>
      <c r="AX991" s="31"/>
      <c r="AY991" s="31"/>
      <c r="AZ991" s="31"/>
      <c r="BA991" s="31"/>
      <c r="BB991" s="31"/>
      <c r="BC991" s="31"/>
      <c r="BD991" s="31"/>
      <c r="BE991" s="31"/>
      <c r="BF991" s="31"/>
      <c r="BG991" s="31"/>
      <c r="BH991" s="31"/>
      <c r="BI991" s="31"/>
      <c r="BJ991" s="31"/>
      <c r="BK991" s="31"/>
      <c r="BL991" s="31"/>
      <c r="BM991" s="31"/>
      <c r="BN991" s="31"/>
      <c r="BO991" s="31"/>
      <c r="BP991" s="31"/>
    </row>
    <row r="992" spans="1:68" s="33" customFormat="1" x14ac:dyDescent="0.3">
      <c r="A992" s="31"/>
      <c r="B992" s="89" t="s">
        <v>1258</v>
      </c>
      <c r="C992" s="89" t="s">
        <v>140</v>
      </c>
      <c r="D992" s="34"/>
      <c r="E992" s="34"/>
      <c r="F992" s="34"/>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c r="AE992" s="31"/>
      <c r="AF992" s="31"/>
      <c r="AG992" s="31"/>
      <c r="AH992" s="31"/>
      <c r="AI992" s="31"/>
      <c r="AJ992" s="31"/>
      <c r="AK992" s="31"/>
      <c r="AL992" s="31"/>
      <c r="AM992" s="31"/>
      <c r="AN992" s="31"/>
      <c r="AO992" s="31"/>
      <c r="AP992" s="31"/>
      <c r="AQ992" s="31"/>
      <c r="AR992" s="31"/>
      <c r="AS992" s="31"/>
      <c r="AT992" s="31"/>
      <c r="AU992" s="31"/>
      <c r="AV992" s="31"/>
      <c r="AW992" s="31"/>
      <c r="AX992" s="31"/>
      <c r="AY992" s="31"/>
      <c r="AZ992" s="31"/>
      <c r="BA992" s="31"/>
      <c r="BB992" s="31"/>
      <c r="BC992" s="31"/>
      <c r="BD992" s="31"/>
      <c r="BE992" s="31"/>
      <c r="BF992" s="31"/>
      <c r="BG992" s="31"/>
      <c r="BH992" s="31"/>
      <c r="BI992" s="31"/>
      <c r="BJ992" s="31"/>
      <c r="BK992" s="31"/>
      <c r="BL992" s="31"/>
      <c r="BM992" s="31"/>
      <c r="BN992" s="31"/>
      <c r="BO992" s="31"/>
      <c r="BP992" s="31"/>
    </row>
    <row r="993" spans="1:68" s="33" customFormat="1" x14ac:dyDescent="0.3">
      <c r="A993" s="31"/>
      <c r="B993" s="89" t="s">
        <v>1257</v>
      </c>
      <c r="C993" s="89" t="s">
        <v>139</v>
      </c>
      <c r="D993" s="34"/>
      <c r="E993" s="34"/>
      <c r="F993" s="34"/>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c r="AE993" s="31"/>
      <c r="AF993" s="31"/>
      <c r="AG993" s="31"/>
      <c r="AH993" s="31"/>
      <c r="AI993" s="31"/>
      <c r="AJ993" s="31"/>
      <c r="AK993" s="31"/>
      <c r="AL993" s="31"/>
      <c r="AM993" s="31"/>
      <c r="AN993" s="31"/>
      <c r="AO993" s="31"/>
      <c r="AP993" s="31"/>
      <c r="AQ993" s="31"/>
      <c r="AR993" s="31"/>
      <c r="AS993" s="31"/>
      <c r="AT993" s="31"/>
      <c r="AU993" s="31"/>
      <c r="AV993" s="31"/>
      <c r="AW993" s="31"/>
      <c r="AX993" s="31"/>
      <c r="AY993" s="31"/>
      <c r="AZ993" s="31"/>
      <c r="BA993" s="31"/>
      <c r="BB993" s="31"/>
      <c r="BC993" s="31"/>
      <c r="BD993" s="31"/>
      <c r="BE993" s="31"/>
      <c r="BF993" s="31"/>
      <c r="BG993" s="31"/>
      <c r="BH993" s="31"/>
      <c r="BI993" s="31"/>
      <c r="BJ993" s="31"/>
      <c r="BK993" s="31"/>
      <c r="BL993" s="31"/>
      <c r="BM993" s="31"/>
      <c r="BN993" s="31"/>
      <c r="BO993" s="31"/>
      <c r="BP993" s="31"/>
    </row>
    <row r="994" spans="1:68" s="33" customFormat="1" x14ac:dyDescent="0.3">
      <c r="A994" s="31"/>
      <c r="B994" s="89" t="s">
        <v>1256</v>
      </c>
      <c r="C994" s="89" t="s">
        <v>138</v>
      </c>
      <c r="D994" s="34"/>
      <c r="E994" s="34"/>
      <c r="F994" s="34"/>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31"/>
      <c r="AF994" s="31"/>
      <c r="AG994" s="31"/>
      <c r="AH994" s="31"/>
      <c r="AI994" s="31"/>
      <c r="AJ994" s="31"/>
      <c r="AK994" s="31"/>
      <c r="AL994" s="31"/>
      <c r="AM994" s="31"/>
      <c r="AN994" s="31"/>
      <c r="AO994" s="31"/>
      <c r="AP994" s="31"/>
      <c r="AQ994" s="31"/>
      <c r="AR994" s="31"/>
      <c r="AS994" s="31"/>
      <c r="AT994" s="31"/>
      <c r="AU994" s="31"/>
      <c r="AV994" s="31"/>
      <c r="AW994" s="31"/>
      <c r="AX994" s="31"/>
      <c r="AY994" s="31"/>
      <c r="AZ994" s="31"/>
      <c r="BA994" s="31"/>
      <c r="BB994" s="31"/>
      <c r="BC994" s="31"/>
      <c r="BD994" s="31"/>
      <c r="BE994" s="31"/>
      <c r="BF994" s="31"/>
      <c r="BG994" s="31"/>
      <c r="BH994" s="31"/>
      <c r="BI994" s="31"/>
      <c r="BJ994" s="31"/>
      <c r="BK994" s="31"/>
      <c r="BL994" s="31"/>
      <c r="BM994" s="31"/>
      <c r="BN994" s="31"/>
      <c r="BO994" s="31"/>
      <c r="BP994" s="31"/>
    </row>
    <row r="995" spans="1:68" s="33" customFormat="1" x14ac:dyDescent="0.3">
      <c r="A995" s="31"/>
      <c r="B995" s="89" t="s">
        <v>1255</v>
      </c>
      <c r="C995" s="89" t="s">
        <v>137</v>
      </c>
      <c r="D995" s="34"/>
      <c r="E995" s="34"/>
      <c r="F995" s="34"/>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c r="AE995" s="31"/>
      <c r="AF995" s="31"/>
      <c r="AG995" s="31"/>
      <c r="AH995" s="31"/>
      <c r="AI995" s="31"/>
      <c r="AJ995" s="31"/>
      <c r="AK995" s="31"/>
      <c r="AL995" s="31"/>
      <c r="AM995" s="31"/>
      <c r="AN995" s="31"/>
      <c r="AO995" s="31"/>
      <c r="AP995" s="31"/>
      <c r="AQ995" s="31"/>
      <c r="AR995" s="31"/>
      <c r="AS995" s="31"/>
      <c r="AT995" s="31"/>
      <c r="AU995" s="31"/>
      <c r="AV995" s="31"/>
      <c r="AW995" s="31"/>
      <c r="AX995" s="31"/>
      <c r="AY995" s="31"/>
      <c r="AZ995" s="31"/>
      <c r="BA995" s="31"/>
      <c r="BB995" s="31"/>
      <c r="BC995" s="31"/>
      <c r="BD995" s="31"/>
      <c r="BE995" s="31"/>
      <c r="BF995" s="31"/>
      <c r="BG995" s="31"/>
      <c r="BH995" s="31"/>
      <c r="BI995" s="31"/>
      <c r="BJ995" s="31"/>
      <c r="BK995" s="31"/>
      <c r="BL995" s="31"/>
      <c r="BM995" s="31"/>
      <c r="BN995" s="31"/>
      <c r="BO995" s="31"/>
      <c r="BP995" s="31"/>
    </row>
    <row r="996" spans="1:68" s="33" customFormat="1" x14ac:dyDescent="0.3">
      <c r="A996" s="31"/>
      <c r="B996" s="89" t="s">
        <v>1254</v>
      </c>
      <c r="C996" s="89" t="s">
        <v>136</v>
      </c>
      <c r="D996" s="34">
        <v>11</v>
      </c>
      <c r="E996" s="34">
        <v>5</v>
      </c>
      <c r="F996" s="34">
        <v>6</v>
      </c>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c r="AE996" s="31"/>
      <c r="AF996" s="31"/>
      <c r="AG996" s="31"/>
      <c r="AH996" s="31"/>
      <c r="AI996" s="31"/>
      <c r="AJ996" s="31"/>
      <c r="AK996" s="31"/>
      <c r="AL996" s="31"/>
      <c r="AM996" s="31"/>
      <c r="AN996" s="31"/>
      <c r="AO996" s="31"/>
      <c r="AP996" s="31"/>
      <c r="AQ996" s="31"/>
      <c r="AR996" s="31"/>
      <c r="AS996" s="31"/>
      <c r="AT996" s="31"/>
      <c r="AU996" s="31"/>
      <c r="AV996" s="31"/>
      <c r="AW996" s="31"/>
      <c r="AX996" s="31"/>
      <c r="AY996" s="31"/>
      <c r="AZ996" s="31"/>
      <c r="BA996" s="31"/>
      <c r="BB996" s="31"/>
      <c r="BC996" s="31"/>
      <c r="BD996" s="31"/>
      <c r="BE996" s="31"/>
      <c r="BF996" s="31"/>
      <c r="BG996" s="31"/>
      <c r="BH996" s="31"/>
      <c r="BI996" s="31"/>
      <c r="BJ996" s="31"/>
      <c r="BK996" s="31"/>
      <c r="BL996" s="31"/>
      <c r="BM996" s="31"/>
      <c r="BN996" s="31"/>
      <c r="BO996" s="31"/>
      <c r="BP996" s="31"/>
    </row>
    <row r="997" spans="1:68" s="33" customFormat="1" x14ac:dyDescent="0.3">
      <c r="A997" s="31"/>
      <c r="B997" s="89" t="s">
        <v>1253</v>
      </c>
      <c r="C997" s="89" t="s">
        <v>31</v>
      </c>
      <c r="D997" s="34"/>
      <c r="E997" s="34"/>
      <c r="F997" s="34"/>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c r="AE997" s="31"/>
      <c r="AF997" s="31"/>
      <c r="AG997" s="31"/>
      <c r="AH997" s="31"/>
      <c r="AI997" s="31"/>
      <c r="AJ997" s="31"/>
      <c r="AK997" s="31"/>
      <c r="AL997" s="31"/>
      <c r="AM997" s="31"/>
      <c r="AN997" s="31"/>
      <c r="AO997" s="31"/>
      <c r="AP997" s="31"/>
      <c r="AQ997" s="31"/>
      <c r="AR997" s="31"/>
      <c r="AS997" s="31"/>
      <c r="AT997" s="31"/>
      <c r="AU997" s="31"/>
      <c r="AV997" s="31"/>
      <c r="AW997" s="31"/>
      <c r="AX997" s="31"/>
      <c r="AY997" s="31"/>
      <c r="AZ997" s="31"/>
      <c r="BA997" s="31"/>
      <c r="BB997" s="31"/>
      <c r="BC997" s="31"/>
      <c r="BD997" s="31"/>
      <c r="BE997" s="31"/>
      <c r="BF997" s="31"/>
      <c r="BG997" s="31"/>
      <c r="BH997" s="31"/>
      <c r="BI997" s="31"/>
      <c r="BJ997" s="31"/>
      <c r="BK997" s="31"/>
      <c r="BL997" s="31"/>
      <c r="BM997" s="31"/>
      <c r="BN997" s="31"/>
      <c r="BO997" s="31"/>
      <c r="BP997" s="31"/>
    </row>
    <row r="998" spans="1:68" s="33" customFormat="1" x14ac:dyDescent="0.3">
      <c r="A998" s="31"/>
      <c r="B998" s="89" t="s">
        <v>1252</v>
      </c>
      <c r="C998" s="89" t="s">
        <v>135</v>
      </c>
      <c r="D998" s="34"/>
      <c r="E998" s="34"/>
      <c r="F998" s="34"/>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c r="AE998" s="31"/>
      <c r="AF998" s="31"/>
      <c r="AG998" s="31"/>
      <c r="AH998" s="31"/>
      <c r="AI998" s="31"/>
      <c r="AJ998" s="31"/>
      <c r="AK998" s="31"/>
      <c r="AL998" s="31"/>
      <c r="AM998" s="31"/>
      <c r="AN998" s="31"/>
      <c r="AO998" s="31"/>
      <c r="AP998" s="31"/>
      <c r="AQ998" s="31"/>
      <c r="AR998" s="31"/>
      <c r="AS998" s="31"/>
      <c r="AT998" s="31"/>
      <c r="AU998" s="31"/>
      <c r="AV998" s="31"/>
      <c r="AW998" s="31"/>
      <c r="AX998" s="31"/>
      <c r="AY998" s="31"/>
      <c r="AZ998" s="31"/>
      <c r="BA998" s="31"/>
      <c r="BB998" s="31"/>
      <c r="BC998" s="31"/>
      <c r="BD998" s="31"/>
      <c r="BE998" s="31"/>
      <c r="BF998" s="31"/>
      <c r="BG998" s="31"/>
      <c r="BH998" s="31"/>
      <c r="BI998" s="31"/>
      <c r="BJ998" s="31"/>
      <c r="BK998" s="31"/>
      <c r="BL998" s="31"/>
      <c r="BM998" s="31"/>
      <c r="BN998" s="31"/>
      <c r="BO998" s="31"/>
      <c r="BP998" s="31"/>
    </row>
    <row r="999" spans="1:68" s="33" customFormat="1" x14ac:dyDescent="0.3">
      <c r="A999" s="31"/>
      <c r="B999" s="89" t="s">
        <v>1251</v>
      </c>
      <c r="C999" s="89" t="s">
        <v>134</v>
      </c>
      <c r="D999" s="34"/>
      <c r="E999" s="34"/>
      <c r="F999" s="34"/>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c r="AE999" s="31"/>
      <c r="AF999" s="31"/>
      <c r="AG999" s="31"/>
      <c r="AH999" s="31"/>
      <c r="AI999" s="31"/>
      <c r="AJ999" s="31"/>
      <c r="AK999" s="31"/>
      <c r="AL999" s="31"/>
      <c r="AM999" s="31"/>
      <c r="AN999" s="31"/>
      <c r="AO999" s="31"/>
      <c r="AP999" s="31"/>
      <c r="AQ999" s="31"/>
      <c r="AR999" s="31"/>
      <c r="AS999" s="31"/>
      <c r="AT999" s="31"/>
      <c r="AU999" s="31"/>
      <c r="AV999" s="31"/>
      <c r="AW999" s="31"/>
      <c r="AX999" s="31"/>
      <c r="AY999" s="31"/>
      <c r="AZ999" s="31"/>
      <c r="BA999" s="31"/>
      <c r="BB999" s="31"/>
      <c r="BC999" s="31"/>
      <c r="BD999" s="31"/>
      <c r="BE999" s="31"/>
      <c r="BF999" s="31"/>
      <c r="BG999" s="31"/>
      <c r="BH999" s="31"/>
      <c r="BI999" s="31"/>
      <c r="BJ999" s="31"/>
      <c r="BK999" s="31"/>
      <c r="BL999" s="31"/>
      <c r="BM999" s="31"/>
      <c r="BN999" s="31"/>
      <c r="BO999" s="31"/>
      <c r="BP999" s="31"/>
    </row>
    <row r="1000" spans="1:68" s="33" customFormat="1" x14ac:dyDescent="0.3">
      <c r="A1000" s="31"/>
      <c r="B1000" s="89" t="s">
        <v>1250</v>
      </c>
      <c r="C1000" s="89" t="s">
        <v>133</v>
      </c>
      <c r="D1000" s="34">
        <v>24</v>
      </c>
      <c r="E1000" s="34">
        <v>17</v>
      </c>
      <c r="F1000" s="34">
        <v>7</v>
      </c>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c r="AE1000" s="31"/>
      <c r="AF1000" s="31"/>
      <c r="AG1000" s="31"/>
      <c r="AH1000" s="31"/>
      <c r="AI1000" s="31"/>
      <c r="AJ1000" s="31"/>
      <c r="AK1000" s="31"/>
      <c r="AL1000" s="31"/>
      <c r="AM1000" s="31"/>
      <c r="AN1000" s="31"/>
      <c r="AO1000" s="31"/>
      <c r="AP1000" s="31"/>
      <c r="AQ1000" s="31"/>
      <c r="AR1000" s="31"/>
      <c r="AS1000" s="31"/>
      <c r="AT1000" s="31"/>
      <c r="AU1000" s="31"/>
      <c r="AV1000" s="31"/>
      <c r="AW1000" s="31"/>
      <c r="AX1000" s="31"/>
      <c r="AY1000" s="31"/>
      <c r="AZ1000" s="31"/>
      <c r="BA1000" s="31"/>
      <c r="BB1000" s="31"/>
      <c r="BC1000" s="31"/>
      <c r="BD1000" s="31"/>
      <c r="BE1000" s="31"/>
      <c r="BF1000" s="31"/>
      <c r="BG1000" s="31"/>
      <c r="BH1000" s="31"/>
      <c r="BI1000" s="31"/>
      <c r="BJ1000" s="31"/>
      <c r="BK1000" s="31"/>
      <c r="BL1000" s="31"/>
      <c r="BM1000" s="31"/>
      <c r="BN1000" s="31"/>
      <c r="BO1000" s="31"/>
      <c r="BP1000" s="31"/>
    </row>
    <row r="1001" spans="1:68" s="33" customFormat="1" x14ac:dyDescent="0.3">
      <c r="A1001" s="31"/>
      <c r="B1001" s="89" t="s">
        <v>1249</v>
      </c>
      <c r="C1001" s="89" t="s">
        <v>132</v>
      </c>
      <c r="D1001" s="34"/>
      <c r="E1001" s="34"/>
      <c r="F1001" s="34"/>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c r="AE1001" s="31"/>
      <c r="AF1001" s="31"/>
      <c r="AG1001" s="31"/>
      <c r="AH1001" s="31"/>
      <c r="AI1001" s="31"/>
      <c r="AJ1001" s="31"/>
      <c r="AK1001" s="31"/>
      <c r="AL1001" s="31"/>
      <c r="AM1001" s="31"/>
      <c r="AN1001" s="31"/>
      <c r="AO1001" s="31"/>
      <c r="AP1001" s="31"/>
      <c r="AQ1001" s="31"/>
      <c r="AR1001" s="31"/>
      <c r="AS1001" s="31"/>
      <c r="AT1001" s="31"/>
      <c r="AU1001" s="31"/>
      <c r="AV1001" s="31"/>
      <c r="AW1001" s="31"/>
      <c r="AX1001" s="31"/>
      <c r="AY1001" s="31"/>
      <c r="AZ1001" s="31"/>
      <c r="BA1001" s="31"/>
      <c r="BB1001" s="31"/>
      <c r="BC1001" s="31"/>
      <c r="BD1001" s="31"/>
      <c r="BE1001" s="31"/>
      <c r="BF1001" s="31"/>
      <c r="BG1001" s="31"/>
      <c r="BH1001" s="31"/>
      <c r="BI1001" s="31"/>
      <c r="BJ1001" s="31"/>
      <c r="BK1001" s="31"/>
      <c r="BL1001" s="31"/>
      <c r="BM1001" s="31"/>
      <c r="BN1001" s="31"/>
      <c r="BO1001" s="31"/>
      <c r="BP1001" s="31"/>
    </row>
    <row r="1002" spans="1:68" s="33" customFormat="1" x14ac:dyDescent="0.3">
      <c r="A1002" s="31"/>
      <c r="B1002" s="89" t="s">
        <v>1248</v>
      </c>
      <c r="C1002" s="89" t="s">
        <v>131</v>
      </c>
      <c r="D1002" s="34"/>
      <c r="E1002" s="34"/>
      <c r="F1002" s="34"/>
      <c r="G1002" s="31"/>
      <c r="H1002" s="31"/>
      <c r="I1002" s="31"/>
      <c r="J1002" s="31"/>
      <c r="K1002" s="31"/>
      <c r="L1002" s="31"/>
      <c r="M1002" s="31"/>
      <c r="N1002" s="31"/>
      <c r="O1002" s="31"/>
      <c r="P1002" s="31"/>
      <c r="Q1002" s="31"/>
      <c r="R1002" s="31"/>
      <c r="S1002" s="31"/>
      <c r="T1002" s="31"/>
      <c r="U1002" s="31"/>
      <c r="V1002" s="31"/>
      <c r="W1002" s="31"/>
      <c r="X1002" s="31"/>
      <c r="Y1002" s="31"/>
      <c r="Z1002" s="31"/>
      <c r="AA1002" s="31"/>
      <c r="AB1002" s="31"/>
      <c r="AC1002" s="31"/>
      <c r="AD1002" s="31"/>
      <c r="AE1002" s="31"/>
      <c r="AF1002" s="31"/>
      <c r="AG1002" s="31"/>
      <c r="AH1002" s="31"/>
      <c r="AI1002" s="31"/>
      <c r="AJ1002" s="31"/>
      <c r="AK1002" s="31"/>
      <c r="AL1002" s="31"/>
      <c r="AM1002" s="31"/>
      <c r="AN1002" s="31"/>
      <c r="AO1002" s="31"/>
      <c r="AP1002" s="31"/>
      <c r="AQ1002" s="31"/>
      <c r="AR1002" s="31"/>
      <c r="AS1002" s="31"/>
      <c r="AT1002" s="31"/>
      <c r="AU1002" s="31"/>
      <c r="AV1002" s="31"/>
      <c r="AW1002" s="31"/>
      <c r="AX1002" s="31"/>
      <c r="AY1002" s="31"/>
      <c r="AZ1002" s="31"/>
      <c r="BA1002" s="31"/>
      <c r="BB1002" s="31"/>
      <c r="BC1002" s="31"/>
      <c r="BD1002" s="31"/>
      <c r="BE1002" s="31"/>
      <c r="BF1002" s="31"/>
      <c r="BG1002" s="31"/>
      <c r="BH1002" s="31"/>
      <c r="BI1002" s="31"/>
      <c r="BJ1002" s="31"/>
      <c r="BK1002" s="31"/>
      <c r="BL1002" s="31"/>
      <c r="BM1002" s="31"/>
      <c r="BN1002" s="31"/>
      <c r="BO1002" s="31"/>
      <c r="BP1002" s="31"/>
    </row>
    <row r="1003" spans="1:68" s="33" customFormat="1" x14ac:dyDescent="0.3">
      <c r="A1003" s="31"/>
      <c r="B1003" s="89" t="s">
        <v>1247</v>
      </c>
      <c r="C1003" s="89" t="s">
        <v>130</v>
      </c>
      <c r="D1003" s="34"/>
      <c r="E1003" s="34"/>
      <c r="F1003" s="34"/>
      <c r="G1003" s="31"/>
      <c r="H1003" s="31"/>
      <c r="I1003" s="31"/>
      <c r="J1003" s="31"/>
      <c r="K1003" s="31"/>
      <c r="L1003" s="31"/>
      <c r="M1003" s="31"/>
      <c r="N1003" s="31"/>
      <c r="O1003" s="31"/>
      <c r="P1003" s="31"/>
      <c r="Q1003" s="31"/>
      <c r="R1003" s="31"/>
      <c r="S1003" s="31"/>
      <c r="T1003" s="31"/>
      <c r="U1003" s="31"/>
      <c r="V1003" s="31"/>
      <c r="W1003" s="31"/>
      <c r="X1003" s="31"/>
      <c r="Y1003" s="31"/>
      <c r="Z1003" s="31"/>
      <c r="AA1003" s="31"/>
      <c r="AB1003" s="31"/>
      <c r="AC1003" s="31"/>
      <c r="AD1003" s="31"/>
      <c r="AE1003" s="31"/>
      <c r="AF1003" s="31"/>
      <c r="AG1003" s="31"/>
      <c r="AH1003" s="31"/>
      <c r="AI1003" s="31"/>
      <c r="AJ1003" s="31"/>
      <c r="AK1003" s="31"/>
      <c r="AL1003" s="31"/>
      <c r="AM1003" s="31"/>
      <c r="AN1003" s="31"/>
      <c r="AO1003" s="31"/>
      <c r="AP1003" s="31"/>
      <c r="AQ1003" s="31"/>
      <c r="AR1003" s="31"/>
      <c r="AS1003" s="31"/>
      <c r="AT1003" s="31"/>
      <c r="AU1003" s="31"/>
      <c r="AV1003" s="31"/>
      <c r="AW1003" s="31"/>
      <c r="AX1003" s="31"/>
      <c r="AY1003" s="31"/>
      <c r="AZ1003" s="31"/>
      <c r="BA1003" s="31"/>
      <c r="BB1003" s="31"/>
      <c r="BC1003" s="31"/>
      <c r="BD1003" s="31"/>
      <c r="BE1003" s="31"/>
      <c r="BF1003" s="31"/>
      <c r="BG1003" s="31"/>
      <c r="BH1003" s="31"/>
      <c r="BI1003" s="31"/>
      <c r="BJ1003" s="31"/>
      <c r="BK1003" s="31"/>
      <c r="BL1003" s="31"/>
      <c r="BM1003" s="31"/>
      <c r="BN1003" s="31"/>
      <c r="BO1003" s="31"/>
      <c r="BP1003" s="31"/>
    </row>
    <row r="1004" spans="1:68" s="33" customFormat="1" x14ac:dyDescent="0.3">
      <c r="A1004" s="31"/>
      <c r="B1004" s="89" t="s">
        <v>1246</v>
      </c>
      <c r="C1004" s="89" t="s">
        <v>129</v>
      </c>
      <c r="D1004" s="34"/>
      <c r="E1004" s="34"/>
      <c r="F1004" s="34"/>
      <c r="G1004" s="31"/>
      <c r="H1004" s="31"/>
      <c r="I1004" s="31"/>
      <c r="J1004" s="31"/>
      <c r="K1004" s="31"/>
      <c r="L1004" s="31"/>
      <c r="M1004" s="31"/>
      <c r="N1004" s="31"/>
      <c r="O1004" s="31"/>
      <c r="P1004" s="31"/>
      <c r="Q1004" s="31"/>
      <c r="R1004" s="31"/>
      <c r="S1004" s="31"/>
      <c r="T1004" s="31"/>
      <c r="U1004" s="31"/>
      <c r="V1004" s="31"/>
      <c r="W1004" s="31"/>
      <c r="X1004" s="31"/>
      <c r="Y1004" s="31"/>
      <c r="Z1004" s="31"/>
      <c r="AA1004" s="31"/>
      <c r="AB1004" s="31"/>
      <c r="AC1004" s="31"/>
      <c r="AD1004" s="31"/>
      <c r="AE1004" s="31"/>
      <c r="AF1004" s="31"/>
      <c r="AG1004" s="31"/>
      <c r="AH1004" s="31"/>
      <c r="AI1004" s="31"/>
      <c r="AJ1004" s="31"/>
      <c r="AK1004" s="31"/>
      <c r="AL1004" s="31"/>
      <c r="AM1004" s="31"/>
      <c r="AN1004" s="31"/>
      <c r="AO1004" s="31"/>
      <c r="AP1004" s="31"/>
      <c r="AQ1004" s="31"/>
      <c r="AR1004" s="31"/>
      <c r="AS1004" s="31"/>
      <c r="AT1004" s="31"/>
      <c r="AU1004" s="31"/>
      <c r="AV1004" s="31"/>
      <c r="AW1004" s="31"/>
      <c r="AX1004" s="31"/>
      <c r="AY1004" s="31"/>
      <c r="AZ1004" s="31"/>
      <c r="BA1004" s="31"/>
      <c r="BB1004" s="31"/>
      <c r="BC1004" s="31"/>
      <c r="BD1004" s="31"/>
      <c r="BE1004" s="31"/>
      <c r="BF1004" s="31"/>
      <c r="BG1004" s="31"/>
      <c r="BH1004" s="31"/>
      <c r="BI1004" s="31"/>
      <c r="BJ1004" s="31"/>
      <c r="BK1004" s="31"/>
      <c r="BL1004" s="31"/>
      <c r="BM1004" s="31"/>
      <c r="BN1004" s="31"/>
      <c r="BO1004" s="31"/>
      <c r="BP1004" s="31"/>
    </row>
    <row r="1005" spans="1:68" s="33" customFormat="1" x14ac:dyDescent="0.3">
      <c r="A1005" s="31"/>
      <c r="B1005" s="89" t="s">
        <v>1245</v>
      </c>
      <c r="C1005" s="89" t="s">
        <v>128</v>
      </c>
      <c r="D1005" s="34"/>
      <c r="E1005" s="34"/>
      <c r="F1005" s="34"/>
      <c r="G1005" s="31"/>
      <c r="H1005" s="31"/>
      <c r="I1005" s="31"/>
      <c r="J1005" s="31"/>
      <c r="K1005" s="31"/>
      <c r="L1005" s="31"/>
      <c r="M1005" s="31"/>
      <c r="N1005" s="31"/>
      <c r="O1005" s="31"/>
      <c r="P1005" s="31"/>
      <c r="Q1005" s="31"/>
      <c r="R1005" s="31"/>
      <c r="S1005" s="31"/>
      <c r="T1005" s="31"/>
      <c r="U1005" s="31"/>
      <c r="V1005" s="31"/>
      <c r="W1005" s="31"/>
      <c r="X1005" s="31"/>
      <c r="Y1005" s="31"/>
      <c r="Z1005" s="31"/>
      <c r="AA1005" s="31"/>
      <c r="AB1005" s="31"/>
      <c r="AC1005" s="31"/>
      <c r="AD1005" s="31"/>
      <c r="AE1005" s="31"/>
      <c r="AF1005" s="31"/>
      <c r="AG1005" s="31"/>
      <c r="AH1005" s="31"/>
      <c r="AI1005" s="31"/>
      <c r="AJ1005" s="31"/>
      <c r="AK1005" s="31"/>
      <c r="AL1005" s="31"/>
      <c r="AM1005" s="31"/>
      <c r="AN1005" s="31"/>
      <c r="AO1005" s="31"/>
      <c r="AP1005" s="31"/>
      <c r="AQ1005" s="31"/>
      <c r="AR1005" s="31"/>
      <c r="AS1005" s="31"/>
      <c r="AT1005" s="31"/>
      <c r="AU1005" s="31"/>
      <c r="AV1005" s="31"/>
      <c r="AW1005" s="31"/>
      <c r="AX1005" s="31"/>
      <c r="AY1005" s="31"/>
      <c r="AZ1005" s="31"/>
      <c r="BA1005" s="31"/>
      <c r="BB1005" s="31"/>
      <c r="BC1005" s="31"/>
      <c r="BD1005" s="31"/>
      <c r="BE1005" s="31"/>
      <c r="BF1005" s="31"/>
      <c r="BG1005" s="31"/>
      <c r="BH1005" s="31"/>
      <c r="BI1005" s="31"/>
      <c r="BJ1005" s="31"/>
      <c r="BK1005" s="31"/>
      <c r="BL1005" s="31"/>
      <c r="BM1005" s="31"/>
      <c r="BN1005" s="31"/>
      <c r="BO1005" s="31"/>
      <c r="BP1005" s="31"/>
    </row>
    <row r="1006" spans="1:68" s="33" customFormat="1" x14ac:dyDescent="0.3">
      <c r="A1006" s="31"/>
      <c r="B1006" s="89" t="s">
        <v>1244</v>
      </c>
      <c r="C1006" s="89" t="s">
        <v>127</v>
      </c>
      <c r="D1006" s="34"/>
      <c r="E1006" s="34"/>
      <c r="F1006" s="34"/>
      <c r="G1006" s="31"/>
      <c r="H1006" s="31"/>
      <c r="I1006" s="31"/>
      <c r="J1006" s="31"/>
      <c r="K1006" s="31"/>
      <c r="L1006" s="31"/>
      <c r="M1006" s="31"/>
      <c r="N1006" s="31"/>
      <c r="O1006" s="31"/>
      <c r="P1006" s="31"/>
      <c r="Q1006" s="31"/>
      <c r="R1006" s="31"/>
      <c r="S1006" s="31"/>
      <c r="T1006" s="31"/>
      <c r="U1006" s="31"/>
      <c r="V1006" s="31"/>
      <c r="W1006" s="31"/>
      <c r="X1006" s="31"/>
      <c r="Y1006" s="31"/>
      <c r="Z1006" s="31"/>
      <c r="AA1006" s="31"/>
      <c r="AB1006" s="31"/>
      <c r="AC1006" s="31"/>
      <c r="AD1006" s="31"/>
      <c r="AE1006" s="31"/>
      <c r="AF1006" s="31"/>
      <c r="AG1006" s="31"/>
      <c r="AH1006" s="31"/>
      <c r="AI1006" s="31"/>
      <c r="AJ1006" s="31"/>
      <c r="AK1006" s="31"/>
      <c r="AL1006" s="31"/>
      <c r="AM1006" s="31"/>
      <c r="AN1006" s="31"/>
      <c r="AO1006" s="31"/>
      <c r="AP1006" s="31"/>
      <c r="AQ1006" s="31"/>
      <c r="AR1006" s="31"/>
      <c r="AS1006" s="31"/>
      <c r="AT1006" s="31"/>
      <c r="AU1006" s="31"/>
      <c r="AV1006" s="31"/>
      <c r="AW1006" s="31"/>
      <c r="AX1006" s="31"/>
      <c r="AY1006" s="31"/>
      <c r="AZ1006" s="31"/>
      <c r="BA1006" s="31"/>
      <c r="BB1006" s="31"/>
      <c r="BC1006" s="31"/>
      <c r="BD1006" s="31"/>
      <c r="BE1006" s="31"/>
      <c r="BF1006" s="31"/>
      <c r="BG1006" s="31"/>
      <c r="BH1006" s="31"/>
      <c r="BI1006" s="31"/>
      <c r="BJ1006" s="31"/>
      <c r="BK1006" s="31"/>
      <c r="BL1006" s="31"/>
      <c r="BM1006" s="31"/>
      <c r="BN1006" s="31"/>
      <c r="BO1006" s="31"/>
      <c r="BP1006" s="31"/>
    </row>
    <row r="1007" spans="1:68" s="33" customFormat="1" x14ac:dyDescent="0.3">
      <c r="A1007" s="31"/>
      <c r="B1007" s="89" t="s">
        <v>1243</v>
      </c>
      <c r="C1007" s="89" t="s">
        <v>126</v>
      </c>
      <c r="D1007" s="34"/>
      <c r="E1007" s="34"/>
      <c r="F1007" s="34"/>
      <c r="G1007" s="31"/>
      <c r="H1007" s="31"/>
      <c r="I1007" s="31"/>
      <c r="J1007" s="31"/>
      <c r="K1007" s="31"/>
      <c r="L1007" s="31"/>
      <c r="M1007" s="31"/>
      <c r="N1007" s="31"/>
      <c r="O1007" s="31"/>
      <c r="P1007" s="31"/>
      <c r="Q1007" s="31"/>
      <c r="R1007" s="31"/>
      <c r="S1007" s="31"/>
      <c r="T1007" s="31"/>
      <c r="U1007" s="31"/>
      <c r="V1007" s="31"/>
      <c r="W1007" s="31"/>
      <c r="X1007" s="31"/>
      <c r="Y1007" s="31"/>
      <c r="Z1007" s="31"/>
      <c r="AA1007" s="31"/>
      <c r="AB1007" s="31"/>
      <c r="AC1007" s="31"/>
      <c r="AD1007" s="31"/>
      <c r="AE1007" s="31"/>
      <c r="AF1007" s="31"/>
      <c r="AG1007" s="31"/>
      <c r="AH1007" s="31"/>
      <c r="AI1007" s="31"/>
      <c r="AJ1007" s="31"/>
      <c r="AK1007" s="31"/>
      <c r="AL1007" s="31"/>
      <c r="AM1007" s="31"/>
      <c r="AN1007" s="31"/>
      <c r="AO1007" s="31"/>
      <c r="AP1007" s="31"/>
      <c r="AQ1007" s="31"/>
      <c r="AR1007" s="31"/>
      <c r="AS1007" s="31"/>
      <c r="AT1007" s="31"/>
      <c r="AU1007" s="31"/>
      <c r="AV1007" s="31"/>
      <c r="AW1007" s="31"/>
      <c r="AX1007" s="31"/>
      <c r="AY1007" s="31"/>
      <c r="AZ1007" s="31"/>
      <c r="BA1007" s="31"/>
      <c r="BB1007" s="31"/>
      <c r="BC1007" s="31"/>
      <c r="BD1007" s="31"/>
      <c r="BE1007" s="31"/>
      <c r="BF1007" s="31"/>
      <c r="BG1007" s="31"/>
      <c r="BH1007" s="31"/>
      <c r="BI1007" s="31"/>
      <c r="BJ1007" s="31"/>
      <c r="BK1007" s="31"/>
      <c r="BL1007" s="31"/>
      <c r="BM1007" s="31"/>
      <c r="BN1007" s="31"/>
      <c r="BO1007" s="31"/>
      <c r="BP1007" s="31"/>
    </row>
    <row r="1008" spans="1:68" s="33" customFormat="1" x14ac:dyDescent="0.3">
      <c r="A1008" s="31"/>
      <c r="B1008" s="89" t="s">
        <v>1242</v>
      </c>
      <c r="C1008" s="89" t="s">
        <v>32</v>
      </c>
      <c r="D1008" s="34"/>
      <c r="E1008" s="34"/>
      <c r="F1008" s="34"/>
      <c r="G1008" s="31"/>
      <c r="H1008" s="31"/>
      <c r="I1008" s="31"/>
      <c r="J1008" s="31"/>
      <c r="K1008" s="31"/>
      <c r="L1008" s="31"/>
      <c r="M1008" s="31"/>
      <c r="N1008" s="31"/>
      <c r="O1008" s="31"/>
      <c r="P1008" s="31"/>
      <c r="Q1008" s="31"/>
      <c r="R1008" s="31"/>
      <c r="S1008" s="31"/>
      <c r="T1008" s="31"/>
      <c r="U1008" s="31"/>
      <c r="V1008" s="31"/>
      <c r="W1008" s="31"/>
      <c r="X1008" s="31"/>
      <c r="Y1008" s="31"/>
      <c r="Z1008" s="31"/>
      <c r="AA1008" s="31"/>
      <c r="AB1008" s="31"/>
      <c r="AC1008" s="31"/>
      <c r="AD1008" s="31"/>
      <c r="AE1008" s="31"/>
      <c r="AF1008" s="31"/>
      <c r="AG1008" s="31"/>
      <c r="AH1008" s="31"/>
      <c r="AI1008" s="31"/>
      <c r="AJ1008" s="31"/>
      <c r="AK1008" s="31"/>
      <c r="AL1008" s="31"/>
      <c r="AM1008" s="31"/>
      <c r="AN1008" s="31"/>
      <c r="AO1008" s="31"/>
      <c r="AP1008" s="31"/>
      <c r="AQ1008" s="31"/>
      <c r="AR1008" s="31"/>
      <c r="AS1008" s="31"/>
      <c r="AT1008" s="31"/>
      <c r="AU1008" s="31"/>
      <c r="AV1008" s="31"/>
      <c r="AW1008" s="31"/>
      <c r="AX1008" s="31"/>
      <c r="AY1008" s="31"/>
      <c r="AZ1008" s="31"/>
      <c r="BA1008" s="31"/>
      <c r="BB1008" s="31"/>
      <c r="BC1008" s="31"/>
      <c r="BD1008" s="31"/>
      <c r="BE1008" s="31"/>
      <c r="BF1008" s="31"/>
      <c r="BG1008" s="31"/>
      <c r="BH1008" s="31"/>
      <c r="BI1008" s="31"/>
      <c r="BJ1008" s="31"/>
      <c r="BK1008" s="31"/>
      <c r="BL1008" s="31"/>
      <c r="BM1008" s="31"/>
      <c r="BN1008" s="31"/>
      <c r="BO1008" s="31"/>
      <c r="BP1008" s="31"/>
    </row>
    <row r="1009" spans="1:68" s="33" customFormat="1" x14ac:dyDescent="0.3">
      <c r="A1009" s="31"/>
      <c r="B1009" s="89" t="s">
        <v>1241</v>
      </c>
      <c r="C1009" s="89" t="s">
        <v>125</v>
      </c>
      <c r="D1009" s="34"/>
      <c r="E1009" s="34"/>
      <c r="F1009" s="34"/>
      <c r="G1009" s="31"/>
      <c r="H1009" s="31"/>
      <c r="I1009" s="31"/>
      <c r="J1009" s="31"/>
      <c r="K1009" s="31"/>
      <c r="L1009" s="31"/>
      <c r="M1009" s="31"/>
      <c r="N1009" s="31"/>
      <c r="O1009" s="31"/>
      <c r="P1009" s="31"/>
      <c r="Q1009" s="31"/>
      <c r="R1009" s="31"/>
      <c r="S1009" s="31"/>
      <c r="T1009" s="31"/>
      <c r="U1009" s="31"/>
      <c r="V1009" s="31"/>
      <c r="W1009" s="31"/>
      <c r="X1009" s="31"/>
      <c r="Y1009" s="31"/>
      <c r="Z1009" s="31"/>
      <c r="AA1009" s="31"/>
      <c r="AB1009" s="31"/>
      <c r="AC1009" s="31"/>
      <c r="AD1009" s="31"/>
      <c r="AE1009" s="31"/>
      <c r="AF1009" s="31"/>
      <c r="AG1009" s="31"/>
      <c r="AH1009" s="31"/>
      <c r="AI1009" s="31"/>
      <c r="AJ1009" s="31"/>
      <c r="AK1009" s="31"/>
      <c r="AL1009" s="31"/>
      <c r="AM1009" s="31"/>
      <c r="AN1009" s="31"/>
      <c r="AO1009" s="31"/>
      <c r="AP1009" s="31"/>
      <c r="AQ1009" s="31"/>
      <c r="AR1009" s="31"/>
      <c r="AS1009" s="31"/>
      <c r="AT1009" s="31"/>
      <c r="AU1009" s="31"/>
      <c r="AV1009" s="31"/>
      <c r="AW1009" s="31"/>
      <c r="AX1009" s="31"/>
      <c r="AY1009" s="31"/>
      <c r="AZ1009" s="31"/>
      <c r="BA1009" s="31"/>
      <c r="BB1009" s="31"/>
      <c r="BC1009" s="31"/>
      <c r="BD1009" s="31"/>
      <c r="BE1009" s="31"/>
      <c r="BF1009" s="31"/>
      <c r="BG1009" s="31"/>
      <c r="BH1009" s="31"/>
      <c r="BI1009" s="31"/>
      <c r="BJ1009" s="31"/>
      <c r="BK1009" s="31"/>
      <c r="BL1009" s="31"/>
      <c r="BM1009" s="31"/>
      <c r="BN1009" s="31"/>
      <c r="BO1009" s="31"/>
      <c r="BP1009" s="31"/>
    </row>
    <row r="1010" spans="1:68" s="33" customFormat="1" x14ac:dyDescent="0.3">
      <c r="A1010" s="31"/>
      <c r="B1010" s="89" t="s">
        <v>1240</v>
      </c>
      <c r="C1010" s="89" t="s">
        <v>124</v>
      </c>
      <c r="D1010" s="34"/>
      <c r="E1010" s="34"/>
      <c r="F1010" s="34"/>
      <c r="G1010" s="31"/>
      <c r="H1010" s="31"/>
      <c r="I1010" s="31"/>
      <c r="J1010" s="31"/>
      <c r="K1010" s="31"/>
      <c r="L1010" s="31"/>
      <c r="M1010" s="31"/>
      <c r="N1010" s="31"/>
      <c r="O1010" s="31"/>
      <c r="P1010" s="31"/>
      <c r="Q1010" s="31"/>
      <c r="R1010" s="31"/>
      <c r="S1010" s="31"/>
      <c r="T1010" s="31"/>
      <c r="U1010" s="31"/>
      <c r="V1010" s="31"/>
      <c r="W1010" s="31"/>
      <c r="X1010" s="31"/>
      <c r="Y1010" s="31"/>
      <c r="Z1010" s="31"/>
      <c r="AA1010" s="31"/>
      <c r="AB1010" s="31"/>
      <c r="AC1010" s="31"/>
      <c r="AD1010" s="31"/>
      <c r="AE1010" s="31"/>
      <c r="AF1010" s="31"/>
      <c r="AG1010" s="31"/>
      <c r="AH1010" s="31"/>
      <c r="AI1010" s="31"/>
      <c r="AJ1010" s="31"/>
      <c r="AK1010" s="31"/>
      <c r="AL1010" s="31"/>
      <c r="AM1010" s="31"/>
      <c r="AN1010" s="31"/>
      <c r="AO1010" s="31"/>
      <c r="AP1010" s="31"/>
      <c r="AQ1010" s="31"/>
      <c r="AR1010" s="31"/>
      <c r="AS1010" s="31"/>
      <c r="AT1010" s="31"/>
      <c r="AU1010" s="31"/>
      <c r="AV1010" s="31"/>
      <c r="AW1010" s="31"/>
      <c r="AX1010" s="31"/>
      <c r="AY1010" s="31"/>
      <c r="AZ1010" s="31"/>
      <c r="BA1010" s="31"/>
      <c r="BB1010" s="31"/>
      <c r="BC1010" s="31"/>
      <c r="BD1010" s="31"/>
      <c r="BE1010" s="31"/>
      <c r="BF1010" s="31"/>
      <c r="BG1010" s="31"/>
      <c r="BH1010" s="31"/>
      <c r="BI1010" s="31"/>
      <c r="BJ1010" s="31"/>
      <c r="BK1010" s="31"/>
      <c r="BL1010" s="31"/>
      <c r="BM1010" s="31"/>
      <c r="BN1010" s="31"/>
      <c r="BO1010" s="31"/>
      <c r="BP1010" s="31"/>
    </row>
    <row r="1011" spans="1:68" s="33" customFormat="1" x14ac:dyDescent="0.3">
      <c r="A1011" s="31"/>
      <c r="B1011" s="89" t="s">
        <v>1239</v>
      </c>
      <c r="C1011" s="89" t="s">
        <v>123</v>
      </c>
      <c r="D1011" s="34"/>
      <c r="E1011" s="34"/>
      <c r="F1011" s="34"/>
      <c r="G1011" s="31"/>
      <c r="H1011" s="31"/>
      <c r="I1011" s="31"/>
      <c r="J1011" s="31"/>
      <c r="K1011" s="31"/>
      <c r="L1011" s="31"/>
      <c r="M1011" s="31"/>
      <c r="N1011" s="31"/>
      <c r="O1011" s="31"/>
      <c r="P1011" s="31"/>
      <c r="Q1011" s="31"/>
      <c r="R1011" s="31"/>
      <c r="S1011" s="31"/>
      <c r="T1011" s="31"/>
      <c r="U1011" s="31"/>
      <c r="V1011" s="31"/>
      <c r="W1011" s="31"/>
      <c r="X1011" s="31"/>
      <c r="Y1011" s="31"/>
      <c r="Z1011" s="31"/>
      <c r="AA1011" s="31"/>
      <c r="AB1011" s="31"/>
      <c r="AC1011" s="31"/>
      <c r="AD1011" s="31"/>
      <c r="AE1011" s="31"/>
      <c r="AF1011" s="31"/>
      <c r="AG1011" s="31"/>
      <c r="AH1011" s="31"/>
      <c r="AI1011" s="31"/>
      <c r="AJ1011" s="31"/>
      <c r="AK1011" s="31"/>
      <c r="AL1011" s="31"/>
      <c r="AM1011" s="31"/>
      <c r="AN1011" s="31"/>
      <c r="AO1011" s="31"/>
      <c r="AP1011" s="31"/>
      <c r="AQ1011" s="31"/>
      <c r="AR1011" s="31"/>
      <c r="AS1011" s="31"/>
      <c r="AT1011" s="31"/>
      <c r="AU1011" s="31"/>
      <c r="AV1011" s="31"/>
      <c r="AW1011" s="31"/>
      <c r="AX1011" s="31"/>
      <c r="AY1011" s="31"/>
      <c r="AZ1011" s="31"/>
      <c r="BA1011" s="31"/>
      <c r="BB1011" s="31"/>
      <c r="BC1011" s="31"/>
      <c r="BD1011" s="31"/>
      <c r="BE1011" s="31"/>
      <c r="BF1011" s="31"/>
      <c r="BG1011" s="31"/>
      <c r="BH1011" s="31"/>
      <c r="BI1011" s="31"/>
      <c r="BJ1011" s="31"/>
      <c r="BK1011" s="31"/>
      <c r="BL1011" s="31"/>
      <c r="BM1011" s="31"/>
      <c r="BN1011" s="31"/>
      <c r="BO1011" s="31"/>
      <c r="BP1011" s="31"/>
    </row>
    <row r="1012" spans="1:68" s="33" customFormat="1" x14ac:dyDescent="0.3">
      <c r="A1012" s="31"/>
      <c r="B1012" s="89" t="s">
        <v>1238</v>
      </c>
      <c r="C1012" s="89" t="s">
        <v>121</v>
      </c>
      <c r="D1012" s="34"/>
      <c r="E1012" s="34"/>
      <c r="F1012" s="34"/>
      <c r="G1012" s="31"/>
      <c r="H1012" s="31"/>
      <c r="I1012" s="31"/>
      <c r="J1012" s="31"/>
      <c r="K1012" s="31"/>
      <c r="L1012" s="31"/>
      <c r="M1012" s="31"/>
      <c r="N1012" s="31"/>
      <c r="O1012" s="31"/>
      <c r="P1012" s="31"/>
      <c r="Q1012" s="31"/>
      <c r="R1012" s="31"/>
      <c r="S1012" s="31"/>
      <c r="T1012" s="31"/>
      <c r="U1012" s="31"/>
      <c r="V1012" s="31"/>
      <c r="W1012" s="31"/>
      <c r="X1012" s="31"/>
      <c r="Y1012" s="31"/>
      <c r="Z1012" s="31"/>
      <c r="AA1012" s="31"/>
      <c r="AB1012" s="31"/>
      <c r="AC1012" s="31"/>
      <c r="AD1012" s="31"/>
      <c r="AE1012" s="31"/>
      <c r="AF1012" s="31"/>
      <c r="AG1012" s="31"/>
      <c r="AH1012" s="31"/>
      <c r="AI1012" s="31"/>
      <c r="AJ1012" s="31"/>
      <c r="AK1012" s="31"/>
      <c r="AL1012" s="31"/>
      <c r="AM1012" s="31"/>
      <c r="AN1012" s="31"/>
      <c r="AO1012" s="31"/>
      <c r="AP1012" s="31"/>
      <c r="AQ1012" s="31"/>
      <c r="AR1012" s="31"/>
      <c r="AS1012" s="31"/>
      <c r="AT1012" s="31"/>
      <c r="AU1012" s="31"/>
      <c r="AV1012" s="31"/>
      <c r="AW1012" s="31"/>
      <c r="AX1012" s="31"/>
      <c r="AY1012" s="31"/>
      <c r="AZ1012" s="31"/>
      <c r="BA1012" s="31"/>
      <c r="BB1012" s="31"/>
      <c r="BC1012" s="31"/>
      <c r="BD1012" s="31"/>
      <c r="BE1012" s="31"/>
      <c r="BF1012" s="31"/>
      <c r="BG1012" s="31"/>
      <c r="BH1012" s="31"/>
      <c r="BI1012" s="31"/>
      <c r="BJ1012" s="31"/>
      <c r="BK1012" s="31"/>
      <c r="BL1012" s="31"/>
      <c r="BM1012" s="31"/>
      <c r="BN1012" s="31"/>
      <c r="BO1012" s="31"/>
      <c r="BP1012" s="31"/>
    </row>
    <row r="1013" spans="1:68" s="33" customFormat="1" x14ac:dyDescent="0.3">
      <c r="A1013" s="31"/>
      <c r="B1013" s="89" t="s">
        <v>1237</v>
      </c>
      <c r="C1013" s="89" t="s">
        <v>120</v>
      </c>
      <c r="D1013" s="34"/>
      <c r="E1013" s="34"/>
      <c r="F1013" s="34"/>
      <c r="G1013" s="31"/>
      <c r="H1013" s="31"/>
      <c r="I1013" s="31"/>
      <c r="J1013" s="31"/>
      <c r="K1013" s="31"/>
      <c r="L1013" s="31"/>
      <c r="M1013" s="31"/>
      <c r="N1013" s="31"/>
      <c r="O1013" s="31"/>
      <c r="P1013" s="31"/>
      <c r="Q1013" s="31"/>
      <c r="R1013" s="31"/>
      <c r="S1013" s="31"/>
      <c r="T1013" s="31"/>
      <c r="U1013" s="31"/>
      <c r="V1013" s="31"/>
      <c r="W1013" s="31"/>
      <c r="X1013" s="31"/>
      <c r="Y1013" s="31"/>
      <c r="Z1013" s="31"/>
      <c r="AA1013" s="31"/>
      <c r="AB1013" s="31"/>
      <c r="AC1013" s="31"/>
      <c r="AD1013" s="31"/>
      <c r="AE1013" s="31"/>
      <c r="AF1013" s="31"/>
      <c r="AG1013" s="31"/>
      <c r="AH1013" s="31"/>
      <c r="AI1013" s="31"/>
      <c r="AJ1013" s="31"/>
      <c r="AK1013" s="31"/>
      <c r="AL1013" s="31"/>
      <c r="AM1013" s="31"/>
      <c r="AN1013" s="31"/>
      <c r="AO1013" s="31"/>
      <c r="AP1013" s="31"/>
      <c r="AQ1013" s="31"/>
      <c r="AR1013" s="31"/>
      <c r="AS1013" s="31"/>
      <c r="AT1013" s="31"/>
      <c r="AU1013" s="31"/>
      <c r="AV1013" s="31"/>
      <c r="AW1013" s="31"/>
      <c r="AX1013" s="31"/>
      <c r="AY1013" s="31"/>
      <c r="AZ1013" s="31"/>
      <c r="BA1013" s="31"/>
      <c r="BB1013" s="31"/>
      <c r="BC1013" s="31"/>
      <c r="BD1013" s="31"/>
      <c r="BE1013" s="31"/>
      <c r="BF1013" s="31"/>
      <c r="BG1013" s="31"/>
      <c r="BH1013" s="31"/>
      <c r="BI1013" s="31"/>
      <c r="BJ1013" s="31"/>
      <c r="BK1013" s="31"/>
      <c r="BL1013" s="31"/>
      <c r="BM1013" s="31"/>
      <c r="BN1013" s="31"/>
      <c r="BO1013" s="31"/>
      <c r="BP1013" s="31"/>
    </row>
    <row r="1014" spans="1:68" s="33" customFormat="1" x14ac:dyDescent="0.3">
      <c r="A1014" s="31"/>
      <c r="B1014" s="89" t="s">
        <v>1236</v>
      </c>
      <c r="C1014" s="89" t="s">
        <v>119</v>
      </c>
      <c r="D1014" s="34"/>
      <c r="E1014" s="34"/>
      <c r="F1014" s="34"/>
      <c r="G1014" s="31"/>
      <c r="H1014" s="31"/>
      <c r="I1014" s="31"/>
      <c r="J1014" s="31"/>
      <c r="K1014" s="31"/>
      <c r="L1014" s="31"/>
      <c r="M1014" s="31"/>
      <c r="N1014" s="31"/>
      <c r="O1014" s="31"/>
      <c r="P1014" s="31"/>
      <c r="Q1014" s="31"/>
      <c r="R1014" s="31"/>
      <c r="S1014" s="31"/>
      <c r="T1014" s="31"/>
      <c r="U1014" s="31"/>
      <c r="V1014" s="31"/>
      <c r="W1014" s="31"/>
      <c r="X1014" s="31"/>
      <c r="Y1014" s="31"/>
      <c r="Z1014" s="31"/>
      <c r="AA1014" s="31"/>
      <c r="AB1014" s="31"/>
      <c r="AC1014" s="31"/>
      <c r="AD1014" s="31"/>
      <c r="AE1014" s="31"/>
      <c r="AF1014" s="31"/>
      <c r="AG1014" s="31"/>
      <c r="AH1014" s="31"/>
      <c r="AI1014" s="31"/>
      <c r="AJ1014" s="31"/>
      <c r="AK1014" s="31"/>
      <c r="AL1014" s="31"/>
      <c r="AM1014" s="31"/>
      <c r="AN1014" s="31"/>
      <c r="AO1014" s="31"/>
      <c r="AP1014" s="31"/>
      <c r="AQ1014" s="31"/>
      <c r="AR1014" s="31"/>
      <c r="AS1014" s="31"/>
      <c r="AT1014" s="31"/>
      <c r="AU1014" s="31"/>
      <c r="AV1014" s="31"/>
      <c r="AW1014" s="31"/>
      <c r="AX1014" s="31"/>
      <c r="AY1014" s="31"/>
      <c r="AZ1014" s="31"/>
      <c r="BA1014" s="31"/>
      <c r="BB1014" s="31"/>
      <c r="BC1014" s="31"/>
      <c r="BD1014" s="31"/>
      <c r="BE1014" s="31"/>
      <c r="BF1014" s="31"/>
      <c r="BG1014" s="31"/>
      <c r="BH1014" s="31"/>
      <c r="BI1014" s="31"/>
      <c r="BJ1014" s="31"/>
      <c r="BK1014" s="31"/>
      <c r="BL1014" s="31"/>
      <c r="BM1014" s="31"/>
      <c r="BN1014" s="31"/>
      <c r="BO1014" s="31"/>
      <c r="BP1014" s="31"/>
    </row>
    <row r="1015" spans="1:68" s="33" customFormat="1" x14ac:dyDescent="0.3">
      <c r="A1015" s="31"/>
      <c r="B1015" s="89" t="s">
        <v>1235</v>
      </c>
      <c r="C1015" s="89" t="s">
        <v>103</v>
      </c>
      <c r="D1015" s="34"/>
      <c r="E1015" s="34"/>
      <c r="F1015" s="34"/>
      <c r="G1015" s="31"/>
      <c r="H1015" s="31"/>
      <c r="I1015" s="31"/>
      <c r="J1015" s="31"/>
      <c r="K1015" s="31"/>
      <c r="L1015" s="31"/>
      <c r="M1015" s="31"/>
      <c r="N1015" s="31"/>
      <c r="O1015" s="31"/>
      <c r="P1015" s="31"/>
      <c r="Q1015" s="31"/>
      <c r="R1015" s="31"/>
      <c r="S1015" s="31"/>
      <c r="T1015" s="31"/>
      <c r="U1015" s="31"/>
      <c r="V1015" s="31"/>
      <c r="W1015" s="31"/>
      <c r="X1015" s="31"/>
      <c r="Y1015" s="31"/>
      <c r="Z1015" s="31"/>
      <c r="AA1015" s="31"/>
      <c r="AB1015" s="31"/>
      <c r="AC1015" s="31"/>
      <c r="AD1015" s="31"/>
      <c r="AE1015" s="31"/>
      <c r="AF1015" s="31"/>
      <c r="AG1015" s="31"/>
      <c r="AH1015" s="31"/>
      <c r="AI1015" s="31"/>
      <c r="AJ1015" s="31"/>
      <c r="AK1015" s="31"/>
      <c r="AL1015" s="31"/>
      <c r="AM1015" s="31"/>
      <c r="AN1015" s="31"/>
      <c r="AO1015" s="31"/>
      <c r="AP1015" s="31"/>
      <c r="AQ1015" s="31"/>
      <c r="AR1015" s="31"/>
      <c r="AS1015" s="31"/>
      <c r="AT1015" s="31"/>
      <c r="AU1015" s="31"/>
      <c r="AV1015" s="31"/>
      <c r="AW1015" s="31"/>
      <c r="AX1015" s="31"/>
      <c r="AY1015" s="31"/>
      <c r="AZ1015" s="31"/>
      <c r="BA1015" s="31"/>
      <c r="BB1015" s="31"/>
      <c r="BC1015" s="31"/>
      <c r="BD1015" s="31"/>
      <c r="BE1015" s="31"/>
      <c r="BF1015" s="31"/>
      <c r="BG1015" s="31"/>
      <c r="BH1015" s="31"/>
      <c r="BI1015" s="31"/>
      <c r="BJ1015" s="31"/>
      <c r="BK1015" s="31"/>
      <c r="BL1015" s="31"/>
      <c r="BM1015" s="31"/>
      <c r="BN1015" s="31"/>
      <c r="BO1015" s="31"/>
      <c r="BP1015" s="31"/>
    </row>
    <row r="1016" spans="1:68" s="33" customFormat="1" x14ac:dyDescent="0.3">
      <c r="A1016" s="31"/>
      <c r="B1016" s="89" t="s">
        <v>1234</v>
      </c>
      <c r="C1016" s="89" t="s">
        <v>118</v>
      </c>
      <c r="D1016" s="34"/>
      <c r="E1016" s="34"/>
      <c r="F1016" s="34"/>
      <c r="G1016" s="31"/>
      <c r="H1016" s="31"/>
      <c r="I1016" s="31"/>
      <c r="J1016" s="31"/>
      <c r="K1016" s="31"/>
      <c r="L1016" s="31"/>
      <c r="M1016" s="31"/>
      <c r="N1016" s="31"/>
      <c r="O1016" s="31"/>
      <c r="P1016" s="31"/>
      <c r="Q1016" s="31"/>
      <c r="R1016" s="31"/>
      <c r="S1016" s="31"/>
      <c r="T1016" s="31"/>
      <c r="U1016" s="31"/>
      <c r="V1016" s="31"/>
      <c r="W1016" s="31"/>
      <c r="X1016" s="31"/>
      <c r="Y1016" s="31"/>
      <c r="Z1016" s="31"/>
      <c r="AA1016" s="31"/>
      <c r="AB1016" s="31"/>
      <c r="AC1016" s="31"/>
      <c r="AD1016" s="31"/>
      <c r="AE1016" s="31"/>
      <c r="AF1016" s="31"/>
      <c r="AG1016" s="31"/>
      <c r="AH1016" s="31"/>
      <c r="AI1016" s="31"/>
      <c r="AJ1016" s="31"/>
      <c r="AK1016" s="31"/>
      <c r="AL1016" s="31"/>
      <c r="AM1016" s="31"/>
      <c r="AN1016" s="31"/>
      <c r="AO1016" s="31"/>
      <c r="AP1016" s="31"/>
      <c r="AQ1016" s="31"/>
      <c r="AR1016" s="31"/>
      <c r="AS1016" s="31"/>
      <c r="AT1016" s="31"/>
      <c r="AU1016" s="31"/>
      <c r="AV1016" s="31"/>
      <c r="AW1016" s="31"/>
      <c r="AX1016" s="31"/>
      <c r="AY1016" s="31"/>
      <c r="AZ1016" s="31"/>
      <c r="BA1016" s="31"/>
      <c r="BB1016" s="31"/>
      <c r="BC1016" s="31"/>
      <c r="BD1016" s="31"/>
      <c r="BE1016" s="31"/>
      <c r="BF1016" s="31"/>
      <c r="BG1016" s="31"/>
      <c r="BH1016" s="31"/>
      <c r="BI1016" s="31"/>
      <c r="BJ1016" s="31"/>
      <c r="BK1016" s="31"/>
      <c r="BL1016" s="31"/>
      <c r="BM1016" s="31"/>
      <c r="BN1016" s="31"/>
      <c r="BO1016" s="31"/>
      <c r="BP1016" s="31"/>
    </row>
    <row r="1017" spans="1:68" s="33" customFormat="1" x14ac:dyDescent="0.3">
      <c r="A1017" s="31"/>
      <c r="B1017" s="89" t="s">
        <v>1233</v>
      </c>
      <c r="C1017" s="89" t="s">
        <v>117</v>
      </c>
      <c r="D1017" s="34"/>
      <c r="E1017" s="34"/>
      <c r="F1017" s="34"/>
      <c r="G1017" s="31"/>
      <c r="H1017" s="31"/>
      <c r="I1017" s="31"/>
      <c r="J1017" s="31"/>
      <c r="K1017" s="31"/>
      <c r="L1017" s="31"/>
      <c r="M1017" s="31"/>
      <c r="N1017" s="31"/>
      <c r="O1017" s="31"/>
      <c r="P1017" s="31"/>
      <c r="Q1017" s="31"/>
      <c r="R1017" s="31"/>
      <c r="S1017" s="31"/>
      <c r="T1017" s="31"/>
      <c r="U1017" s="31"/>
      <c r="V1017" s="31"/>
      <c r="W1017" s="31"/>
      <c r="X1017" s="31"/>
      <c r="Y1017" s="31"/>
      <c r="Z1017" s="31"/>
      <c r="AA1017" s="31"/>
      <c r="AB1017" s="31"/>
      <c r="AC1017" s="31"/>
      <c r="AD1017" s="31"/>
      <c r="AE1017" s="31"/>
      <c r="AF1017" s="31"/>
      <c r="AG1017" s="31"/>
      <c r="AH1017" s="31"/>
      <c r="AI1017" s="31"/>
      <c r="AJ1017" s="31"/>
      <c r="AK1017" s="31"/>
      <c r="AL1017" s="31"/>
      <c r="AM1017" s="31"/>
      <c r="AN1017" s="31"/>
      <c r="AO1017" s="31"/>
      <c r="AP1017" s="31"/>
      <c r="AQ1017" s="31"/>
      <c r="AR1017" s="31"/>
      <c r="AS1017" s="31"/>
      <c r="AT1017" s="31"/>
      <c r="AU1017" s="31"/>
      <c r="AV1017" s="31"/>
      <c r="AW1017" s="31"/>
      <c r="AX1017" s="31"/>
      <c r="AY1017" s="31"/>
      <c r="AZ1017" s="31"/>
      <c r="BA1017" s="31"/>
      <c r="BB1017" s="31"/>
      <c r="BC1017" s="31"/>
      <c r="BD1017" s="31"/>
      <c r="BE1017" s="31"/>
      <c r="BF1017" s="31"/>
      <c r="BG1017" s="31"/>
      <c r="BH1017" s="31"/>
      <c r="BI1017" s="31"/>
      <c r="BJ1017" s="31"/>
      <c r="BK1017" s="31"/>
      <c r="BL1017" s="31"/>
      <c r="BM1017" s="31"/>
      <c r="BN1017" s="31"/>
      <c r="BO1017" s="31"/>
      <c r="BP1017" s="31"/>
    </row>
    <row r="1018" spans="1:68" s="33" customFormat="1" x14ac:dyDescent="0.3">
      <c r="A1018" s="31"/>
      <c r="B1018" s="89" t="s">
        <v>1232</v>
      </c>
      <c r="C1018" s="89" t="s">
        <v>116</v>
      </c>
      <c r="D1018" s="34"/>
      <c r="E1018" s="34"/>
      <c r="F1018" s="34"/>
      <c r="G1018" s="31"/>
      <c r="H1018" s="31"/>
      <c r="I1018" s="31"/>
      <c r="J1018" s="31"/>
      <c r="K1018" s="31"/>
      <c r="L1018" s="31"/>
      <c r="M1018" s="31"/>
      <c r="N1018" s="31"/>
      <c r="O1018" s="31"/>
      <c r="P1018" s="31"/>
      <c r="Q1018" s="31"/>
      <c r="R1018" s="31"/>
      <c r="S1018" s="31"/>
      <c r="T1018" s="31"/>
      <c r="U1018" s="31"/>
      <c r="V1018" s="31"/>
      <c r="W1018" s="31"/>
      <c r="X1018" s="31"/>
      <c r="Y1018" s="31"/>
      <c r="Z1018" s="31"/>
      <c r="AA1018" s="31"/>
      <c r="AB1018" s="31"/>
      <c r="AC1018" s="31"/>
      <c r="AD1018" s="31"/>
      <c r="AE1018" s="31"/>
      <c r="AF1018" s="31"/>
      <c r="AG1018" s="31"/>
      <c r="AH1018" s="31"/>
      <c r="AI1018" s="31"/>
      <c r="AJ1018" s="31"/>
      <c r="AK1018" s="31"/>
      <c r="AL1018" s="31"/>
      <c r="AM1018" s="31"/>
      <c r="AN1018" s="31"/>
      <c r="AO1018" s="31"/>
      <c r="AP1018" s="31"/>
      <c r="AQ1018" s="31"/>
      <c r="AR1018" s="31"/>
      <c r="AS1018" s="31"/>
      <c r="AT1018" s="31"/>
      <c r="AU1018" s="31"/>
      <c r="AV1018" s="31"/>
      <c r="AW1018" s="31"/>
      <c r="AX1018" s="31"/>
      <c r="AY1018" s="31"/>
      <c r="AZ1018" s="31"/>
      <c r="BA1018" s="31"/>
      <c r="BB1018" s="31"/>
      <c r="BC1018" s="31"/>
      <c r="BD1018" s="31"/>
      <c r="BE1018" s="31"/>
      <c r="BF1018" s="31"/>
      <c r="BG1018" s="31"/>
      <c r="BH1018" s="31"/>
      <c r="BI1018" s="31"/>
      <c r="BJ1018" s="31"/>
      <c r="BK1018" s="31"/>
      <c r="BL1018" s="31"/>
      <c r="BM1018" s="31"/>
      <c r="BN1018" s="31"/>
      <c r="BO1018" s="31"/>
      <c r="BP1018" s="31"/>
    </row>
    <row r="1019" spans="1:68" s="33" customFormat="1" x14ac:dyDescent="0.3">
      <c r="A1019" s="31"/>
      <c r="B1019" s="89" t="s">
        <v>1231</v>
      </c>
      <c r="C1019" s="89" t="s">
        <v>115</v>
      </c>
      <c r="D1019" s="34"/>
      <c r="E1019" s="34"/>
      <c r="F1019" s="34"/>
      <c r="G1019" s="31"/>
      <c r="H1019" s="31"/>
      <c r="I1019" s="31"/>
      <c r="J1019" s="31"/>
      <c r="K1019" s="31"/>
      <c r="L1019" s="31"/>
      <c r="M1019" s="31"/>
      <c r="N1019" s="31"/>
      <c r="O1019" s="31"/>
      <c r="P1019" s="31"/>
      <c r="Q1019" s="31"/>
      <c r="R1019" s="31"/>
      <c r="S1019" s="31"/>
      <c r="T1019" s="31"/>
      <c r="U1019" s="31"/>
      <c r="V1019" s="31"/>
      <c r="W1019" s="31"/>
      <c r="X1019" s="31"/>
      <c r="Y1019" s="31"/>
      <c r="Z1019" s="31"/>
      <c r="AA1019" s="31"/>
      <c r="AB1019" s="31"/>
      <c r="AC1019" s="31"/>
      <c r="AD1019" s="31"/>
      <c r="AE1019" s="31"/>
      <c r="AF1019" s="31"/>
      <c r="AG1019" s="31"/>
      <c r="AH1019" s="31"/>
      <c r="AI1019" s="31"/>
      <c r="AJ1019" s="31"/>
      <c r="AK1019" s="31"/>
      <c r="AL1019" s="31"/>
      <c r="AM1019" s="31"/>
      <c r="AN1019" s="31"/>
      <c r="AO1019" s="31"/>
      <c r="AP1019" s="31"/>
      <c r="AQ1019" s="31"/>
      <c r="AR1019" s="31"/>
      <c r="AS1019" s="31"/>
      <c r="AT1019" s="31"/>
      <c r="AU1019" s="31"/>
      <c r="AV1019" s="31"/>
      <c r="AW1019" s="31"/>
      <c r="AX1019" s="31"/>
      <c r="AY1019" s="31"/>
      <c r="AZ1019" s="31"/>
      <c r="BA1019" s="31"/>
      <c r="BB1019" s="31"/>
      <c r="BC1019" s="31"/>
      <c r="BD1019" s="31"/>
      <c r="BE1019" s="31"/>
      <c r="BF1019" s="31"/>
      <c r="BG1019" s="31"/>
      <c r="BH1019" s="31"/>
      <c r="BI1019" s="31"/>
      <c r="BJ1019" s="31"/>
      <c r="BK1019" s="31"/>
      <c r="BL1019" s="31"/>
      <c r="BM1019" s="31"/>
      <c r="BN1019" s="31"/>
      <c r="BO1019" s="31"/>
      <c r="BP1019" s="31"/>
    </row>
    <row r="1020" spans="1:68" s="33" customFormat="1" x14ac:dyDescent="0.3">
      <c r="A1020" s="31"/>
      <c r="B1020" s="89" t="s">
        <v>1230</v>
      </c>
      <c r="C1020" s="89" t="s">
        <v>114</v>
      </c>
      <c r="D1020" s="34"/>
      <c r="E1020" s="34"/>
      <c r="F1020" s="34"/>
      <c r="G1020" s="31"/>
      <c r="H1020" s="31"/>
      <c r="I1020" s="31"/>
      <c r="J1020" s="31"/>
      <c r="K1020" s="31"/>
      <c r="L1020" s="31"/>
      <c r="M1020" s="31"/>
      <c r="N1020" s="31"/>
      <c r="O1020" s="31"/>
      <c r="P1020" s="31"/>
      <c r="Q1020" s="31"/>
      <c r="R1020" s="31"/>
      <c r="S1020" s="31"/>
      <c r="T1020" s="31"/>
      <c r="U1020" s="31"/>
      <c r="V1020" s="31"/>
      <c r="W1020" s="31"/>
      <c r="X1020" s="31"/>
      <c r="Y1020" s="31"/>
      <c r="Z1020" s="31"/>
      <c r="AA1020" s="31"/>
      <c r="AB1020" s="31"/>
      <c r="AC1020" s="31"/>
      <c r="AD1020" s="31"/>
      <c r="AE1020" s="31"/>
      <c r="AF1020" s="31"/>
      <c r="AG1020" s="31"/>
      <c r="AH1020" s="31"/>
      <c r="AI1020" s="31"/>
      <c r="AJ1020" s="31"/>
      <c r="AK1020" s="31"/>
      <c r="AL1020" s="31"/>
      <c r="AM1020" s="31"/>
      <c r="AN1020" s="31"/>
      <c r="AO1020" s="31"/>
      <c r="AP1020" s="31"/>
      <c r="AQ1020" s="31"/>
      <c r="AR1020" s="31"/>
      <c r="AS1020" s="31"/>
      <c r="AT1020" s="31"/>
      <c r="AU1020" s="31"/>
      <c r="AV1020" s="31"/>
      <c r="AW1020" s="31"/>
      <c r="AX1020" s="31"/>
      <c r="AY1020" s="31"/>
      <c r="AZ1020" s="31"/>
      <c r="BA1020" s="31"/>
      <c r="BB1020" s="31"/>
      <c r="BC1020" s="31"/>
      <c r="BD1020" s="31"/>
      <c r="BE1020" s="31"/>
      <c r="BF1020" s="31"/>
      <c r="BG1020" s="31"/>
      <c r="BH1020" s="31"/>
      <c r="BI1020" s="31"/>
      <c r="BJ1020" s="31"/>
      <c r="BK1020" s="31"/>
      <c r="BL1020" s="31"/>
      <c r="BM1020" s="31"/>
      <c r="BN1020" s="31"/>
      <c r="BO1020" s="31"/>
      <c r="BP1020" s="31"/>
    </row>
    <row r="1021" spans="1:68" s="33" customFormat="1" x14ac:dyDescent="0.3">
      <c r="A1021" s="31"/>
      <c r="B1021" s="89" t="s">
        <v>1229</v>
      </c>
      <c r="C1021" s="89" t="s">
        <v>113</v>
      </c>
      <c r="D1021" s="34"/>
      <c r="E1021" s="34"/>
      <c r="F1021" s="34"/>
      <c r="G1021" s="31"/>
      <c r="H1021" s="31"/>
      <c r="I1021" s="31"/>
      <c r="J1021" s="31"/>
      <c r="K1021" s="31"/>
      <c r="L1021" s="31"/>
      <c r="M1021" s="31"/>
      <c r="N1021" s="31"/>
      <c r="O1021" s="31"/>
      <c r="P1021" s="31"/>
      <c r="Q1021" s="31"/>
      <c r="R1021" s="31"/>
      <c r="S1021" s="31"/>
      <c r="T1021" s="31"/>
      <c r="U1021" s="31"/>
      <c r="V1021" s="31"/>
      <c r="W1021" s="31"/>
      <c r="X1021" s="31"/>
      <c r="Y1021" s="31"/>
      <c r="Z1021" s="31"/>
      <c r="AA1021" s="31"/>
      <c r="AB1021" s="31"/>
      <c r="AC1021" s="31"/>
      <c r="AD1021" s="31"/>
      <c r="AE1021" s="31"/>
      <c r="AF1021" s="31"/>
      <c r="AG1021" s="31"/>
      <c r="AH1021" s="31"/>
      <c r="AI1021" s="31"/>
      <c r="AJ1021" s="31"/>
      <c r="AK1021" s="31"/>
      <c r="AL1021" s="31"/>
      <c r="AM1021" s="31"/>
      <c r="AN1021" s="31"/>
      <c r="AO1021" s="31"/>
      <c r="AP1021" s="31"/>
      <c r="AQ1021" s="31"/>
      <c r="AR1021" s="31"/>
      <c r="AS1021" s="31"/>
      <c r="AT1021" s="31"/>
      <c r="AU1021" s="31"/>
      <c r="AV1021" s="31"/>
      <c r="AW1021" s="31"/>
      <c r="AX1021" s="31"/>
      <c r="AY1021" s="31"/>
      <c r="AZ1021" s="31"/>
      <c r="BA1021" s="31"/>
      <c r="BB1021" s="31"/>
      <c r="BC1021" s="31"/>
      <c r="BD1021" s="31"/>
      <c r="BE1021" s="31"/>
      <c r="BF1021" s="31"/>
      <c r="BG1021" s="31"/>
      <c r="BH1021" s="31"/>
      <c r="BI1021" s="31"/>
      <c r="BJ1021" s="31"/>
      <c r="BK1021" s="31"/>
      <c r="BL1021" s="31"/>
      <c r="BM1021" s="31"/>
      <c r="BN1021" s="31"/>
      <c r="BO1021" s="31"/>
      <c r="BP1021" s="31"/>
    </row>
    <row r="1022" spans="1:68" s="33" customFormat="1" x14ac:dyDescent="0.3">
      <c r="A1022" s="31"/>
      <c r="B1022" s="89" t="s">
        <v>1228</v>
      </c>
      <c r="C1022" s="89" t="s">
        <v>112</v>
      </c>
      <c r="D1022" s="34">
        <v>164</v>
      </c>
      <c r="E1022" s="34">
        <v>101</v>
      </c>
      <c r="F1022" s="34">
        <v>63</v>
      </c>
      <c r="G1022" s="31"/>
      <c r="H1022" s="31"/>
      <c r="I1022" s="31"/>
      <c r="J1022" s="31"/>
      <c r="K1022" s="31"/>
      <c r="L1022" s="31"/>
      <c r="M1022" s="31"/>
      <c r="N1022" s="31"/>
      <c r="O1022" s="31"/>
      <c r="P1022" s="31"/>
      <c r="Q1022" s="31"/>
      <c r="R1022" s="31"/>
      <c r="S1022" s="31"/>
      <c r="T1022" s="31"/>
      <c r="U1022" s="31"/>
      <c r="V1022" s="31"/>
      <c r="W1022" s="31"/>
      <c r="X1022" s="31"/>
      <c r="Y1022" s="31"/>
      <c r="Z1022" s="31"/>
      <c r="AA1022" s="31"/>
      <c r="AB1022" s="31"/>
      <c r="AC1022" s="31"/>
      <c r="AD1022" s="31"/>
      <c r="AE1022" s="31"/>
      <c r="AF1022" s="31"/>
      <c r="AG1022" s="31"/>
      <c r="AH1022" s="31"/>
      <c r="AI1022" s="31"/>
      <c r="AJ1022" s="31"/>
      <c r="AK1022" s="31"/>
      <c r="AL1022" s="31"/>
      <c r="AM1022" s="31"/>
      <c r="AN1022" s="31"/>
      <c r="AO1022" s="31"/>
      <c r="AP1022" s="31"/>
      <c r="AQ1022" s="31"/>
      <c r="AR1022" s="31"/>
      <c r="AS1022" s="31"/>
      <c r="AT1022" s="31"/>
      <c r="AU1022" s="31"/>
      <c r="AV1022" s="31"/>
      <c r="AW1022" s="31"/>
      <c r="AX1022" s="31"/>
      <c r="AY1022" s="31"/>
      <c r="AZ1022" s="31"/>
      <c r="BA1022" s="31"/>
      <c r="BB1022" s="31"/>
      <c r="BC1022" s="31"/>
      <c r="BD1022" s="31"/>
      <c r="BE1022" s="31"/>
      <c r="BF1022" s="31"/>
      <c r="BG1022" s="31"/>
      <c r="BH1022" s="31"/>
      <c r="BI1022" s="31"/>
      <c r="BJ1022" s="31"/>
      <c r="BK1022" s="31"/>
      <c r="BL1022" s="31"/>
      <c r="BM1022" s="31"/>
      <c r="BN1022" s="31"/>
      <c r="BO1022" s="31"/>
      <c r="BP1022" s="31"/>
    </row>
    <row r="1023" spans="1:68" s="33" customFormat="1" x14ac:dyDescent="0.3">
      <c r="A1023" s="31"/>
      <c r="B1023" s="89" t="s">
        <v>1227</v>
      </c>
      <c r="C1023" s="89" t="s">
        <v>111</v>
      </c>
      <c r="D1023" s="34"/>
      <c r="E1023" s="34"/>
      <c r="F1023" s="34"/>
      <c r="G1023" s="31"/>
      <c r="H1023" s="31"/>
      <c r="I1023" s="31"/>
      <c r="J1023" s="31"/>
      <c r="K1023" s="31"/>
      <c r="L1023" s="31"/>
      <c r="M1023" s="31"/>
      <c r="N1023" s="31"/>
      <c r="O1023" s="31"/>
      <c r="P1023" s="31"/>
      <c r="Q1023" s="31"/>
      <c r="R1023" s="31"/>
      <c r="S1023" s="31"/>
      <c r="T1023" s="31"/>
      <c r="U1023" s="31"/>
      <c r="V1023" s="31"/>
      <c r="W1023" s="31"/>
      <c r="X1023" s="31"/>
      <c r="Y1023" s="31"/>
      <c r="Z1023" s="31"/>
      <c r="AA1023" s="31"/>
      <c r="AB1023" s="31"/>
      <c r="AC1023" s="31"/>
      <c r="AD1023" s="31"/>
      <c r="AE1023" s="31"/>
      <c r="AF1023" s="31"/>
      <c r="AG1023" s="31"/>
      <c r="AH1023" s="31"/>
      <c r="AI1023" s="31"/>
      <c r="AJ1023" s="31"/>
      <c r="AK1023" s="31"/>
      <c r="AL1023" s="31"/>
      <c r="AM1023" s="31"/>
      <c r="AN1023" s="31"/>
      <c r="AO1023" s="31"/>
      <c r="AP1023" s="31"/>
      <c r="AQ1023" s="31"/>
      <c r="AR1023" s="31"/>
      <c r="AS1023" s="31"/>
      <c r="AT1023" s="31"/>
      <c r="AU1023" s="31"/>
      <c r="AV1023" s="31"/>
      <c r="AW1023" s="31"/>
      <c r="AX1023" s="31"/>
      <c r="AY1023" s="31"/>
      <c r="AZ1023" s="31"/>
      <c r="BA1023" s="31"/>
      <c r="BB1023" s="31"/>
      <c r="BC1023" s="31"/>
      <c r="BD1023" s="31"/>
      <c r="BE1023" s="31"/>
      <c r="BF1023" s="31"/>
      <c r="BG1023" s="31"/>
      <c r="BH1023" s="31"/>
      <c r="BI1023" s="31"/>
      <c r="BJ1023" s="31"/>
      <c r="BK1023" s="31"/>
      <c r="BL1023" s="31"/>
      <c r="BM1023" s="31"/>
      <c r="BN1023" s="31"/>
      <c r="BO1023" s="31"/>
      <c r="BP1023" s="31"/>
    </row>
    <row r="1024" spans="1:68" s="33" customFormat="1" x14ac:dyDescent="0.3">
      <c r="A1024" s="31"/>
      <c r="B1024" s="89" t="s">
        <v>1226</v>
      </c>
      <c r="C1024" s="89" t="s">
        <v>110</v>
      </c>
      <c r="D1024" s="34"/>
      <c r="E1024" s="34"/>
      <c r="F1024" s="34"/>
      <c r="G1024" s="31"/>
      <c r="H1024" s="31"/>
      <c r="I1024" s="31"/>
      <c r="J1024" s="31"/>
      <c r="K1024" s="31"/>
      <c r="L1024" s="31"/>
      <c r="M1024" s="31"/>
      <c r="N1024" s="31"/>
      <c r="O1024" s="31"/>
      <c r="P1024" s="31"/>
      <c r="Q1024" s="31"/>
      <c r="R1024" s="31"/>
      <c r="S1024" s="31"/>
      <c r="T1024" s="31"/>
      <c r="U1024" s="31"/>
      <c r="V1024" s="31"/>
      <c r="W1024" s="31"/>
      <c r="X1024" s="31"/>
      <c r="Y1024" s="31"/>
      <c r="Z1024" s="31"/>
      <c r="AA1024" s="31"/>
      <c r="AB1024" s="31"/>
      <c r="AC1024" s="31"/>
      <c r="AD1024" s="31"/>
      <c r="AE1024" s="31"/>
      <c r="AF1024" s="31"/>
      <c r="AG1024" s="31"/>
      <c r="AH1024" s="31"/>
      <c r="AI1024" s="31"/>
      <c r="AJ1024" s="31"/>
      <c r="AK1024" s="31"/>
      <c r="AL1024" s="31"/>
      <c r="AM1024" s="31"/>
      <c r="AN1024" s="31"/>
      <c r="AO1024" s="31"/>
      <c r="AP1024" s="31"/>
      <c r="AQ1024" s="31"/>
      <c r="AR1024" s="31"/>
      <c r="AS1024" s="31"/>
      <c r="AT1024" s="31"/>
      <c r="AU1024" s="31"/>
      <c r="AV1024" s="31"/>
      <c r="AW1024" s="31"/>
      <c r="AX1024" s="31"/>
      <c r="AY1024" s="31"/>
      <c r="AZ1024" s="31"/>
      <c r="BA1024" s="31"/>
      <c r="BB1024" s="31"/>
      <c r="BC1024" s="31"/>
      <c r="BD1024" s="31"/>
      <c r="BE1024" s="31"/>
      <c r="BF1024" s="31"/>
      <c r="BG1024" s="31"/>
      <c r="BH1024" s="31"/>
      <c r="BI1024" s="31"/>
      <c r="BJ1024" s="31"/>
      <c r="BK1024" s="31"/>
      <c r="BL1024" s="31"/>
      <c r="BM1024" s="31"/>
      <c r="BN1024" s="31"/>
      <c r="BO1024" s="31"/>
      <c r="BP1024" s="31"/>
    </row>
    <row r="1025" spans="1:68" s="33" customFormat="1" x14ac:dyDescent="0.3">
      <c r="A1025" s="31"/>
      <c r="B1025" s="89" t="s">
        <v>1225</v>
      </c>
      <c r="C1025" s="89" t="s">
        <v>109</v>
      </c>
      <c r="D1025" s="34">
        <v>36</v>
      </c>
      <c r="E1025" s="34">
        <v>27</v>
      </c>
      <c r="F1025" s="34">
        <v>9</v>
      </c>
      <c r="G1025" s="31"/>
      <c r="H1025" s="31"/>
      <c r="I1025" s="31"/>
      <c r="J1025" s="31"/>
      <c r="K1025" s="31"/>
      <c r="L1025" s="31"/>
      <c r="M1025" s="31"/>
      <c r="N1025" s="31"/>
      <c r="O1025" s="31"/>
      <c r="P1025" s="31"/>
      <c r="Q1025" s="31"/>
      <c r="R1025" s="31"/>
      <c r="S1025" s="31"/>
      <c r="T1025" s="31"/>
      <c r="U1025" s="31"/>
      <c r="V1025" s="31"/>
      <c r="W1025" s="31"/>
      <c r="X1025" s="31"/>
      <c r="Y1025" s="31"/>
      <c r="Z1025" s="31"/>
      <c r="AA1025" s="31"/>
      <c r="AB1025" s="31"/>
      <c r="AC1025" s="31"/>
      <c r="AD1025" s="31"/>
      <c r="AE1025" s="31"/>
      <c r="AF1025" s="31"/>
      <c r="AG1025" s="31"/>
      <c r="AH1025" s="31"/>
      <c r="AI1025" s="31"/>
      <c r="AJ1025" s="31"/>
      <c r="AK1025" s="31"/>
      <c r="AL1025" s="31"/>
      <c r="AM1025" s="31"/>
      <c r="AN1025" s="31"/>
      <c r="AO1025" s="31"/>
      <c r="AP1025" s="31"/>
      <c r="AQ1025" s="31"/>
      <c r="AR1025" s="31"/>
      <c r="AS1025" s="31"/>
      <c r="AT1025" s="31"/>
      <c r="AU1025" s="31"/>
      <c r="AV1025" s="31"/>
      <c r="AW1025" s="31"/>
      <c r="AX1025" s="31"/>
      <c r="AY1025" s="31"/>
      <c r="AZ1025" s="31"/>
      <c r="BA1025" s="31"/>
      <c r="BB1025" s="31"/>
      <c r="BC1025" s="31"/>
      <c r="BD1025" s="31"/>
      <c r="BE1025" s="31"/>
      <c r="BF1025" s="31"/>
      <c r="BG1025" s="31"/>
      <c r="BH1025" s="31"/>
      <c r="BI1025" s="31"/>
      <c r="BJ1025" s="31"/>
      <c r="BK1025" s="31"/>
      <c r="BL1025" s="31"/>
      <c r="BM1025" s="31"/>
      <c r="BN1025" s="31"/>
      <c r="BO1025" s="31"/>
      <c r="BP1025" s="31"/>
    </row>
    <row r="1026" spans="1:68" s="33" customFormat="1" x14ac:dyDescent="0.3">
      <c r="A1026" s="31"/>
      <c r="B1026" s="89" t="s">
        <v>1224</v>
      </c>
      <c r="C1026" s="89" t="s">
        <v>108</v>
      </c>
      <c r="D1026" s="34"/>
      <c r="E1026" s="34"/>
      <c r="F1026" s="34"/>
      <c r="G1026" s="31"/>
      <c r="H1026" s="31"/>
      <c r="I1026" s="31"/>
      <c r="J1026" s="31"/>
      <c r="K1026" s="31"/>
      <c r="L1026" s="31"/>
      <c r="M1026" s="31"/>
      <c r="N1026" s="31"/>
      <c r="O1026" s="31"/>
      <c r="P1026" s="31"/>
      <c r="Q1026" s="31"/>
      <c r="R1026" s="31"/>
      <c r="S1026" s="31"/>
      <c r="T1026" s="31"/>
      <c r="U1026" s="31"/>
      <c r="V1026" s="31"/>
      <c r="W1026" s="31"/>
      <c r="X1026" s="31"/>
      <c r="Y1026" s="31"/>
      <c r="Z1026" s="31"/>
      <c r="AA1026" s="31"/>
      <c r="AB1026" s="31"/>
      <c r="AC1026" s="31"/>
      <c r="AD1026" s="31"/>
      <c r="AE1026" s="31"/>
      <c r="AF1026" s="31"/>
      <c r="AG1026" s="31"/>
      <c r="AH1026" s="31"/>
      <c r="AI1026" s="31"/>
      <c r="AJ1026" s="31"/>
      <c r="AK1026" s="31"/>
      <c r="AL1026" s="31"/>
      <c r="AM1026" s="31"/>
      <c r="AN1026" s="31"/>
      <c r="AO1026" s="31"/>
      <c r="AP1026" s="31"/>
      <c r="AQ1026" s="31"/>
      <c r="AR1026" s="31"/>
      <c r="AS1026" s="31"/>
      <c r="AT1026" s="31"/>
      <c r="AU1026" s="31"/>
      <c r="AV1026" s="31"/>
      <c r="AW1026" s="31"/>
      <c r="AX1026" s="31"/>
      <c r="AY1026" s="31"/>
      <c r="AZ1026" s="31"/>
      <c r="BA1026" s="31"/>
      <c r="BB1026" s="31"/>
      <c r="BC1026" s="31"/>
      <c r="BD1026" s="31"/>
      <c r="BE1026" s="31"/>
      <c r="BF1026" s="31"/>
      <c r="BG1026" s="31"/>
      <c r="BH1026" s="31"/>
      <c r="BI1026" s="31"/>
      <c r="BJ1026" s="31"/>
      <c r="BK1026" s="31"/>
      <c r="BL1026" s="31"/>
      <c r="BM1026" s="31"/>
      <c r="BN1026" s="31"/>
      <c r="BO1026" s="31"/>
      <c r="BP1026" s="31"/>
    </row>
    <row r="1027" spans="1:68" s="33" customFormat="1" x14ac:dyDescent="0.3">
      <c r="A1027" s="31"/>
      <c r="B1027" s="89" t="s">
        <v>1223</v>
      </c>
      <c r="C1027" s="89" t="s">
        <v>107</v>
      </c>
      <c r="D1027" s="34"/>
      <c r="E1027" s="34"/>
      <c r="F1027" s="34"/>
      <c r="G1027" s="31"/>
      <c r="H1027" s="31"/>
      <c r="I1027" s="31"/>
      <c r="J1027" s="31"/>
      <c r="K1027" s="31"/>
      <c r="L1027" s="31"/>
      <c r="M1027" s="31"/>
      <c r="N1027" s="31"/>
      <c r="O1027" s="31"/>
      <c r="P1027" s="31"/>
      <c r="Q1027" s="31"/>
      <c r="R1027" s="31"/>
      <c r="S1027" s="31"/>
      <c r="T1027" s="31"/>
      <c r="U1027" s="31"/>
      <c r="V1027" s="31"/>
      <c r="W1027" s="31"/>
      <c r="X1027" s="31"/>
      <c r="Y1027" s="31"/>
      <c r="Z1027" s="31"/>
      <c r="AA1027" s="31"/>
      <c r="AB1027" s="31"/>
      <c r="AC1027" s="31"/>
      <c r="AD1027" s="31"/>
      <c r="AE1027" s="31"/>
      <c r="AF1027" s="31"/>
      <c r="AG1027" s="31"/>
      <c r="AH1027" s="31"/>
      <c r="AI1027" s="31"/>
      <c r="AJ1027" s="31"/>
      <c r="AK1027" s="31"/>
      <c r="AL1027" s="31"/>
      <c r="AM1027" s="31"/>
      <c r="AN1027" s="31"/>
      <c r="AO1027" s="31"/>
      <c r="AP1027" s="31"/>
      <c r="AQ1027" s="31"/>
      <c r="AR1027" s="31"/>
      <c r="AS1027" s="31"/>
      <c r="AT1027" s="31"/>
      <c r="AU1027" s="31"/>
      <c r="AV1027" s="31"/>
      <c r="AW1027" s="31"/>
      <c r="AX1027" s="31"/>
      <c r="AY1027" s="31"/>
      <c r="AZ1027" s="31"/>
      <c r="BA1027" s="31"/>
      <c r="BB1027" s="31"/>
      <c r="BC1027" s="31"/>
      <c r="BD1027" s="31"/>
      <c r="BE1027" s="31"/>
      <c r="BF1027" s="31"/>
      <c r="BG1027" s="31"/>
      <c r="BH1027" s="31"/>
      <c r="BI1027" s="31"/>
      <c r="BJ1027" s="31"/>
      <c r="BK1027" s="31"/>
      <c r="BL1027" s="31"/>
      <c r="BM1027" s="31"/>
      <c r="BN1027" s="31"/>
      <c r="BO1027" s="31"/>
      <c r="BP1027" s="31"/>
    </row>
    <row r="1028" spans="1:68" s="33" customFormat="1" x14ac:dyDescent="0.3">
      <c r="A1028" s="31"/>
      <c r="B1028" s="89" t="s">
        <v>1222</v>
      </c>
      <c r="C1028" s="89" t="s">
        <v>106</v>
      </c>
      <c r="D1028" s="34"/>
      <c r="E1028" s="34"/>
      <c r="F1028" s="34"/>
      <c r="G1028" s="31"/>
      <c r="H1028" s="31"/>
      <c r="I1028" s="31"/>
      <c r="J1028" s="31"/>
      <c r="K1028" s="31"/>
      <c r="L1028" s="31"/>
      <c r="M1028" s="31"/>
      <c r="N1028" s="31"/>
      <c r="O1028" s="31"/>
      <c r="P1028" s="31"/>
      <c r="Q1028" s="31"/>
      <c r="R1028" s="31"/>
      <c r="S1028" s="31"/>
      <c r="T1028" s="31"/>
      <c r="U1028" s="31"/>
      <c r="V1028" s="31"/>
      <c r="W1028" s="31"/>
      <c r="X1028" s="31"/>
      <c r="Y1028" s="31"/>
      <c r="Z1028" s="31"/>
      <c r="AA1028" s="31"/>
      <c r="AB1028" s="31"/>
      <c r="AC1028" s="31"/>
      <c r="AD1028" s="31"/>
      <c r="AE1028" s="31"/>
      <c r="AF1028" s="31"/>
      <c r="AG1028" s="31"/>
      <c r="AH1028" s="31"/>
      <c r="AI1028" s="31"/>
      <c r="AJ1028" s="31"/>
      <c r="AK1028" s="31"/>
      <c r="AL1028" s="31"/>
      <c r="AM1028" s="31"/>
      <c r="AN1028" s="31"/>
      <c r="AO1028" s="31"/>
      <c r="AP1028" s="31"/>
      <c r="AQ1028" s="31"/>
      <c r="AR1028" s="31"/>
      <c r="AS1028" s="31"/>
      <c r="AT1028" s="31"/>
      <c r="AU1028" s="31"/>
      <c r="AV1028" s="31"/>
      <c r="AW1028" s="31"/>
      <c r="AX1028" s="31"/>
      <c r="AY1028" s="31"/>
      <c r="AZ1028" s="31"/>
      <c r="BA1028" s="31"/>
      <c r="BB1028" s="31"/>
      <c r="BC1028" s="31"/>
      <c r="BD1028" s="31"/>
      <c r="BE1028" s="31"/>
      <c r="BF1028" s="31"/>
      <c r="BG1028" s="31"/>
      <c r="BH1028" s="31"/>
      <c r="BI1028" s="31"/>
      <c r="BJ1028" s="31"/>
      <c r="BK1028" s="31"/>
      <c r="BL1028" s="31"/>
      <c r="BM1028" s="31"/>
      <c r="BN1028" s="31"/>
      <c r="BO1028" s="31"/>
      <c r="BP1028" s="31"/>
    </row>
    <row r="1029" spans="1:68" s="33" customFormat="1" x14ac:dyDescent="0.3">
      <c r="A1029" s="31"/>
      <c r="B1029" s="89" t="s">
        <v>1221</v>
      </c>
      <c r="C1029" s="89" t="s">
        <v>105</v>
      </c>
      <c r="D1029" s="34"/>
      <c r="E1029" s="34"/>
      <c r="F1029" s="34"/>
      <c r="G1029" s="31"/>
      <c r="H1029" s="31"/>
      <c r="I1029" s="31"/>
      <c r="J1029" s="31"/>
      <c r="K1029" s="31"/>
      <c r="L1029" s="31"/>
      <c r="M1029" s="31"/>
      <c r="N1029" s="31"/>
      <c r="O1029" s="31"/>
      <c r="P1029" s="31"/>
      <c r="Q1029" s="31"/>
      <c r="R1029" s="31"/>
      <c r="S1029" s="31"/>
      <c r="T1029" s="31"/>
      <c r="U1029" s="31"/>
      <c r="V1029" s="31"/>
      <c r="W1029" s="31"/>
      <c r="X1029" s="31"/>
      <c r="Y1029" s="31"/>
      <c r="Z1029" s="31"/>
      <c r="AA1029" s="31"/>
      <c r="AB1029" s="31"/>
      <c r="AC1029" s="31"/>
      <c r="AD1029" s="31"/>
      <c r="AE1029" s="31"/>
      <c r="AF1029" s="31"/>
      <c r="AG1029" s="31"/>
      <c r="AH1029" s="31"/>
      <c r="AI1029" s="31"/>
      <c r="AJ1029" s="31"/>
      <c r="AK1029" s="31"/>
      <c r="AL1029" s="31"/>
      <c r="AM1029" s="31"/>
      <c r="AN1029" s="31"/>
      <c r="AO1029" s="31"/>
      <c r="AP1029" s="31"/>
      <c r="AQ1029" s="31"/>
      <c r="AR1029" s="31"/>
      <c r="AS1029" s="31"/>
      <c r="AT1029" s="31"/>
      <c r="AU1029" s="31"/>
      <c r="AV1029" s="31"/>
      <c r="AW1029" s="31"/>
      <c r="AX1029" s="31"/>
      <c r="AY1029" s="31"/>
      <c r="AZ1029" s="31"/>
      <c r="BA1029" s="31"/>
      <c r="BB1029" s="31"/>
      <c r="BC1029" s="31"/>
      <c r="BD1029" s="31"/>
      <c r="BE1029" s="31"/>
      <c r="BF1029" s="31"/>
      <c r="BG1029" s="31"/>
      <c r="BH1029" s="31"/>
      <c r="BI1029" s="31"/>
      <c r="BJ1029" s="31"/>
      <c r="BK1029" s="31"/>
      <c r="BL1029" s="31"/>
      <c r="BM1029" s="31"/>
      <c r="BN1029" s="31"/>
      <c r="BO1029" s="31"/>
      <c r="BP1029" s="31"/>
    </row>
    <row r="1030" spans="1:68" s="33" customFormat="1" x14ac:dyDescent="0.3">
      <c r="A1030" s="31"/>
      <c r="B1030" s="89" t="s">
        <v>1220</v>
      </c>
      <c r="C1030" s="89" t="s">
        <v>104</v>
      </c>
      <c r="D1030" s="34"/>
      <c r="E1030" s="34"/>
      <c r="F1030" s="34"/>
      <c r="G1030" s="31"/>
      <c r="H1030" s="31"/>
      <c r="I1030" s="31"/>
      <c r="J1030" s="31"/>
      <c r="K1030" s="31"/>
      <c r="L1030" s="31"/>
      <c r="M1030" s="31"/>
      <c r="N1030" s="31"/>
      <c r="O1030" s="31"/>
      <c r="P1030" s="31"/>
      <c r="Q1030" s="31"/>
      <c r="R1030" s="31"/>
      <c r="S1030" s="31"/>
      <c r="T1030" s="31"/>
      <c r="U1030" s="31"/>
      <c r="V1030" s="31"/>
      <c r="W1030" s="31"/>
      <c r="X1030" s="31"/>
      <c r="Y1030" s="31"/>
      <c r="Z1030" s="31"/>
      <c r="AA1030" s="31"/>
      <c r="AB1030" s="31"/>
      <c r="AC1030" s="31"/>
      <c r="AD1030" s="31"/>
      <c r="AE1030" s="31"/>
      <c r="AF1030" s="31"/>
      <c r="AG1030" s="31"/>
      <c r="AH1030" s="31"/>
      <c r="AI1030" s="31"/>
      <c r="AJ1030" s="31"/>
      <c r="AK1030" s="31"/>
      <c r="AL1030" s="31"/>
      <c r="AM1030" s="31"/>
      <c r="AN1030" s="31"/>
      <c r="AO1030" s="31"/>
      <c r="AP1030" s="31"/>
      <c r="AQ1030" s="31"/>
      <c r="AR1030" s="31"/>
      <c r="AS1030" s="31"/>
      <c r="AT1030" s="31"/>
      <c r="AU1030" s="31"/>
      <c r="AV1030" s="31"/>
      <c r="AW1030" s="31"/>
      <c r="AX1030" s="31"/>
      <c r="AY1030" s="31"/>
      <c r="AZ1030" s="31"/>
      <c r="BA1030" s="31"/>
      <c r="BB1030" s="31"/>
      <c r="BC1030" s="31"/>
      <c r="BD1030" s="31"/>
      <c r="BE1030" s="31"/>
      <c r="BF1030" s="31"/>
      <c r="BG1030" s="31"/>
      <c r="BH1030" s="31"/>
      <c r="BI1030" s="31"/>
      <c r="BJ1030" s="31"/>
      <c r="BK1030" s="31"/>
      <c r="BL1030" s="31"/>
      <c r="BM1030" s="31"/>
      <c r="BN1030" s="31"/>
      <c r="BO1030" s="31"/>
      <c r="BP1030" s="31"/>
    </row>
    <row r="1031" spans="1:68" s="33" customFormat="1" x14ac:dyDescent="0.3">
      <c r="A1031" s="31"/>
      <c r="B1031" s="89" t="s">
        <v>1219</v>
      </c>
      <c r="C1031" s="89" t="s">
        <v>102</v>
      </c>
      <c r="D1031" s="34"/>
      <c r="E1031" s="34"/>
      <c r="F1031" s="34"/>
      <c r="G1031" s="31"/>
      <c r="H1031" s="31"/>
      <c r="I1031" s="31"/>
      <c r="J1031" s="31"/>
      <c r="K1031" s="31"/>
      <c r="L1031" s="31"/>
      <c r="M1031" s="31"/>
      <c r="N1031" s="31"/>
      <c r="O1031" s="31"/>
      <c r="P1031" s="31"/>
      <c r="Q1031" s="31"/>
      <c r="R1031" s="31"/>
      <c r="S1031" s="31"/>
      <c r="T1031" s="31"/>
      <c r="U1031" s="31"/>
      <c r="V1031" s="31"/>
      <c r="W1031" s="31"/>
      <c r="X1031" s="31"/>
      <c r="Y1031" s="31"/>
      <c r="Z1031" s="31"/>
      <c r="AA1031" s="31"/>
      <c r="AB1031" s="31"/>
      <c r="AC1031" s="31"/>
      <c r="AD1031" s="31"/>
      <c r="AE1031" s="31"/>
      <c r="AF1031" s="31"/>
      <c r="AG1031" s="31"/>
      <c r="AH1031" s="31"/>
      <c r="AI1031" s="31"/>
      <c r="AJ1031" s="31"/>
      <c r="AK1031" s="31"/>
      <c r="AL1031" s="31"/>
      <c r="AM1031" s="31"/>
      <c r="AN1031" s="31"/>
      <c r="AO1031" s="31"/>
      <c r="AP1031" s="31"/>
      <c r="AQ1031" s="31"/>
      <c r="AR1031" s="31"/>
      <c r="AS1031" s="31"/>
      <c r="AT1031" s="31"/>
      <c r="AU1031" s="31"/>
      <c r="AV1031" s="31"/>
      <c r="AW1031" s="31"/>
      <c r="AX1031" s="31"/>
      <c r="AY1031" s="31"/>
      <c r="AZ1031" s="31"/>
      <c r="BA1031" s="31"/>
      <c r="BB1031" s="31"/>
      <c r="BC1031" s="31"/>
      <c r="BD1031" s="31"/>
      <c r="BE1031" s="31"/>
      <c r="BF1031" s="31"/>
      <c r="BG1031" s="31"/>
      <c r="BH1031" s="31"/>
      <c r="BI1031" s="31"/>
      <c r="BJ1031" s="31"/>
      <c r="BK1031" s="31"/>
      <c r="BL1031" s="31"/>
      <c r="BM1031" s="31"/>
      <c r="BN1031" s="31"/>
      <c r="BO1031" s="31"/>
      <c r="BP1031" s="31"/>
    </row>
    <row r="1032" spans="1:68" s="33" customFormat="1" x14ac:dyDescent="0.3">
      <c r="A1032" s="31"/>
      <c r="B1032" s="89" t="s">
        <v>1218</v>
      </c>
      <c r="C1032" s="89" t="s">
        <v>101</v>
      </c>
      <c r="D1032" s="34"/>
      <c r="E1032" s="34"/>
      <c r="F1032" s="34"/>
      <c r="G1032" s="31"/>
      <c r="H1032" s="31"/>
      <c r="I1032" s="31"/>
      <c r="J1032" s="31"/>
      <c r="K1032" s="31"/>
      <c r="L1032" s="31"/>
      <c r="M1032" s="31"/>
      <c r="N1032" s="31"/>
      <c r="O1032" s="31"/>
      <c r="P1032" s="31"/>
      <c r="Q1032" s="31"/>
      <c r="R1032" s="31"/>
      <c r="S1032" s="31"/>
      <c r="T1032" s="31"/>
      <c r="U1032" s="31"/>
      <c r="V1032" s="31"/>
      <c r="W1032" s="31"/>
      <c r="X1032" s="31"/>
      <c r="Y1032" s="31"/>
      <c r="Z1032" s="31"/>
      <c r="AA1032" s="31"/>
      <c r="AB1032" s="31"/>
      <c r="AC1032" s="31"/>
      <c r="AD1032" s="31"/>
      <c r="AE1032" s="31"/>
      <c r="AF1032" s="31"/>
      <c r="AG1032" s="31"/>
      <c r="AH1032" s="31"/>
      <c r="AI1032" s="31"/>
      <c r="AJ1032" s="31"/>
      <c r="AK1032" s="31"/>
      <c r="AL1032" s="31"/>
      <c r="AM1032" s="31"/>
      <c r="AN1032" s="31"/>
      <c r="AO1032" s="31"/>
      <c r="AP1032" s="31"/>
      <c r="AQ1032" s="31"/>
      <c r="AR1032" s="31"/>
      <c r="AS1032" s="31"/>
      <c r="AT1032" s="31"/>
      <c r="AU1032" s="31"/>
      <c r="AV1032" s="31"/>
      <c r="AW1032" s="31"/>
      <c r="AX1032" s="31"/>
      <c r="AY1032" s="31"/>
      <c r="AZ1032" s="31"/>
      <c r="BA1032" s="31"/>
      <c r="BB1032" s="31"/>
      <c r="BC1032" s="31"/>
      <c r="BD1032" s="31"/>
      <c r="BE1032" s="31"/>
      <c r="BF1032" s="31"/>
      <c r="BG1032" s="31"/>
      <c r="BH1032" s="31"/>
      <c r="BI1032" s="31"/>
      <c r="BJ1032" s="31"/>
      <c r="BK1032" s="31"/>
      <c r="BL1032" s="31"/>
      <c r="BM1032" s="31"/>
      <c r="BN1032" s="31"/>
      <c r="BO1032" s="31"/>
      <c r="BP1032" s="31"/>
    </row>
    <row r="1033" spans="1:68" s="33" customFormat="1" x14ac:dyDescent="0.3">
      <c r="A1033" s="31"/>
      <c r="B1033" s="89" t="s">
        <v>1217</v>
      </c>
      <c r="C1033" s="89" t="s">
        <v>100</v>
      </c>
      <c r="D1033" s="34"/>
      <c r="E1033" s="34"/>
      <c r="F1033" s="34"/>
      <c r="G1033" s="31"/>
      <c r="H1033" s="31"/>
      <c r="I1033" s="31"/>
      <c r="J1033" s="31"/>
      <c r="K1033" s="31"/>
      <c r="L1033" s="31"/>
      <c r="M1033" s="31"/>
      <c r="N1033" s="31"/>
      <c r="O1033" s="31"/>
      <c r="P1033" s="31"/>
      <c r="Q1033" s="31"/>
      <c r="R1033" s="31"/>
      <c r="S1033" s="31"/>
      <c r="T1033" s="31"/>
      <c r="U1033" s="31"/>
      <c r="V1033" s="31"/>
      <c r="W1033" s="31"/>
      <c r="X1033" s="31"/>
      <c r="Y1033" s="31"/>
      <c r="Z1033" s="31"/>
      <c r="AA1033" s="31"/>
      <c r="AB1033" s="31"/>
      <c r="AC1033" s="31"/>
      <c r="AD1033" s="31"/>
      <c r="AE1033" s="31"/>
      <c r="AF1033" s="31"/>
      <c r="AG1033" s="31"/>
      <c r="AH1033" s="31"/>
      <c r="AI1033" s="31"/>
      <c r="AJ1033" s="31"/>
      <c r="AK1033" s="31"/>
      <c r="AL1033" s="31"/>
      <c r="AM1033" s="31"/>
      <c r="AN1033" s="31"/>
      <c r="AO1033" s="31"/>
      <c r="AP1033" s="31"/>
      <c r="AQ1033" s="31"/>
      <c r="AR1033" s="31"/>
      <c r="AS1033" s="31"/>
      <c r="AT1033" s="31"/>
      <c r="AU1033" s="31"/>
      <c r="AV1033" s="31"/>
      <c r="AW1033" s="31"/>
      <c r="AX1033" s="31"/>
      <c r="AY1033" s="31"/>
      <c r="AZ1033" s="31"/>
      <c r="BA1033" s="31"/>
      <c r="BB1033" s="31"/>
      <c r="BC1033" s="31"/>
      <c r="BD1033" s="31"/>
      <c r="BE1033" s="31"/>
      <c r="BF1033" s="31"/>
      <c r="BG1033" s="31"/>
      <c r="BH1033" s="31"/>
      <c r="BI1033" s="31"/>
      <c r="BJ1033" s="31"/>
      <c r="BK1033" s="31"/>
      <c r="BL1033" s="31"/>
      <c r="BM1033" s="31"/>
      <c r="BN1033" s="31"/>
      <c r="BO1033" s="31"/>
      <c r="BP1033" s="31"/>
    </row>
    <row r="1034" spans="1:68" s="33" customFormat="1" x14ac:dyDescent="0.3">
      <c r="A1034" s="31"/>
      <c r="B1034" s="89" t="s">
        <v>1216</v>
      </c>
      <c r="C1034" s="89" t="s">
        <v>99</v>
      </c>
      <c r="D1034" s="34"/>
      <c r="E1034" s="34"/>
      <c r="F1034" s="34"/>
      <c r="G1034" s="31"/>
      <c r="H1034" s="31"/>
      <c r="I1034" s="31"/>
      <c r="J1034" s="31"/>
      <c r="K1034" s="31"/>
      <c r="L1034" s="31"/>
      <c r="M1034" s="31"/>
      <c r="N1034" s="31"/>
      <c r="O1034" s="31"/>
      <c r="P1034" s="31"/>
      <c r="Q1034" s="31"/>
      <c r="R1034" s="31"/>
      <c r="S1034" s="31"/>
      <c r="T1034" s="31"/>
      <c r="U1034" s="31"/>
      <c r="V1034" s="31"/>
      <c r="W1034" s="31"/>
      <c r="X1034" s="31"/>
      <c r="Y1034" s="31"/>
      <c r="Z1034" s="31"/>
      <c r="AA1034" s="31"/>
      <c r="AB1034" s="31"/>
      <c r="AC1034" s="31"/>
      <c r="AD1034" s="31"/>
      <c r="AE1034" s="31"/>
      <c r="AF1034" s="31"/>
      <c r="AG1034" s="31"/>
      <c r="AH1034" s="31"/>
      <c r="AI1034" s="31"/>
      <c r="AJ1034" s="31"/>
      <c r="AK1034" s="31"/>
      <c r="AL1034" s="31"/>
      <c r="AM1034" s="31"/>
      <c r="AN1034" s="31"/>
      <c r="AO1034" s="31"/>
      <c r="AP1034" s="31"/>
      <c r="AQ1034" s="31"/>
      <c r="AR1034" s="31"/>
      <c r="AS1034" s="31"/>
      <c r="AT1034" s="31"/>
      <c r="AU1034" s="31"/>
      <c r="AV1034" s="31"/>
      <c r="AW1034" s="31"/>
      <c r="AX1034" s="31"/>
      <c r="AY1034" s="31"/>
      <c r="AZ1034" s="31"/>
      <c r="BA1034" s="31"/>
      <c r="BB1034" s="31"/>
      <c r="BC1034" s="31"/>
      <c r="BD1034" s="31"/>
      <c r="BE1034" s="31"/>
      <c r="BF1034" s="31"/>
      <c r="BG1034" s="31"/>
      <c r="BH1034" s="31"/>
      <c r="BI1034" s="31"/>
      <c r="BJ1034" s="31"/>
      <c r="BK1034" s="31"/>
      <c r="BL1034" s="31"/>
      <c r="BM1034" s="31"/>
      <c r="BN1034" s="31"/>
      <c r="BO1034" s="31"/>
      <c r="BP1034" s="31"/>
    </row>
    <row r="1035" spans="1:68" s="33" customFormat="1" x14ac:dyDescent="0.3">
      <c r="A1035" s="31"/>
      <c r="B1035" s="89" t="s">
        <v>1215</v>
      </c>
      <c r="C1035" s="89" t="s">
        <v>98</v>
      </c>
      <c r="D1035" s="34"/>
      <c r="E1035" s="34"/>
      <c r="F1035" s="34"/>
      <c r="G1035" s="31"/>
      <c r="H1035" s="31"/>
      <c r="I1035" s="31"/>
      <c r="J1035" s="31"/>
      <c r="K1035" s="31"/>
      <c r="L1035" s="31"/>
      <c r="M1035" s="31"/>
      <c r="N1035" s="31"/>
      <c r="O1035" s="31"/>
      <c r="P1035" s="31"/>
      <c r="Q1035" s="31"/>
      <c r="R1035" s="31"/>
      <c r="S1035" s="31"/>
      <c r="T1035" s="31"/>
      <c r="U1035" s="31"/>
      <c r="V1035" s="31"/>
      <c r="W1035" s="31"/>
      <c r="X1035" s="31"/>
      <c r="Y1035" s="31"/>
      <c r="Z1035" s="31"/>
      <c r="AA1035" s="31"/>
      <c r="AB1035" s="31"/>
      <c r="AC1035" s="31"/>
      <c r="AD1035" s="31"/>
      <c r="AE1035" s="31"/>
      <c r="AF1035" s="31"/>
      <c r="AG1035" s="31"/>
      <c r="AH1035" s="31"/>
      <c r="AI1035" s="31"/>
      <c r="AJ1035" s="31"/>
      <c r="AK1035" s="31"/>
      <c r="AL1035" s="31"/>
      <c r="AM1035" s="31"/>
      <c r="AN1035" s="31"/>
      <c r="AO1035" s="31"/>
      <c r="AP1035" s="31"/>
      <c r="AQ1035" s="31"/>
      <c r="AR1035" s="31"/>
      <c r="AS1035" s="31"/>
      <c r="AT1035" s="31"/>
      <c r="AU1035" s="31"/>
      <c r="AV1035" s="31"/>
      <c r="AW1035" s="31"/>
      <c r="AX1035" s="31"/>
      <c r="AY1035" s="31"/>
      <c r="AZ1035" s="31"/>
      <c r="BA1035" s="31"/>
      <c r="BB1035" s="31"/>
      <c r="BC1035" s="31"/>
      <c r="BD1035" s="31"/>
      <c r="BE1035" s="31"/>
      <c r="BF1035" s="31"/>
      <c r="BG1035" s="31"/>
      <c r="BH1035" s="31"/>
      <c r="BI1035" s="31"/>
      <c r="BJ1035" s="31"/>
      <c r="BK1035" s="31"/>
      <c r="BL1035" s="31"/>
      <c r="BM1035" s="31"/>
      <c r="BN1035" s="31"/>
      <c r="BO1035" s="31"/>
      <c r="BP1035" s="31"/>
    </row>
    <row r="1036" spans="1:68" s="33" customFormat="1" x14ac:dyDescent="0.3">
      <c r="A1036" s="31"/>
      <c r="B1036" s="89" t="s">
        <v>1214</v>
      </c>
      <c r="C1036" s="89" t="s">
        <v>97</v>
      </c>
      <c r="D1036" s="34"/>
      <c r="E1036" s="34"/>
      <c r="F1036" s="34"/>
      <c r="G1036" s="31"/>
      <c r="H1036" s="31"/>
      <c r="I1036" s="31"/>
      <c r="J1036" s="31"/>
      <c r="K1036" s="31"/>
      <c r="L1036" s="31"/>
      <c r="M1036" s="31"/>
      <c r="N1036" s="31"/>
      <c r="O1036" s="31"/>
      <c r="P1036" s="31"/>
      <c r="Q1036" s="31"/>
      <c r="R1036" s="31"/>
      <c r="S1036" s="31"/>
      <c r="T1036" s="31"/>
      <c r="U1036" s="31"/>
      <c r="V1036" s="31"/>
      <c r="W1036" s="31"/>
      <c r="X1036" s="31"/>
      <c r="Y1036" s="31"/>
      <c r="Z1036" s="31"/>
      <c r="AA1036" s="31"/>
      <c r="AB1036" s="31"/>
      <c r="AC1036" s="31"/>
      <c r="AD1036" s="31"/>
      <c r="AE1036" s="31"/>
      <c r="AF1036" s="31"/>
      <c r="AG1036" s="31"/>
      <c r="AH1036" s="31"/>
      <c r="AI1036" s="31"/>
      <c r="AJ1036" s="31"/>
      <c r="AK1036" s="31"/>
      <c r="AL1036" s="31"/>
      <c r="AM1036" s="31"/>
      <c r="AN1036" s="31"/>
      <c r="AO1036" s="31"/>
      <c r="AP1036" s="31"/>
      <c r="AQ1036" s="31"/>
      <c r="AR1036" s="31"/>
      <c r="AS1036" s="31"/>
      <c r="AT1036" s="31"/>
      <c r="AU1036" s="31"/>
      <c r="AV1036" s="31"/>
      <c r="AW1036" s="31"/>
      <c r="AX1036" s="31"/>
      <c r="AY1036" s="31"/>
      <c r="AZ1036" s="31"/>
      <c r="BA1036" s="31"/>
      <c r="BB1036" s="31"/>
      <c r="BC1036" s="31"/>
      <c r="BD1036" s="31"/>
      <c r="BE1036" s="31"/>
      <c r="BF1036" s="31"/>
      <c r="BG1036" s="31"/>
      <c r="BH1036" s="31"/>
      <c r="BI1036" s="31"/>
      <c r="BJ1036" s="31"/>
      <c r="BK1036" s="31"/>
      <c r="BL1036" s="31"/>
      <c r="BM1036" s="31"/>
      <c r="BN1036" s="31"/>
      <c r="BO1036" s="31"/>
      <c r="BP1036" s="31"/>
    </row>
    <row r="1037" spans="1:68" s="33" customFormat="1" x14ac:dyDescent="0.3">
      <c r="A1037" s="31"/>
      <c r="B1037" s="94" t="s">
        <v>1213</v>
      </c>
      <c r="C1037" s="91" t="s">
        <v>33</v>
      </c>
      <c r="D1037" s="32">
        <v>412</v>
      </c>
      <c r="E1037" s="32">
        <v>198</v>
      </c>
      <c r="F1037" s="32">
        <v>214</v>
      </c>
      <c r="G1037" s="31"/>
      <c r="H1037" s="31"/>
      <c r="I1037" s="31"/>
      <c r="J1037" s="31"/>
      <c r="K1037" s="31"/>
      <c r="L1037" s="31"/>
      <c r="M1037" s="31"/>
      <c r="N1037" s="31"/>
      <c r="O1037" s="31"/>
      <c r="P1037" s="31"/>
      <c r="Q1037" s="31"/>
      <c r="R1037" s="31"/>
      <c r="S1037" s="31"/>
      <c r="T1037" s="31"/>
      <c r="U1037" s="31"/>
      <c r="V1037" s="31"/>
      <c r="W1037" s="31"/>
      <c r="X1037" s="31"/>
      <c r="Y1037" s="31"/>
      <c r="Z1037" s="31"/>
      <c r="AA1037" s="31"/>
      <c r="AB1037" s="31"/>
      <c r="AC1037" s="31"/>
      <c r="AD1037" s="31"/>
      <c r="AE1037" s="31"/>
      <c r="AF1037" s="31"/>
      <c r="AG1037" s="31"/>
      <c r="AH1037" s="31"/>
      <c r="AI1037" s="31"/>
      <c r="AJ1037" s="31"/>
      <c r="AK1037" s="31"/>
      <c r="AL1037" s="31"/>
      <c r="AM1037" s="31"/>
      <c r="AN1037" s="31"/>
      <c r="AO1037" s="31"/>
      <c r="AP1037" s="31"/>
      <c r="AQ1037" s="31"/>
      <c r="AR1037" s="31"/>
      <c r="AS1037" s="31"/>
      <c r="AT1037" s="31"/>
      <c r="AU1037" s="31"/>
      <c r="AV1037" s="31"/>
      <c r="AW1037" s="31"/>
      <c r="AX1037" s="31"/>
      <c r="AY1037" s="31"/>
      <c r="AZ1037" s="31"/>
      <c r="BA1037" s="31"/>
      <c r="BB1037" s="31"/>
      <c r="BC1037" s="31"/>
      <c r="BD1037" s="31"/>
      <c r="BE1037" s="31"/>
      <c r="BF1037" s="31"/>
      <c r="BG1037" s="31"/>
      <c r="BH1037" s="31"/>
      <c r="BI1037" s="31"/>
      <c r="BJ1037" s="31"/>
      <c r="BK1037" s="31"/>
      <c r="BL1037" s="31"/>
      <c r="BM1037" s="31"/>
      <c r="BN1037" s="31"/>
      <c r="BO1037" s="31"/>
      <c r="BP1037" s="31"/>
    </row>
    <row r="1038" spans="1:68" s="33" customFormat="1" x14ac:dyDescent="0.3">
      <c r="A1038" s="31"/>
      <c r="B1038" s="89" t="s">
        <v>1212</v>
      </c>
      <c r="C1038" s="89" t="s">
        <v>67</v>
      </c>
      <c r="D1038" s="34"/>
      <c r="E1038" s="34"/>
      <c r="F1038" s="34"/>
      <c r="G1038" s="31"/>
      <c r="H1038" s="31"/>
      <c r="I1038" s="31"/>
      <c r="J1038" s="31"/>
      <c r="K1038" s="31"/>
      <c r="L1038" s="31"/>
      <c r="M1038" s="31"/>
      <c r="N1038" s="31"/>
      <c r="O1038" s="31"/>
      <c r="P1038" s="31"/>
      <c r="Q1038" s="31"/>
      <c r="R1038" s="31"/>
      <c r="S1038" s="31"/>
      <c r="T1038" s="31"/>
      <c r="U1038" s="31"/>
      <c r="V1038" s="31"/>
      <c r="W1038" s="31"/>
      <c r="X1038" s="31"/>
      <c r="Y1038" s="31"/>
      <c r="Z1038" s="31"/>
      <c r="AA1038" s="31"/>
      <c r="AB1038" s="31"/>
      <c r="AC1038" s="31"/>
      <c r="AD1038" s="31"/>
      <c r="AE1038" s="31"/>
      <c r="AF1038" s="31"/>
      <c r="AG1038" s="31"/>
      <c r="AH1038" s="31"/>
      <c r="AI1038" s="31"/>
      <c r="AJ1038" s="31"/>
      <c r="AK1038" s="31"/>
      <c r="AL1038" s="31"/>
      <c r="AM1038" s="31"/>
      <c r="AN1038" s="31"/>
      <c r="AO1038" s="31"/>
      <c r="AP1038" s="31"/>
      <c r="AQ1038" s="31"/>
      <c r="AR1038" s="31"/>
      <c r="AS1038" s="31"/>
      <c r="AT1038" s="31"/>
      <c r="AU1038" s="31"/>
      <c r="AV1038" s="31"/>
      <c r="AW1038" s="31"/>
      <c r="AX1038" s="31"/>
      <c r="AY1038" s="31"/>
      <c r="AZ1038" s="31"/>
      <c r="BA1038" s="31"/>
      <c r="BB1038" s="31"/>
      <c r="BC1038" s="31"/>
      <c r="BD1038" s="31"/>
      <c r="BE1038" s="31"/>
      <c r="BF1038" s="31"/>
      <c r="BG1038" s="31"/>
      <c r="BH1038" s="31"/>
      <c r="BI1038" s="31"/>
      <c r="BJ1038" s="31"/>
      <c r="BK1038" s="31"/>
      <c r="BL1038" s="31"/>
      <c r="BM1038" s="31"/>
      <c r="BN1038" s="31"/>
      <c r="BO1038" s="31"/>
      <c r="BP1038" s="31"/>
    </row>
    <row r="1039" spans="1:68" s="33" customFormat="1" x14ac:dyDescent="0.3">
      <c r="A1039" s="31"/>
      <c r="B1039" s="89" t="s">
        <v>1211</v>
      </c>
      <c r="C1039" s="89" t="s">
        <v>96</v>
      </c>
      <c r="D1039" s="34"/>
      <c r="E1039" s="34"/>
      <c r="F1039" s="34"/>
      <c r="G1039" s="31"/>
      <c r="H1039" s="31"/>
      <c r="I1039" s="31"/>
      <c r="J1039" s="31"/>
      <c r="K1039" s="31"/>
      <c r="L1039" s="31"/>
      <c r="M1039" s="31"/>
      <c r="N1039" s="31"/>
      <c r="O1039" s="31"/>
      <c r="P1039" s="31"/>
      <c r="Q1039" s="31"/>
      <c r="R1039" s="31"/>
      <c r="S1039" s="31"/>
      <c r="T1039" s="31"/>
      <c r="U1039" s="31"/>
      <c r="V1039" s="31"/>
      <c r="W1039" s="31"/>
      <c r="X1039" s="31"/>
      <c r="Y1039" s="31"/>
      <c r="Z1039" s="31"/>
      <c r="AA1039" s="31"/>
      <c r="AB1039" s="31"/>
      <c r="AC1039" s="31"/>
      <c r="AD1039" s="31"/>
      <c r="AE1039" s="31"/>
      <c r="AF1039" s="31"/>
      <c r="AG1039" s="31"/>
      <c r="AH1039" s="31"/>
      <c r="AI1039" s="31"/>
      <c r="AJ1039" s="31"/>
      <c r="AK1039" s="31"/>
      <c r="AL1039" s="31"/>
      <c r="AM1039" s="31"/>
      <c r="AN1039" s="31"/>
      <c r="AO1039" s="31"/>
      <c r="AP1039" s="31"/>
      <c r="AQ1039" s="31"/>
      <c r="AR1039" s="31"/>
      <c r="AS1039" s="31"/>
      <c r="AT1039" s="31"/>
      <c r="AU1039" s="31"/>
      <c r="AV1039" s="31"/>
      <c r="AW1039" s="31"/>
      <c r="AX1039" s="31"/>
      <c r="AY1039" s="31"/>
      <c r="AZ1039" s="31"/>
      <c r="BA1039" s="31"/>
      <c r="BB1039" s="31"/>
      <c r="BC1039" s="31"/>
      <c r="BD1039" s="31"/>
      <c r="BE1039" s="31"/>
      <c r="BF1039" s="31"/>
      <c r="BG1039" s="31"/>
      <c r="BH1039" s="31"/>
      <c r="BI1039" s="31"/>
      <c r="BJ1039" s="31"/>
      <c r="BK1039" s="31"/>
      <c r="BL1039" s="31"/>
      <c r="BM1039" s="31"/>
      <c r="BN1039" s="31"/>
      <c r="BO1039" s="31"/>
      <c r="BP1039" s="31"/>
    </row>
    <row r="1040" spans="1:68" s="33" customFormat="1" x14ac:dyDescent="0.3">
      <c r="A1040" s="31"/>
      <c r="B1040" s="89" t="s">
        <v>1210</v>
      </c>
      <c r="C1040" s="89" t="s">
        <v>95</v>
      </c>
      <c r="D1040" s="34"/>
      <c r="E1040" s="34"/>
      <c r="F1040" s="34"/>
      <c r="G1040" s="31"/>
      <c r="H1040" s="31"/>
      <c r="I1040" s="31"/>
      <c r="J1040" s="31"/>
      <c r="K1040" s="31"/>
      <c r="L1040" s="31"/>
      <c r="M1040" s="31"/>
      <c r="N1040" s="31"/>
      <c r="O1040" s="31"/>
      <c r="P1040" s="31"/>
      <c r="Q1040" s="31"/>
      <c r="R1040" s="31"/>
      <c r="S1040" s="31"/>
      <c r="T1040" s="31"/>
      <c r="U1040" s="31"/>
      <c r="V1040" s="31"/>
      <c r="W1040" s="31"/>
      <c r="X1040" s="31"/>
      <c r="Y1040" s="31"/>
      <c r="Z1040" s="31"/>
      <c r="AA1040" s="31"/>
      <c r="AB1040" s="31"/>
      <c r="AC1040" s="31"/>
      <c r="AD1040" s="31"/>
      <c r="AE1040" s="31"/>
      <c r="AF1040" s="31"/>
      <c r="AG1040" s="31"/>
      <c r="AH1040" s="31"/>
      <c r="AI1040" s="31"/>
      <c r="AJ1040" s="31"/>
      <c r="AK1040" s="31"/>
      <c r="AL1040" s="31"/>
      <c r="AM1040" s="31"/>
      <c r="AN1040" s="31"/>
      <c r="AO1040" s="31"/>
      <c r="AP1040" s="31"/>
      <c r="AQ1040" s="31"/>
      <c r="AR1040" s="31"/>
      <c r="AS1040" s="31"/>
      <c r="AT1040" s="31"/>
      <c r="AU1040" s="31"/>
      <c r="AV1040" s="31"/>
      <c r="AW1040" s="31"/>
      <c r="AX1040" s="31"/>
      <c r="AY1040" s="31"/>
      <c r="AZ1040" s="31"/>
      <c r="BA1040" s="31"/>
      <c r="BB1040" s="31"/>
      <c r="BC1040" s="31"/>
      <c r="BD1040" s="31"/>
      <c r="BE1040" s="31"/>
      <c r="BF1040" s="31"/>
      <c r="BG1040" s="31"/>
      <c r="BH1040" s="31"/>
      <c r="BI1040" s="31"/>
      <c r="BJ1040" s="31"/>
      <c r="BK1040" s="31"/>
      <c r="BL1040" s="31"/>
      <c r="BM1040" s="31"/>
      <c r="BN1040" s="31"/>
      <c r="BO1040" s="31"/>
      <c r="BP1040" s="31"/>
    </row>
    <row r="1041" spans="1:68" s="33" customFormat="1" x14ac:dyDescent="0.3">
      <c r="A1041" s="31"/>
      <c r="B1041" s="89" t="s">
        <v>1209</v>
      </c>
      <c r="C1041" s="89" t="s">
        <v>34</v>
      </c>
      <c r="D1041" s="34"/>
      <c r="E1041" s="34"/>
      <c r="F1041" s="34"/>
      <c r="G1041" s="31"/>
      <c r="H1041" s="31"/>
      <c r="I1041" s="31"/>
      <c r="J1041" s="31"/>
      <c r="K1041" s="31"/>
      <c r="L1041" s="31"/>
      <c r="M1041" s="31"/>
      <c r="N1041" s="31"/>
      <c r="O1041" s="31"/>
      <c r="P1041" s="31"/>
      <c r="Q1041" s="31"/>
      <c r="R1041" s="31"/>
      <c r="S1041" s="31"/>
      <c r="T1041" s="31"/>
      <c r="U1041" s="31"/>
      <c r="V1041" s="31"/>
      <c r="W1041" s="31"/>
      <c r="X1041" s="31"/>
      <c r="Y1041" s="31"/>
      <c r="Z1041" s="31"/>
      <c r="AA1041" s="31"/>
      <c r="AB1041" s="31"/>
      <c r="AC1041" s="31"/>
      <c r="AD1041" s="31"/>
      <c r="AE1041" s="31"/>
      <c r="AF1041" s="31"/>
      <c r="AG1041" s="31"/>
      <c r="AH1041" s="31"/>
      <c r="AI1041" s="31"/>
      <c r="AJ1041" s="31"/>
      <c r="AK1041" s="31"/>
      <c r="AL1041" s="31"/>
      <c r="AM1041" s="31"/>
      <c r="AN1041" s="31"/>
      <c r="AO1041" s="31"/>
      <c r="AP1041" s="31"/>
      <c r="AQ1041" s="31"/>
      <c r="AR1041" s="31"/>
      <c r="AS1041" s="31"/>
      <c r="AT1041" s="31"/>
      <c r="AU1041" s="31"/>
      <c r="AV1041" s="31"/>
      <c r="AW1041" s="31"/>
      <c r="AX1041" s="31"/>
      <c r="AY1041" s="31"/>
      <c r="AZ1041" s="31"/>
      <c r="BA1041" s="31"/>
      <c r="BB1041" s="31"/>
      <c r="BC1041" s="31"/>
      <c r="BD1041" s="31"/>
      <c r="BE1041" s="31"/>
      <c r="BF1041" s="31"/>
      <c r="BG1041" s="31"/>
      <c r="BH1041" s="31"/>
      <c r="BI1041" s="31"/>
      <c r="BJ1041" s="31"/>
      <c r="BK1041" s="31"/>
      <c r="BL1041" s="31"/>
      <c r="BM1041" s="31"/>
      <c r="BN1041" s="31"/>
      <c r="BO1041" s="31"/>
      <c r="BP1041" s="31"/>
    </row>
    <row r="1042" spans="1:68" s="33" customFormat="1" x14ac:dyDescent="0.3">
      <c r="A1042" s="31"/>
      <c r="B1042" s="89" t="s">
        <v>1208</v>
      </c>
      <c r="C1042" s="89" t="s">
        <v>94</v>
      </c>
      <c r="D1042" s="34"/>
      <c r="E1042" s="34"/>
      <c r="F1042" s="34"/>
      <c r="G1042" s="31"/>
      <c r="H1042" s="31"/>
      <c r="I1042" s="31"/>
      <c r="J1042" s="31"/>
      <c r="K1042" s="31"/>
      <c r="L1042" s="31"/>
      <c r="M1042" s="31"/>
      <c r="N1042" s="31"/>
      <c r="O1042" s="31"/>
      <c r="P1042" s="31"/>
      <c r="Q1042" s="31"/>
      <c r="R1042" s="31"/>
      <c r="S1042" s="31"/>
      <c r="T1042" s="31"/>
      <c r="U1042" s="31"/>
      <c r="V1042" s="31"/>
      <c r="W1042" s="31"/>
      <c r="X1042" s="31"/>
      <c r="Y1042" s="31"/>
      <c r="Z1042" s="31"/>
      <c r="AA1042" s="31"/>
      <c r="AB1042" s="31"/>
      <c r="AC1042" s="31"/>
      <c r="AD1042" s="31"/>
      <c r="AE1042" s="31"/>
      <c r="AF1042" s="31"/>
      <c r="AG1042" s="31"/>
      <c r="AH1042" s="31"/>
      <c r="AI1042" s="31"/>
      <c r="AJ1042" s="31"/>
      <c r="AK1042" s="31"/>
      <c r="AL1042" s="31"/>
      <c r="AM1042" s="31"/>
      <c r="AN1042" s="31"/>
      <c r="AO1042" s="31"/>
      <c r="AP1042" s="31"/>
      <c r="AQ1042" s="31"/>
      <c r="AR1042" s="31"/>
      <c r="AS1042" s="31"/>
      <c r="AT1042" s="31"/>
      <c r="AU1042" s="31"/>
      <c r="AV1042" s="31"/>
      <c r="AW1042" s="31"/>
      <c r="AX1042" s="31"/>
      <c r="AY1042" s="31"/>
      <c r="AZ1042" s="31"/>
      <c r="BA1042" s="31"/>
      <c r="BB1042" s="31"/>
      <c r="BC1042" s="31"/>
      <c r="BD1042" s="31"/>
      <c r="BE1042" s="31"/>
      <c r="BF1042" s="31"/>
      <c r="BG1042" s="31"/>
      <c r="BH1042" s="31"/>
      <c r="BI1042" s="31"/>
      <c r="BJ1042" s="31"/>
      <c r="BK1042" s="31"/>
      <c r="BL1042" s="31"/>
      <c r="BM1042" s="31"/>
      <c r="BN1042" s="31"/>
      <c r="BO1042" s="31"/>
      <c r="BP1042" s="31"/>
    </row>
    <row r="1043" spans="1:68" s="33" customFormat="1" x14ac:dyDescent="0.3">
      <c r="A1043" s="31"/>
      <c r="B1043" s="89" t="s">
        <v>1207</v>
      </c>
      <c r="C1043" s="89" t="s">
        <v>93</v>
      </c>
      <c r="D1043" s="34"/>
      <c r="E1043" s="34"/>
      <c r="F1043" s="34"/>
      <c r="G1043" s="31"/>
      <c r="H1043" s="31"/>
      <c r="I1043" s="31"/>
      <c r="J1043" s="31"/>
      <c r="K1043" s="31"/>
      <c r="L1043" s="31"/>
      <c r="M1043" s="31"/>
      <c r="N1043" s="31"/>
      <c r="O1043" s="31"/>
      <c r="P1043" s="31"/>
      <c r="Q1043" s="31"/>
      <c r="R1043" s="31"/>
      <c r="S1043" s="31"/>
      <c r="T1043" s="31"/>
      <c r="U1043" s="31"/>
      <c r="V1043" s="31"/>
      <c r="W1043" s="31"/>
      <c r="X1043" s="31"/>
      <c r="Y1043" s="31"/>
      <c r="Z1043" s="31"/>
      <c r="AA1043" s="31"/>
      <c r="AB1043" s="31"/>
      <c r="AC1043" s="31"/>
      <c r="AD1043" s="31"/>
      <c r="AE1043" s="31"/>
      <c r="AF1043" s="31"/>
      <c r="AG1043" s="31"/>
      <c r="AH1043" s="31"/>
      <c r="AI1043" s="31"/>
      <c r="AJ1043" s="31"/>
      <c r="AK1043" s="31"/>
      <c r="AL1043" s="31"/>
      <c r="AM1043" s="31"/>
      <c r="AN1043" s="31"/>
      <c r="AO1043" s="31"/>
      <c r="AP1043" s="31"/>
      <c r="AQ1043" s="31"/>
      <c r="AR1043" s="31"/>
      <c r="AS1043" s="31"/>
      <c r="AT1043" s="31"/>
      <c r="AU1043" s="31"/>
      <c r="AV1043" s="31"/>
      <c r="AW1043" s="31"/>
      <c r="AX1043" s="31"/>
      <c r="AY1043" s="31"/>
      <c r="AZ1043" s="31"/>
      <c r="BA1043" s="31"/>
      <c r="BB1043" s="31"/>
      <c r="BC1043" s="31"/>
      <c r="BD1043" s="31"/>
      <c r="BE1043" s="31"/>
      <c r="BF1043" s="31"/>
      <c r="BG1043" s="31"/>
      <c r="BH1043" s="31"/>
      <c r="BI1043" s="31"/>
      <c r="BJ1043" s="31"/>
      <c r="BK1043" s="31"/>
      <c r="BL1043" s="31"/>
      <c r="BM1043" s="31"/>
      <c r="BN1043" s="31"/>
      <c r="BO1043" s="31"/>
      <c r="BP1043" s="31"/>
    </row>
    <row r="1044" spans="1:68" s="33" customFormat="1" x14ac:dyDescent="0.3">
      <c r="A1044" s="31"/>
      <c r="B1044" s="89" t="s">
        <v>1206</v>
      </c>
      <c r="C1044" s="89" t="s">
        <v>92</v>
      </c>
      <c r="D1044" s="34">
        <v>170</v>
      </c>
      <c r="E1044" s="34">
        <v>85</v>
      </c>
      <c r="F1044" s="34">
        <v>85</v>
      </c>
      <c r="G1044" s="31"/>
      <c r="H1044" s="31"/>
      <c r="I1044" s="31"/>
      <c r="J1044" s="31"/>
      <c r="K1044" s="31"/>
      <c r="L1044" s="31"/>
      <c r="M1044" s="31"/>
      <c r="N1044" s="31"/>
      <c r="O1044" s="31"/>
      <c r="P1044" s="31"/>
      <c r="Q1044" s="31"/>
      <c r="R1044" s="31"/>
      <c r="S1044" s="31"/>
      <c r="T1044" s="31"/>
      <c r="U1044" s="31"/>
      <c r="V1044" s="31"/>
      <c r="W1044" s="31"/>
      <c r="X1044" s="31"/>
      <c r="Y1044" s="31"/>
      <c r="Z1044" s="31"/>
      <c r="AA1044" s="31"/>
      <c r="AB1044" s="31"/>
      <c r="AC1044" s="31"/>
      <c r="AD1044" s="31"/>
      <c r="AE1044" s="31"/>
      <c r="AF1044" s="31"/>
      <c r="AG1044" s="31"/>
      <c r="AH1044" s="31"/>
      <c r="AI1044" s="31"/>
      <c r="AJ1044" s="31"/>
      <c r="AK1044" s="31"/>
      <c r="AL1044" s="31"/>
      <c r="AM1044" s="31"/>
      <c r="AN1044" s="31"/>
      <c r="AO1044" s="31"/>
      <c r="AP1044" s="31"/>
      <c r="AQ1044" s="31"/>
      <c r="AR1044" s="31"/>
      <c r="AS1044" s="31"/>
      <c r="AT1044" s="31"/>
      <c r="AU1044" s="31"/>
      <c r="AV1044" s="31"/>
      <c r="AW1044" s="31"/>
      <c r="AX1044" s="31"/>
      <c r="AY1044" s="31"/>
      <c r="AZ1044" s="31"/>
      <c r="BA1044" s="31"/>
      <c r="BB1044" s="31"/>
      <c r="BC1044" s="31"/>
      <c r="BD1044" s="31"/>
      <c r="BE1044" s="31"/>
      <c r="BF1044" s="31"/>
      <c r="BG1044" s="31"/>
      <c r="BH1044" s="31"/>
      <c r="BI1044" s="31"/>
      <c r="BJ1044" s="31"/>
      <c r="BK1044" s="31"/>
      <c r="BL1044" s="31"/>
      <c r="BM1044" s="31"/>
      <c r="BN1044" s="31"/>
      <c r="BO1044" s="31"/>
      <c r="BP1044" s="31"/>
    </row>
    <row r="1045" spans="1:68" s="33" customFormat="1" x14ac:dyDescent="0.3">
      <c r="A1045" s="31"/>
      <c r="B1045" s="89" t="s">
        <v>1205</v>
      </c>
      <c r="C1045" s="89" t="s">
        <v>79</v>
      </c>
      <c r="D1045" s="34"/>
      <c r="E1045" s="34"/>
      <c r="F1045" s="34"/>
      <c r="G1045" s="31"/>
      <c r="H1045" s="31"/>
      <c r="I1045" s="31"/>
      <c r="J1045" s="31"/>
      <c r="K1045" s="31"/>
      <c r="L1045" s="31"/>
      <c r="M1045" s="31"/>
      <c r="N1045" s="31"/>
      <c r="O1045" s="31"/>
      <c r="P1045" s="31"/>
      <c r="Q1045" s="31"/>
      <c r="R1045" s="31"/>
      <c r="S1045" s="31"/>
      <c r="T1045" s="31"/>
      <c r="U1045" s="31"/>
      <c r="V1045" s="31"/>
      <c r="W1045" s="31"/>
      <c r="X1045" s="31"/>
      <c r="Y1045" s="31"/>
      <c r="Z1045" s="31"/>
      <c r="AA1045" s="31"/>
      <c r="AB1045" s="31"/>
      <c r="AC1045" s="31"/>
      <c r="AD1045" s="31"/>
      <c r="AE1045" s="31"/>
      <c r="AF1045" s="31"/>
      <c r="AG1045" s="31"/>
      <c r="AH1045" s="31"/>
      <c r="AI1045" s="31"/>
      <c r="AJ1045" s="31"/>
      <c r="AK1045" s="31"/>
      <c r="AL1045" s="31"/>
      <c r="AM1045" s="31"/>
      <c r="AN1045" s="31"/>
      <c r="AO1045" s="31"/>
      <c r="AP1045" s="31"/>
      <c r="AQ1045" s="31"/>
      <c r="AR1045" s="31"/>
      <c r="AS1045" s="31"/>
      <c r="AT1045" s="31"/>
      <c r="AU1045" s="31"/>
      <c r="AV1045" s="31"/>
      <c r="AW1045" s="31"/>
      <c r="AX1045" s="31"/>
      <c r="AY1045" s="31"/>
      <c r="AZ1045" s="31"/>
      <c r="BA1045" s="31"/>
      <c r="BB1045" s="31"/>
      <c r="BC1045" s="31"/>
      <c r="BD1045" s="31"/>
      <c r="BE1045" s="31"/>
      <c r="BF1045" s="31"/>
      <c r="BG1045" s="31"/>
      <c r="BH1045" s="31"/>
      <c r="BI1045" s="31"/>
      <c r="BJ1045" s="31"/>
      <c r="BK1045" s="31"/>
      <c r="BL1045" s="31"/>
      <c r="BM1045" s="31"/>
      <c r="BN1045" s="31"/>
      <c r="BO1045" s="31"/>
      <c r="BP1045" s="31"/>
    </row>
    <row r="1046" spans="1:68" s="33" customFormat="1" x14ac:dyDescent="0.3">
      <c r="A1046" s="31"/>
      <c r="B1046" s="89" t="s">
        <v>1204</v>
      </c>
      <c r="C1046" s="89" t="s">
        <v>91</v>
      </c>
      <c r="D1046" s="34"/>
      <c r="E1046" s="34"/>
      <c r="F1046" s="34"/>
      <c r="G1046" s="31"/>
      <c r="H1046" s="31"/>
      <c r="I1046" s="31"/>
      <c r="J1046" s="31"/>
      <c r="K1046" s="31"/>
      <c r="L1046" s="31"/>
      <c r="M1046" s="31"/>
      <c r="N1046" s="31"/>
      <c r="O1046" s="31"/>
      <c r="P1046" s="31"/>
      <c r="Q1046" s="31"/>
      <c r="R1046" s="31"/>
      <c r="S1046" s="31"/>
      <c r="T1046" s="31"/>
      <c r="U1046" s="31"/>
      <c r="V1046" s="31"/>
      <c r="W1046" s="31"/>
      <c r="X1046" s="31"/>
      <c r="Y1046" s="31"/>
      <c r="Z1046" s="31"/>
      <c r="AA1046" s="31"/>
      <c r="AB1046" s="31"/>
      <c r="AC1046" s="31"/>
      <c r="AD1046" s="31"/>
      <c r="AE1046" s="31"/>
      <c r="AF1046" s="31"/>
      <c r="AG1046" s="31"/>
      <c r="AH1046" s="31"/>
      <c r="AI1046" s="31"/>
      <c r="AJ1046" s="31"/>
      <c r="AK1046" s="31"/>
      <c r="AL1046" s="31"/>
      <c r="AM1046" s="31"/>
      <c r="AN1046" s="31"/>
      <c r="AO1046" s="31"/>
      <c r="AP1046" s="31"/>
      <c r="AQ1046" s="31"/>
      <c r="AR1046" s="31"/>
      <c r="AS1046" s="31"/>
      <c r="AT1046" s="31"/>
      <c r="AU1046" s="31"/>
      <c r="AV1046" s="31"/>
      <c r="AW1046" s="31"/>
      <c r="AX1046" s="31"/>
      <c r="AY1046" s="31"/>
      <c r="AZ1046" s="31"/>
      <c r="BA1046" s="31"/>
      <c r="BB1046" s="31"/>
      <c r="BC1046" s="31"/>
      <c r="BD1046" s="31"/>
      <c r="BE1046" s="31"/>
      <c r="BF1046" s="31"/>
      <c r="BG1046" s="31"/>
      <c r="BH1046" s="31"/>
      <c r="BI1046" s="31"/>
      <c r="BJ1046" s="31"/>
      <c r="BK1046" s="31"/>
      <c r="BL1046" s="31"/>
      <c r="BM1046" s="31"/>
      <c r="BN1046" s="31"/>
      <c r="BO1046" s="31"/>
      <c r="BP1046" s="31"/>
    </row>
    <row r="1047" spans="1:68" s="33" customFormat="1" x14ac:dyDescent="0.3">
      <c r="A1047" s="31"/>
      <c r="B1047" s="89" t="s">
        <v>1203</v>
      </c>
      <c r="C1047" s="89" t="s">
        <v>90</v>
      </c>
      <c r="D1047" s="34"/>
      <c r="E1047" s="34"/>
      <c r="F1047" s="34"/>
      <c r="G1047" s="31"/>
      <c r="H1047" s="31"/>
      <c r="I1047" s="31"/>
      <c r="J1047" s="31"/>
      <c r="K1047" s="31"/>
      <c r="L1047" s="31"/>
      <c r="M1047" s="31"/>
      <c r="N1047" s="31"/>
      <c r="O1047" s="31"/>
      <c r="P1047" s="31"/>
      <c r="Q1047" s="31"/>
      <c r="R1047" s="31"/>
      <c r="S1047" s="31"/>
      <c r="T1047" s="31"/>
      <c r="U1047" s="31"/>
      <c r="V1047" s="31"/>
      <c r="W1047" s="31"/>
      <c r="X1047" s="31"/>
      <c r="Y1047" s="31"/>
      <c r="Z1047" s="31"/>
      <c r="AA1047" s="31"/>
      <c r="AB1047" s="31"/>
      <c r="AC1047" s="31"/>
      <c r="AD1047" s="31"/>
      <c r="AE1047" s="31"/>
      <c r="AF1047" s="31"/>
      <c r="AG1047" s="31"/>
      <c r="AH1047" s="31"/>
      <c r="AI1047" s="31"/>
      <c r="AJ1047" s="31"/>
      <c r="AK1047" s="31"/>
      <c r="AL1047" s="31"/>
      <c r="AM1047" s="31"/>
      <c r="AN1047" s="31"/>
      <c r="AO1047" s="31"/>
      <c r="AP1047" s="31"/>
      <c r="AQ1047" s="31"/>
      <c r="AR1047" s="31"/>
      <c r="AS1047" s="31"/>
      <c r="AT1047" s="31"/>
      <c r="AU1047" s="31"/>
      <c r="AV1047" s="31"/>
      <c r="AW1047" s="31"/>
      <c r="AX1047" s="31"/>
      <c r="AY1047" s="31"/>
      <c r="AZ1047" s="31"/>
      <c r="BA1047" s="31"/>
      <c r="BB1047" s="31"/>
      <c r="BC1047" s="31"/>
      <c r="BD1047" s="31"/>
      <c r="BE1047" s="31"/>
      <c r="BF1047" s="31"/>
      <c r="BG1047" s="31"/>
      <c r="BH1047" s="31"/>
      <c r="BI1047" s="31"/>
      <c r="BJ1047" s="31"/>
      <c r="BK1047" s="31"/>
      <c r="BL1047" s="31"/>
      <c r="BM1047" s="31"/>
      <c r="BN1047" s="31"/>
      <c r="BO1047" s="31"/>
      <c r="BP1047" s="31"/>
    </row>
    <row r="1048" spans="1:68" s="33" customFormat="1" x14ac:dyDescent="0.3">
      <c r="A1048" s="31"/>
      <c r="B1048" s="89" t="s">
        <v>1202</v>
      </c>
      <c r="C1048" s="89" t="s">
        <v>89</v>
      </c>
      <c r="D1048" s="34"/>
      <c r="E1048" s="34"/>
      <c r="F1048" s="34"/>
      <c r="G1048" s="31"/>
      <c r="H1048" s="31"/>
      <c r="I1048" s="31"/>
      <c r="J1048" s="31"/>
      <c r="K1048" s="31"/>
      <c r="L1048" s="31"/>
      <c r="M1048" s="31"/>
      <c r="N1048" s="31"/>
      <c r="O1048" s="31"/>
      <c r="P1048" s="31"/>
      <c r="Q1048" s="31"/>
      <c r="R1048" s="31"/>
      <c r="S1048" s="31"/>
      <c r="T1048" s="31"/>
      <c r="U1048" s="31"/>
      <c r="V1048" s="31"/>
      <c r="W1048" s="31"/>
      <c r="X1048" s="31"/>
      <c r="Y1048" s="31"/>
      <c r="Z1048" s="31"/>
      <c r="AA1048" s="31"/>
      <c r="AB1048" s="31"/>
      <c r="AC1048" s="31"/>
      <c r="AD1048" s="31"/>
      <c r="AE1048" s="31"/>
      <c r="AF1048" s="31"/>
      <c r="AG1048" s="31"/>
      <c r="AH1048" s="31"/>
      <c r="AI1048" s="31"/>
      <c r="AJ1048" s="31"/>
      <c r="AK1048" s="31"/>
      <c r="AL1048" s="31"/>
      <c r="AM1048" s="31"/>
      <c r="AN1048" s="31"/>
      <c r="AO1048" s="31"/>
      <c r="AP1048" s="31"/>
      <c r="AQ1048" s="31"/>
      <c r="AR1048" s="31"/>
      <c r="AS1048" s="31"/>
      <c r="AT1048" s="31"/>
      <c r="AU1048" s="31"/>
      <c r="AV1048" s="31"/>
      <c r="AW1048" s="31"/>
      <c r="AX1048" s="31"/>
      <c r="AY1048" s="31"/>
      <c r="AZ1048" s="31"/>
      <c r="BA1048" s="31"/>
      <c r="BB1048" s="31"/>
      <c r="BC1048" s="31"/>
      <c r="BD1048" s="31"/>
      <c r="BE1048" s="31"/>
      <c r="BF1048" s="31"/>
      <c r="BG1048" s="31"/>
      <c r="BH1048" s="31"/>
      <c r="BI1048" s="31"/>
      <c r="BJ1048" s="31"/>
      <c r="BK1048" s="31"/>
      <c r="BL1048" s="31"/>
      <c r="BM1048" s="31"/>
      <c r="BN1048" s="31"/>
      <c r="BO1048" s="31"/>
      <c r="BP1048" s="31"/>
    </row>
    <row r="1049" spans="1:68" s="33" customFormat="1" x14ac:dyDescent="0.3">
      <c r="A1049" s="31"/>
      <c r="B1049" s="89" t="s">
        <v>1201</v>
      </c>
      <c r="C1049" s="89" t="s">
        <v>88</v>
      </c>
      <c r="D1049" s="34"/>
      <c r="E1049" s="34"/>
      <c r="F1049" s="34"/>
      <c r="G1049" s="31"/>
      <c r="H1049" s="31"/>
      <c r="I1049" s="31"/>
      <c r="J1049" s="31"/>
      <c r="K1049" s="31"/>
      <c r="L1049" s="31"/>
      <c r="M1049" s="31"/>
      <c r="N1049" s="31"/>
      <c r="O1049" s="31"/>
      <c r="P1049" s="31"/>
      <c r="Q1049" s="31"/>
      <c r="R1049" s="31"/>
      <c r="S1049" s="31"/>
      <c r="T1049" s="31"/>
      <c r="U1049" s="31"/>
      <c r="V1049" s="31"/>
      <c r="W1049" s="31"/>
      <c r="X1049" s="31"/>
      <c r="Y1049" s="31"/>
      <c r="Z1049" s="31"/>
      <c r="AA1049" s="31"/>
      <c r="AB1049" s="31"/>
      <c r="AC1049" s="31"/>
      <c r="AD1049" s="31"/>
      <c r="AE1049" s="31"/>
      <c r="AF1049" s="31"/>
      <c r="AG1049" s="31"/>
      <c r="AH1049" s="31"/>
      <c r="AI1049" s="31"/>
      <c r="AJ1049" s="31"/>
      <c r="AK1049" s="31"/>
      <c r="AL1049" s="31"/>
      <c r="AM1049" s="31"/>
      <c r="AN1049" s="31"/>
      <c r="AO1049" s="31"/>
      <c r="AP1049" s="31"/>
      <c r="AQ1049" s="31"/>
      <c r="AR1049" s="31"/>
      <c r="AS1049" s="31"/>
      <c r="AT1049" s="31"/>
      <c r="AU1049" s="31"/>
      <c r="AV1049" s="31"/>
      <c r="AW1049" s="31"/>
      <c r="AX1049" s="31"/>
      <c r="AY1049" s="31"/>
      <c r="AZ1049" s="31"/>
      <c r="BA1049" s="31"/>
      <c r="BB1049" s="31"/>
      <c r="BC1049" s="31"/>
      <c r="BD1049" s="31"/>
      <c r="BE1049" s="31"/>
      <c r="BF1049" s="31"/>
      <c r="BG1049" s="31"/>
      <c r="BH1049" s="31"/>
      <c r="BI1049" s="31"/>
      <c r="BJ1049" s="31"/>
      <c r="BK1049" s="31"/>
      <c r="BL1049" s="31"/>
      <c r="BM1049" s="31"/>
      <c r="BN1049" s="31"/>
      <c r="BO1049" s="31"/>
      <c r="BP1049" s="31"/>
    </row>
    <row r="1050" spans="1:68" s="33" customFormat="1" x14ac:dyDescent="0.3">
      <c r="A1050" s="31"/>
      <c r="B1050" s="89" t="s">
        <v>1200</v>
      </c>
      <c r="C1050" s="89" t="s">
        <v>87</v>
      </c>
      <c r="D1050" s="34"/>
      <c r="E1050" s="34"/>
      <c r="F1050" s="34"/>
      <c r="G1050" s="31"/>
      <c r="H1050" s="31"/>
      <c r="I1050" s="31"/>
      <c r="J1050" s="31"/>
      <c r="K1050" s="31"/>
      <c r="L1050" s="31"/>
      <c r="M1050" s="31"/>
      <c r="N1050" s="31"/>
      <c r="O1050" s="31"/>
      <c r="P1050" s="31"/>
      <c r="Q1050" s="31"/>
      <c r="R1050" s="31"/>
      <c r="S1050" s="31"/>
      <c r="T1050" s="31"/>
      <c r="U1050" s="31"/>
      <c r="V1050" s="31"/>
      <c r="W1050" s="31"/>
      <c r="X1050" s="31"/>
      <c r="Y1050" s="31"/>
      <c r="Z1050" s="31"/>
      <c r="AA1050" s="31"/>
      <c r="AB1050" s="31"/>
      <c r="AC1050" s="31"/>
      <c r="AD1050" s="31"/>
      <c r="AE1050" s="31"/>
      <c r="AF1050" s="31"/>
      <c r="AG1050" s="31"/>
      <c r="AH1050" s="31"/>
      <c r="AI1050" s="31"/>
      <c r="AJ1050" s="31"/>
      <c r="AK1050" s="31"/>
      <c r="AL1050" s="31"/>
      <c r="AM1050" s="31"/>
      <c r="AN1050" s="31"/>
      <c r="AO1050" s="31"/>
      <c r="AP1050" s="31"/>
      <c r="AQ1050" s="31"/>
      <c r="AR1050" s="31"/>
      <c r="AS1050" s="31"/>
      <c r="AT1050" s="31"/>
      <c r="AU1050" s="31"/>
      <c r="AV1050" s="31"/>
      <c r="AW1050" s="31"/>
      <c r="AX1050" s="31"/>
      <c r="AY1050" s="31"/>
      <c r="AZ1050" s="31"/>
      <c r="BA1050" s="31"/>
      <c r="BB1050" s="31"/>
      <c r="BC1050" s="31"/>
      <c r="BD1050" s="31"/>
      <c r="BE1050" s="31"/>
      <c r="BF1050" s="31"/>
      <c r="BG1050" s="31"/>
      <c r="BH1050" s="31"/>
      <c r="BI1050" s="31"/>
      <c r="BJ1050" s="31"/>
      <c r="BK1050" s="31"/>
      <c r="BL1050" s="31"/>
      <c r="BM1050" s="31"/>
      <c r="BN1050" s="31"/>
      <c r="BO1050" s="31"/>
      <c r="BP1050" s="31"/>
    </row>
    <row r="1051" spans="1:68" s="33" customFormat="1" x14ac:dyDescent="0.3">
      <c r="A1051" s="31"/>
      <c r="B1051" s="89" t="s">
        <v>1199</v>
      </c>
      <c r="C1051" s="89" t="s">
        <v>86</v>
      </c>
      <c r="D1051" s="34"/>
      <c r="E1051" s="34"/>
      <c r="F1051" s="34"/>
      <c r="G1051" s="31"/>
      <c r="H1051" s="31"/>
      <c r="I1051" s="31"/>
      <c r="J1051" s="31"/>
      <c r="K1051" s="31"/>
      <c r="L1051" s="31"/>
      <c r="M1051" s="31"/>
      <c r="N1051" s="31"/>
      <c r="O1051" s="31"/>
      <c r="P1051" s="31"/>
      <c r="Q1051" s="31"/>
      <c r="R1051" s="31"/>
      <c r="S1051" s="31"/>
      <c r="T1051" s="31"/>
      <c r="U1051" s="31"/>
      <c r="V1051" s="31"/>
      <c r="W1051" s="31"/>
      <c r="X1051" s="31"/>
      <c r="Y1051" s="31"/>
      <c r="Z1051" s="31"/>
      <c r="AA1051" s="31"/>
      <c r="AB1051" s="31"/>
      <c r="AC1051" s="31"/>
      <c r="AD1051" s="31"/>
      <c r="AE1051" s="31"/>
      <c r="AF1051" s="31"/>
      <c r="AG1051" s="31"/>
      <c r="AH1051" s="31"/>
      <c r="AI1051" s="31"/>
      <c r="AJ1051" s="31"/>
      <c r="AK1051" s="31"/>
      <c r="AL1051" s="31"/>
      <c r="AM1051" s="31"/>
      <c r="AN1051" s="31"/>
      <c r="AO1051" s="31"/>
      <c r="AP1051" s="31"/>
      <c r="AQ1051" s="31"/>
      <c r="AR1051" s="31"/>
      <c r="AS1051" s="31"/>
      <c r="AT1051" s="31"/>
      <c r="AU1051" s="31"/>
      <c r="AV1051" s="31"/>
      <c r="AW1051" s="31"/>
      <c r="AX1051" s="31"/>
      <c r="AY1051" s="31"/>
      <c r="AZ1051" s="31"/>
      <c r="BA1051" s="31"/>
      <c r="BB1051" s="31"/>
      <c r="BC1051" s="31"/>
      <c r="BD1051" s="31"/>
      <c r="BE1051" s="31"/>
      <c r="BF1051" s="31"/>
      <c r="BG1051" s="31"/>
      <c r="BH1051" s="31"/>
      <c r="BI1051" s="31"/>
      <c r="BJ1051" s="31"/>
      <c r="BK1051" s="31"/>
      <c r="BL1051" s="31"/>
      <c r="BM1051" s="31"/>
      <c r="BN1051" s="31"/>
      <c r="BO1051" s="31"/>
      <c r="BP1051" s="31"/>
    </row>
    <row r="1052" spans="1:68" s="33" customFormat="1" x14ac:dyDescent="0.3">
      <c r="A1052" s="31"/>
      <c r="B1052" s="89" t="s">
        <v>1198</v>
      </c>
      <c r="C1052" s="89" t="s">
        <v>35</v>
      </c>
      <c r="D1052" s="34"/>
      <c r="E1052" s="34"/>
      <c r="F1052" s="34"/>
      <c r="G1052" s="31"/>
      <c r="H1052" s="31"/>
      <c r="I1052" s="31"/>
      <c r="J1052" s="31"/>
      <c r="K1052" s="31"/>
      <c r="L1052" s="31"/>
      <c r="M1052" s="31"/>
      <c r="N1052" s="31"/>
      <c r="O1052" s="31"/>
      <c r="P1052" s="31"/>
      <c r="Q1052" s="31"/>
      <c r="R1052" s="31"/>
      <c r="S1052" s="31"/>
      <c r="T1052" s="31"/>
      <c r="U1052" s="31"/>
      <c r="V1052" s="31"/>
      <c r="W1052" s="31"/>
      <c r="X1052" s="31"/>
      <c r="Y1052" s="31"/>
      <c r="Z1052" s="31"/>
      <c r="AA1052" s="31"/>
      <c r="AB1052" s="31"/>
      <c r="AC1052" s="31"/>
      <c r="AD1052" s="31"/>
      <c r="AE1052" s="31"/>
      <c r="AF1052" s="31"/>
      <c r="AG1052" s="31"/>
      <c r="AH1052" s="31"/>
      <c r="AI1052" s="31"/>
      <c r="AJ1052" s="31"/>
      <c r="AK1052" s="31"/>
      <c r="AL1052" s="31"/>
      <c r="AM1052" s="31"/>
      <c r="AN1052" s="31"/>
      <c r="AO1052" s="31"/>
      <c r="AP1052" s="31"/>
      <c r="AQ1052" s="31"/>
      <c r="AR1052" s="31"/>
      <c r="AS1052" s="31"/>
      <c r="AT1052" s="31"/>
      <c r="AU1052" s="31"/>
      <c r="AV1052" s="31"/>
      <c r="AW1052" s="31"/>
      <c r="AX1052" s="31"/>
      <c r="AY1052" s="31"/>
      <c r="AZ1052" s="31"/>
      <c r="BA1052" s="31"/>
      <c r="BB1052" s="31"/>
      <c r="BC1052" s="31"/>
      <c r="BD1052" s="31"/>
      <c r="BE1052" s="31"/>
      <c r="BF1052" s="31"/>
      <c r="BG1052" s="31"/>
      <c r="BH1052" s="31"/>
      <c r="BI1052" s="31"/>
      <c r="BJ1052" s="31"/>
      <c r="BK1052" s="31"/>
      <c r="BL1052" s="31"/>
      <c r="BM1052" s="31"/>
      <c r="BN1052" s="31"/>
      <c r="BO1052" s="31"/>
      <c r="BP1052" s="31"/>
    </row>
    <row r="1053" spans="1:68" s="33" customFormat="1" x14ac:dyDescent="0.3">
      <c r="A1053" s="31"/>
      <c r="B1053" s="89" t="s">
        <v>1197</v>
      </c>
      <c r="C1053" s="89" t="s">
        <v>85</v>
      </c>
      <c r="D1053" s="34"/>
      <c r="E1053" s="34"/>
      <c r="F1053" s="34"/>
      <c r="G1053" s="31"/>
      <c r="H1053" s="31"/>
      <c r="I1053" s="31"/>
      <c r="J1053" s="31"/>
      <c r="K1053" s="31"/>
      <c r="L1053" s="31"/>
      <c r="M1053" s="31"/>
      <c r="N1053" s="31"/>
      <c r="O1053" s="31"/>
      <c r="P1053" s="31"/>
      <c r="Q1053" s="31"/>
      <c r="R1053" s="31"/>
      <c r="S1053" s="31"/>
      <c r="T1053" s="31"/>
      <c r="U1053" s="31"/>
      <c r="V1053" s="31"/>
      <c r="W1053" s="31"/>
      <c r="X1053" s="31"/>
      <c r="Y1053" s="31"/>
      <c r="Z1053" s="31"/>
      <c r="AA1053" s="31"/>
      <c r="AB1053" s="31"/>
      <c r="AC1053" s="31"/>
      <c r="AD1053" s="31"/>
      <c r="AE1053" s="31"/>
      <c r="AF1053" s="31"/>
      <c r="AG1053" s="31"/>
      <c r="AH1053" s="31"/>
      <c r="AI1053" s="31"/>
      <c r="AJ1053" s="31"/>
      <c r="AK1053" s="31"/>
      <c r="AL1053" s="31"/>
      <c r="AM1053" s="31"/>
      <c r="AN1053" s="31"/>
      <c r="AO1053" s="31"/>
      <c r="AP1053" s="31"/>
      <c r="AQ1053" s="31"/>
      <c r="AR1053" s="31"/>
      <c r="AS1053" s="31"/>
      <c r="AT1053" s="31"/>
      <c r="AU1053" s="31"/>
      <c r="AV1053" s="31"/>
      <c r="AW1053" s="31"/>
      <c r="AX1053" s="31"/>
      <c r="AY1053" s="31"/>
      <c r="AZ1053" s="31"/>
      <c r="BA1053" s="31"/>
      <c r="BB1053" s="31"/>
      <c r="BC1053" s="31"/>
      <c r="BD1053" s="31"/>
      <c r="BE1053" s="31"/>
      <c r="BF1053" s="31"/>
      <c r="BG1053" s="31"/>
      <c r="BH1053" s="31"/>
      <c r="BI1053" s="31"/>
      <c r="BJ1053" s="31"/>
      <c r="BK1053" s="31"/>
      <c r="BL1053" s="31"/>
      <c r="BM1053" s="31"/>
      <c r="BN1053" s="31"/>
      <c r="BO1053" s="31"/>
      <c r="BP1053" s="31"/>
    </row>
    <row r="1054" spans="1:68" s="33" customFormat="1" x14ac:dyDescent="0.3">
      <c r="A1054" s="31"/>
      <c r="B1054" s="89" t="s">
        <v>1196</v>
      </c>
      <c r="C1054" s="89" t="s">
        <v>84</v>
      </c>
      <c r="D1054" s="34"/>
      <c r="E1054" s="34"/>
      <c r="F1054" s="34"/>
      <c r="G1054" s="31"/>
      <c r="H1054" s="31"/>
      <c r="I1054" s="31"/>
      <c r="J1054" s="31"/>
      <c r="K1054" s="31"/>
      <c r="L1054" s="31"/>
      <c r="M1054" s="31"/>
      <c r="N1054" s="31"/>
      <c r="O1054" s="31"/>
      <c r="P1054" s="31"/>
      <c r="Q1054" s="31"/>
      <c r="R1054" s="31"/>
      <c r="S1054" s="31"/>
      <c r="T1054" s="31"/>
      <c r="U1054" s="31"/>
      <c r="V1054" s="31"/>
      <c r="W1054" s="31"/>
      <c r="X1054" s="31"/>
      <c r="Y1054" s="31"/>
      <c r="Z1054" s="31"/>
      <c r="AA1054" s="31"/>
      <c r="AB1054" s="31"/>
      <c r="AC1054" s="31"/>
      <c r="AD1054" s="31"/>
      <c r="AE1054" s="31"/>
      <c r="AF1054" s="31"/>
      <c r="AG1054" s="31"/>
      <c r="AH1054" s="31"/>
      <c r="AI1054" s="31"/>
      <c r="AJ1054" s="31"/>
      <c r="AK1054" s="31"/>
      <c r="AL1054" s="31"/>
      <c r="AM1054" s="31"/>
      <c r="AN1054" s="31"/>
      <c r="AO1054" s="31"/>
      <c r="AP1054" s="31"/>
      <c r="AQ1054" s="31"/>
      <c r="AR1054" s="31"/>
      <c r="AS1054" s="31"/>
      <c r="AT1054" s="31"/>
      <c r="AU1054" s="31"/>
      <c r="AV1054" s="31"/>
      <c r="AW1054" s="31"/>
      <c r="AX1054" s="31"/>
      <c r="AY1054" s="31"/>
      <c r="AZ1054" s="31"/>
      <c r="BA1054" s="31"/>
      <c r="BB1054" s="31"/>
      <c r="BC1054" s="31"/>
      <c r="BD1054" s="31"/>
      <c r="BE1054" s="31"/>
      <c r="BF1054" s="31"/>
      <c r="BG1054" s="31"/>
      <c r="BH1054" s="31"/>
      <c r="BI1054" s="31"/>
      <c r="BJ1054" s="31"/>
      <c r="BK1054" s="31"/>
      <c r="BL1054" s="31"/>
      <c r="BM1054" s="31"/>
      <c r="BN1054" s="31"/>
      <c r="BO1054" s="31"/>
      <c r="BP1054" s="31"/>
    </row>
    <row r="1055" spans="1:68" s="33" customFormat="1" x14ac:dyDescent="0.3">
      <c r="A1055" s="31"/>
      <c r="B1055" s="89" t="s">
        <v>1195</v>
      </c>
      <c r="C1055" s="89" t="s">
        <v>83</v>
      </c>
      <c r="D1055" s="34"/>
      <c r="E1055" s="34"/>
      <c r="F1055" s="34"/>
      <c r="G1055" s="31"/>
      <c r="H1055" s="31"/>
      <c r="I1055" s="31"/>
      <c r="J1055" s="31"/>
      <c r="K1055" s="31"/>
      <c r="L1055" s="31"/>
      <c r="M1055" s="31"/>
      <c r="N1055" s="31"/>
      <c r="O1055" s="31"/>
      <c r="P1055" s="31"/>
      <c r="Q1055" s="31"/>
      <c r="R1055" s="31"/>
      <c r="S1055" s="31"/>
      <c r="T1055" s="31"/>
      <c r="U1055" s="31"/>
      <c r="V1055" s="31"/>
      <c r="W1055" s="31"/>
      <c r="X1055" s="31"/>
      <c r="Y1055" s="31"/>
      <c r="Z1055" s="31"/>
      <c r="AA1055" s="31"/>
      <c r="AB1055" s="31"/>
      <c r="AC1055" s="31"/>
      <c r="AD1055" s="31"/>
      <c r="AE1055" s="31"/>
      <c r="AF1055" s="31"/>
      <c r="AG1055" s="31"/>
      <c r="AH1055" s="31"/>
      <c r="AI1055" s="31"/>
      <c r="AJ1055" s="31"/>
      <c r="AK1055" s="31"/>
      <c r="AL1055" s="31"/>
      <c r="AM1055" s="31"/>
      <c r="AN1055" s="31"/>
      <c r="AO1055" s="31"/>
      <c r="AP1055" s="31"/>
      <c r="AQ1055" s="31"/>
      <c r="AR1055" s="31"/>
      <c r="AS1055" s="31"/>
      <c r="AT1055" s="31"/>
      <c r="AU1055" s="31"/>
      <c r="AV1055" s="31"/>
      <c r="AW1055" s="31"/>
      <c r="AX1055" s="31"/>
      <c r="AY1055" s="31"/>
      <c r="AZ1055" s="31"/>
      <c r="BA1055" s="31"/>
      <c r="BB1055" s="31"/>
      <c r="BC1055" s="31"/>
      <c r="BD1055" s="31"/>
      <c r="BE1055" s="31"/>
      <c r="BF1055" s="31"/>
      <c r="BG1055" s="31"/>
      <c r="BH1055" s="31"/>
      <c r="BI1055" s="31"/>
      <c r="BJ1055" s="31"/>
      <c r="BK1055" s="31"/>
      <c r="BL1055" s="31"/>
      <c r="BM1055" s="31"/>
      <c r="BN1055" s="31"/>
      <c r="BO1055" s="31"/>
      <c r="BP1055" s="31"/>
    </row>
    <row r="1056" spans="1:68" s="33" customFormat="1" x14ac:dyDescent="0.3">
      <c r="A1056" s="31"/>
      <c r="B1056" s="89" t="s">
        <v>1194</v>
      </c>
      <c r="C1056" s="89" t="s">
        <v>82</v>
      </c>
      <c r="D1056" s="34">
        <v>149</v>
      </c>
      <c r="E1056" s="34">
        <v>67</v>
      </c>
      <c r="F1056" s="34">
        <v>82</v>
      </c>
      <c r="G1056" s="31"/>
      <c r="H1056" s="31"/>
      <c r="I1056" s="31"/>
      <c r="J1056" s="31"/>
      <c r="K1056" s="31"/>
      <c r="L1056" s="31"/>
      <c r="M1056" s="31"/>
      <c r="N1056" s="31"/>
      <c r="O1056" s="31"/>
      <c r="P1056" s="31"/>
      <c r="Q1056" s="31"/>
      <c r="R1056" s="31"/>
      <c r="S1056" s="31"/>
      <c r="T1056" s="31"/>
      <c r="U1056" s="31"/>
      <c r="V1056" s="31"/>
      <c r="W1056" s="31"/>
      <c r="X1056" s="31"/>
      <c r="Y1056" s="31"/>
      <c r="Z1056" s="31"/>
      <c r="AA1056" s="31"/>
      <c r="AB1056" s="31"/>
      <c r="AC1056" s="31"/>
      <c r="AD1056" s="31"/>
      <c r="AE1056" s="31"/>
      <c r="AF1056" s="31"/>
      <c r="AG1056" s="31"/>
      <c r="AH1056" s="31"/>
      <c r="AI1056" s="31"/>
      <c r="AJ1056" s="31"/>
      <c r="AK1056" s="31"/>
      <c r="AL1056" s="31"/>
      <c r="AM1056" s="31"/>
      <c r="AN1056" s="31"/>
      <c r="AO1056" s="31"/>
      <c r="AP1056" s="31"/>
      <c r="AQ1056" s="31"/>
      <c r="AR1056" s="31"/>
      <c r="AS1056" s="31"/>
      <c r="AT1056" s="31"/>
      <c r="AU1056" s="31"/>
      <c r="AV1056" s="31"/>
      <c r="AW1056" s="31"/>
      <c r="AX1056" s="31"/>
      <c r="AY1056" s="31"/>
      <c r="AZ1056" s="31"/>
      <c r="BA1056" s="31"/>
      <c r="BB1056" s="31"/>
      <c r="BC1056" s="31"/>
      <c r="BD1056" s="31"/>
      <c r="BE1056" s="31"/>
      <c r="BF1056" s="31"/>
      <c r="BG1056" s="31"/>
      <c r="BH1056" s="31"/>
      <c r="BI1056" s="31"/>
      <c r="BJ1056" s="31"/>
      <c r="BK1056" s="31"/>
      <c r="BL1056" s="31"/>
      <c r="BM1056" s="31"/>
      <c r="BN1056" s="31"/>
      <c r="BO1056" s="31"/>
      <c r="BP1056" s="31"/>
    </row>
    <row r="1057" spans="1:68" s="33" customFormat="1" x14ac:dyDescent="0.3">
      <c r="A1057" s="31"/>
      <c r="B1057" s="89" t="s">
        <v>1193</v>
      </c>
      <c r="C1057" s="89" t="s">
        <v>81</v>
      </c>
      <c r="D1057" s="34"/>
      <c r="E1057" s="34"/>
      <c r="F1057" s="34"/>
      <c r="G1057" s="31"/>
      <c r="H1057" s="31"/>
      <c r="I1057" s="31"/>
      <c r="J1057" s="31"/>
      <c r="K1057" s="31"/>
      <c r="L1057" s="31"/>
      <c r="M1057" s="31"/>
      <c r="N1057" s="31"/>
      <c r="O1057" s="31"/>
      <c r="P1057" s="31"/>
      <c r="Q1057" s="31"/>
      <c r="R1057" s="31"/>
      <c r="S1057" s="31"/>
      <c r="T1057" s="31"/>
      <c r="U1057" s="31"/>
      <c r="V1057" s="31"/>
      <c r="W1057" s="31"/>
      <c r="X1057" s="31"/>
      <c r="Y1057" s="31"/>
      <c r="Z1057" s="31"/>
      <c r="AA1057" s="31"/>
      <c r="AB1057" s="31"/>
      <c r="AC1057" s="31"/>
      <c r="AD1057" s="31"/>
      <c r="AE1057" s="31"/>
      <c r="AF1057" s="31"/>
      <c r="AG1057" s="31"/>
      <c r="AH1057" s="31"/>
      <c r="AI1057" s="31"/>
      <c r="AJ1057" s="31"/>
      <c r="AK1057" s="31"/>
      <c r="AL1057" s="31"/>
      <c r="AM1057" s="31"/>
      <c r="AN1057" s="31"/>
      <c r="AO1057" s="31"/>
      <c r="AP1057" s="31"/>
      <c r="AQ1057" s="31"/>
      <c r="AR1057" s="31"/>
      <c r="AS1057" s="31"/>
      <c r="AT1057" s="31"/>
      <c r="AU1057" s="31"/>
      <c r="AV1057" s="31"/>
      <c r="AW1057" s="31"/>
      <c r="AX1057" s="31"/>
      <c r="AY1057" s="31"/>
      <c r="AZ1057" s="31"/>
      <c r="BA1057" s="31"/>
      <c r="BB1057" s="31"/>
      <c r="BC1057" s="31"/>
      <c r="BD1057" s="31"/>
      <c r="BE1057" s="31"/>
      <c r="BF1057" s="31"/>
      <c r="BG1057" s="31"/>
      <c r="BH1057" s="31"/>
      <c r="BI1057" s="31"/>
      <c r="BJ1057" s="31"/>
      <c r="BK1057" s="31"/>
      <c r="BL1057" s="31"/>
      <c r="BM1057" s="31"/>
      <c r="BN1057" s="31"/>
      <c r="BO1057" s="31"/>
      <c r="BP1057" s="31"/>
    </row>
    <row r="1058" spans="1:68" s="33" customFormat="1" x14ac:dyDescent="0.3">
      <c r="A1058" s="31"/>
      <c r="B1058" s="89" t="s">
        <v>1192</v>
      </c>
      <c r="C1058" s="89" t="s">
        <v>80</v>
      </c>
      <c r="D1058" s="34"/>
      <c r="E1058" s="34"/>
      <c r="F1058" s="34"/>
      <c r="G1058" s="31"/>
      <c r="H1058" s="31"/>
      <c r="I1058" s="31"/>
      <c r="J1058" s="31"/>
      <c r="K1058" s="31"/>
      <c r="L1058" s="31"/>
      <c r="M1058" s="31"/>
      <c r="N1058" s="31"/>
      <c r="O1058" s="31"/>
      <c r="P1058" s="31"/>
      <c r="Q1058" s="31"/>
      <c r="R1058" s="31"/>
      <c r="S1058" s="31"/>
      <c r="T1058" s="31"/>
      <c r="U1058" s="31"/>
      <c r="V1058" s="31"/>
      <c r="W1058" s="31"/>
      <c r="X1058" s="31"/>
      <c r="Y1058" s="31"/>
      <c r="Z1058" s="31"/>
      <c r="AA1058" s="31"/>
      <c r="AB1058" s="31"/>
      <c r="AC1058" s="31"/>
      <c r="AD1058" s="31"/>
      <c r="AE1058" s="31"/>
      <c r="AF1058" s="31"/>
      <c r="AG1058" s="31"/>
      <c r="AH1058" s="31"/>
      <c r="AI1058" s="31"/>
      <c r="AJ1058" s="31"/>
      <c r="AK1058" s="31"/>
      <c r="AL1058" s="31"/>
      <c r="AM1058" s="31"/>
      <c r="AN1058" s="31"/>
      <c r="AO1058" s="31"/>
      <c r="AP1058" s="31"/>
      <c r="AQ1058" s="31"/>
      <c r="AR1058" s="31"/>
      <c r="AS1058" s="31"/>
      <c r="AT1058" s="31"/>
      <c r="AU1058" s="31"/>
      <c r="AV1058" s="31"/>
      <c r="AW1058" s="31"/>
      <c r="AX1058" s="31"/>
      <c r="AY1058" s="31"/>
      <c r="AZ1058" s="31"/>
      <c r="BA1058" s="31"/>
      <c r="BB1058" s="31"/>
      <c r="BC1058" s="31"/>
      <c r="BD1058" s="31"/>
      <c r="BE1058" s="31"/>
      <c r="BF1058" s="31"/>
      <c r="BG1058" s="31"/>
      <c r="BH1058" s="31"/>
      <c r="BI1058" s="31"/>
      <c r="BJ1058" s="31"/>
      <c r="BK1058" s="31"/>
      <c r="BL1058" s="31"/>
      <c r="BM1058" s="31"/>
      <c r="BN1058" s="31"/>
      <c r="BO1058" s="31"/>
      <c r="BP1058" s="31"/>
    </row>
    <row r="1059" spans="1:68" s="33" customFormat="1" x14ac:dyDescent="0.3">
      <c r="A1059" s="31"/>
      <c r="B1059" s="89" t="s">
        <v>1191</v>
      </c>
      <c r="C1059" s="89" t="s">
        <v>78</v>
      </c>
      <c r="D1059" s="34"/>
      <c r="E1059" s="34"/>
      <c r="F1059" s="34"/>
      <c r="G1059" s="31"/>
      <c r="H1059" s="31"/>
      <c r="I1059" s="31"/>
      <c r="J1059" s="31"/>
      <c r="K1059" s="31"/>
      <c r="L1059" s="31"/>
      <c r="M1059" s="31"/>
      <c r="N1059" s="31"/>
      <c r="O1059" s="31"/>
      <c r="P1059" s="31"/>
      <c r="Q1059" s="31"/>
      <c r="R1059" s="31"/>
      <c r="S1059" s="31"/>
      <c r="T1059" s="31"/>
      <c r="U1059" s="31"/>
      <c r="V1059" s="31"/>
      <c r="W1059" s="31"/>
      <c r="X1059" s="31"/>
      <c r="Y1059" s="31"/>
      <c r="Z1059" s="31"/>
      <c r="AA1059" s="31"/>
      <c r="AB1059" s="31"/>
      <c r="AC1059" s="31"/>
      <c r="AD1059" s="31"/>
      <c r="AE1059" s="31"/>
      <c r="AF1059" s="31"/>
      <c r="AG1059" s="31"/>
      <c r="AH1059" s="31"/>
      <c r="AI1059" s="31"/>
      <c r="AJ1059" s="31"/>
      <c r="AK1059" s="31"/>
      <c r="AL1059" s="31"/>
      <c r="AM1059" s="31"/>
      <c r="AN1059" s="31"/>
      <c r="AO1059" s="31"/>
      <c r="AP1059" s="31"/>
      <c r="AQ1059" s="31"/>
      <c r="AR1059" s="31"/>
      <c r="AS1059" s="31"/>
      <c r="AT1059" s="31"/>
      <c r="AU1059" s="31"/>
      <c r="AV1059" s="31"/>
      <c r="AW1059" s="31"/>
      <c r="AX1059" s="31"/>
      <c r="AY1059" s="31"/>
      <c r="AZ1059" s="31"/>
      <c r="BA1059" s="31"/>
      <c r="BB1059" s="31"/>
      <c r="BC1059" s="31"/>
      <c r="BD1059" s="31"/>
      <c r="BE1059" s="31"/>
      <c r="BF1059" s="31"/>
      <c r="BG1059" s="31"/>
      <c r="BH1059" s="31"/>
      <c r="BI1059" s="31"/>
      <c r="BJ1059" s="31"/>
      <c r="BK1059" s="31"/>
      <c r="BL1059" s="31"/>
      <c r="BM1059" s="31"/>
      <c r="BN1059" s="31"/>
      <c r="BO1059" s="31"/>
      <c r="BP1059" s="31"/>
    </row>
    <row r="1060" spans="1:68" s="33" customFormat="1" x14ac:dyDescent="0.3">
      <c r="A1060" s="31"/>
      <c r="B1060" s="89" t="s">
        <v>1190</v>
      </c>
      <c r="C1060" s="89" t="s">
        <v>77</v>
      </c>
      <c r="D1060" s="34"/>
      <c r="E1060" s="34"/>
      <c r="F1060" s="34"/>
      <c r="G1060" s="31"/>
      <c r="H1060" s="31"/>
      <c r="I1060" s="31"/>
      <c r="J1060" s="31"/>
      <c r="K1060" s="31"/>
      <c r="L1060" s="31"/>
      <c r="M1060" s="31"/>
      <c r="N1060" s="31"/>
      <c r="O1060" s="31"/>
      <c r="P1060" s="31"/>
      <c r="Q1060" s="31"/>
      <c r="R1060" s="31"/>
      <c r="S1060" s="31"/>
      <c r="T1060" s="31"/>
      <c r="U1060" s="31"/>
      <c r="V1060" s="31"/>
      <c r="W1060" s="31"/>
      <c r="X1060" s="31"/>
      <c r="Y1060" s="31"/>
      <c r="Z1060" s="31"/>
      <c r="AA1060" s="31"/>
      <c r="AB1060" s="31"/>
      <c r="AC1060" s="31"/>
      <c r="AD1060" s="31"/>
      <c r="AE1060" s="31"/>
      <c r="AF1060" s="31"/>
      <c r="AG1060" s="31"/>
      <c r="AH1060" s="31"/>
      <c r="AI1060" s="31"/>
      <c r="AJ1060" s="31"/>
      <c r="AK1060" s="31"/>
      <c r="AL1060" s="31"/>
      <c r="AM1060" s="31"/>
      <c r="AN1060" s="31"/>
      <c r="AO1060" s="31"/>
      <c r="AP1060" s="31"/>
      <c r="AQ1060" s="31"/>
      <c r="AR1060" s="31"/>
      <c r="AS1060" s="31"/>
      <c r="AT1060" s="31"/>
      <c r="AU1060" s="31"/>
      <c r="AV1060" s="31"/>
      <c r="AW1060" s="31"/>
      <c r="AX1060" s="31"/>
      <c r="AY1060" s="31"/>
      <c r="AZ1060" s="31"/>
      <c r="BA1060" s="31"/>
      <c r="BB1060" s="31"/>
      <c r="BC1060" s="31"/>
      <c r="BD1060" s="31"/>
      <c r="BE1060" s="31"/>
      <c r="BF1060" s="31"/>
      <c r="BG1060" s="31"/>
      <c r="BH1060" s="31"/>
      <c r="BI1060" s="31"/>
      <c r="BJ1060" s="31"/>
      <c r="BK1060" s="31"/>
      <c r="BL1060" s="31"/>
      <c r="BM1060" s="31"/>
      <c r="BN1060" s="31"/>
      <c r="BO1060" s="31"/>
      <c r="BP1060" s="31"/>
    </row>
    <row r="1061" spans="1:68" s="33" customFormat="1" x14ac:dyDescent="0.3">
      <c r="A1061" s="31"/>
      <c r="B1061" s="89" t="s">
        <v>1189</v>
      </c>
      <c r="C1061" s="89" t="s">
        <v>76</v>
      </c>
      <c r="D1061" s="34"/>
      <c r="E1061" s="34"/>
      <c r="F1061" s="34"/>
      <c r="G1061" s="31"/>
      <c r="H1061" s="31"/>
      <c r="I1061" s="31"/>
      <c r="J1061" s="31"/>
      <c r="K1061" s="31"/>
      <c r="L1061" s="31"/>
      <c r="M1061" s="31"/>
      <c r="N1061" s="31"/>
      <c r="O1061" s="31"/>
      <c r="P1061" s="31"/>
      <c r="Q1061" s="31"/>
      <c r="R1061" s="31"/>
      <c r="S1061" s="31"/>
      <c r="T1061" s="31"/>
      <c r="U1061" s="31"/>
      <c r="V1061" s="31"/>
      <c r="W1061" s="31"/>
      <c r="X1061" s="31"/>
      <c r="Y1061" s="31"/>
      <c r="Z1061" s="31"/>
      <c r="AA1061" s="31"/>
      <c r="AB1061" s="31"/>
      <c r="AC1061" s="31"/>
      <c r="AD1061" s="31"/>
      <c r="AE1061" s="31"/>
      <c r="AF1061" s="31"/>
      <c r="AG1061" s="31"/>
      <c r="AH1061" s="31"/>
      <c r="AI1061" s="31"/>
      <c r="AJ1061" s="31"/>
      <c r="AK1061" s="31"/>
      <c r="AL1061" s="31"/>
      <c r="AM1061" s="31"/>
      <c r="AN1061" s="31"/>
      <c r="AO1061" s="31"/>
      <c r="AP1061" s="31"/>
      <c r="AQ1061" s="31"/>
      <c r="AR1061" s="31"/>
      <c r="AS1061" s="31"/>
      <c r="AT1061" s="31"/>
      <c r="AU1061" s="31"/>
      <c r="AV1061" s="31"/>
      <c r="AW1061" s="31"/>
      <c r="AX1061" s="31"/>
      <c r="AY1061" s="31"/>
      <c r="AZ1061" s="31"/>
      <c r="BA1061" s="31"/>
      <c r="BB1061" s="31"/>
      <c r="BC1061" s="31"/>
      <c r="BD1061" s="31"/>
      <c r="BE1061" s="31"/>
      <c r="BF1061" s="31"/>
      <c r="BG1061" s="31"/>
      <c r="BH1061" s="31"/>
      <c r="BI1061" s="31"/>
      <c r="BJ1061" s="31"/>
      <c r="BK1061" s="31"/>
      <c r="BL1061" s="31"/>
      <c r="BM1061" s="31"/>
      <c r="BN1061" s="31"/>
      <c r="BO1061" s="31"/>
      <c r="BP1061" s="31"/>
    </row>
    <row r="1062" spans="1:68" s="33" customFormat="1" x14ac:dyDescent="0.3">
      <c r="A1062" s="31"/>
      <c r="B1062" s="89" t="s">
        <v>1188</v>
      </c>
      <c r="C1062" s="89" t="s">
        <v>75</v>
      </c>
      <c r="D1062" s="34"/>
      <c r="E1062" s="34"/>
      <c r="F1062" s="34"/>
      <c r="G1062" s="31"/>
      <c r="H1062" s="31"/>
      <c r="I1062" s="31"/>
      <c r="J1062" s="31"/>
      <c r="K1062" s="31"/>
      <c r="L1062" s="31"/>
      <c r="M1062" s="31"/>
      <c r="N1062" s="31"/>
      <c r="O1062" s="31"/>
      <c r="P1062" s="31"/>
      <c r="Q1062" s="31"/>
      <c r="R1062" s="31"/>
      <c r="S1062" s="31"/>
      <c r="T1062" s="31"/>
      <c r="U1062" s="31"/>
      <c r="V1062" s="31"/>
      <c r="W1062" s="31"/>
      <c r="X1062" s="31"/>
      <c r="Y1062" s="31"/>
      <c r="Z1062" s="31"/>
      <c r="AA1062" s="31"/>
      <c r="AB1062" s="31"/>
      <c r="AC1062" s="31"/>
      <c r="AD1062" s="31"/>
      <c r="AE1062" s="31"/>
      <c r="AF1062" s="31"/>
      <c r="AG1062" s="31"/>
      <c r="AH1062" s="31"/>
      <c r="AI1062" s="31"/>
      <c r="AJ1062" s="31"/>
      <c r="AK1062" s="31"/>
      <c r="AL1062" s="31"/>
      <c r="AM1062" s="31"/>
      <c r="AN1062" s="31"/>
      <c r="AO1062" s="31"/>
      <c r="AP1062" s="31"/>
      <c r="AQ1062" s="31"/>
      <c r="AR1062" s="31"/>
      <c r="AS1062" s="31"/>
      <c r="AT1062" s="31"/>
      <c r="AU1062" s="31"/>
      <c r="AV1062" s="31"/>
      <c r="AW1062" s="31"/>
      <c r="AX1062" s="31"/>
      <c r="AY1062" s="31"/>
      <c r="AZ1062" s="31"/>
      <c r="BA1062" s="31"/>
      <c r="BB1062" s="31"/>
      <c r="BC1062" s="31"/>
      <c r="BD1062" s="31"/>
      <c r="BE1062" s="31"/>
      <c r="BF1062" s="31"/>
      <c r="BG1062" s="31"/>
      <c r="BH1062" s="31"/>
      <c r="BI1062" s="31"/>
      <c r="BJ1062" s="31"/>
      <c r="BK1062" s="31"/>
      <c r="BL1062" s="31"/>
      <c r="BM1062" s="31"/>
      <c r="BN1062" s="31"/>
      <c r="BO1062" s="31"/>
      <c r="BP1062" s="31"/>
    </row>
    <row r="1063" spans="1:68" s="33" customFormat="1" x14ac:dyDescent="0.3">
      <c r="A1063" s="31"/>
      <c r="B1063" s="89" t="s">
        <v>1187</v>
      </c>
      <c r="C1063" s="89" t="s">
        <v>74</v>
      </c>
      <c r="D1063" s="34"/>
      <c r="E1063" s="34"/>
      <c r="F1063" s="34"/>
      <c r="G1063" s="31"/>
      <c r="H1063" s="31"/>
      <c r="I1063" s="31"/>
      <c r="J1063" s="31"/>
      <c r="K1063" s="31"/>
      <c r="L1063" s="31"/>
      <c r="M1063" s="31"/>
      <c r="N1063" s="31"/>
      <c r="O1063" s="31"/>
      <c r="P1063" s="31"/>
      <c r="Q1063" s="31"/>
      <c r="R1063" s="31"/>
      <c r="S1063" s="31"/>
      <c r="T1063" s="31"/>
      <c r="U1063" s="31"/>
      <c r="V1063" s="31"/>
      <c r="W1063" s="31"/>
      <c r="X1063" s="31"/>
      <c r="Y1063" s="31"/>
      <c r="Z1063" s="31"/>
      <c r="AA1063" s="31"/>
      <c r="AB1063" s="31"/>
      <c r="AC1063" s="31"/>
      <c r="AD1063" s="31"/>
      <c r="AE1063" s="31"/>
      <c r="AF1063" s="31"/>
      <c r="AG1063" s="31"/>
      <c r="AH1063" s="31"/>
      <c r="AI1063" s="31"/>
      <c r="AJ1063" s="31"/>
      <c r="AK1063" s="31"/>
      <c r="AL1063" s="31"/>
      <c r="AM1063" s="31"/>
      <c r="AN1063" s="31"/>
      <c r="AO1063" s="31"/>
      <c r="AP1063" s="31"/>
      <c r="AQ1063" s="31"/>
      <c r="AR1063" s="31"/>
      <c r="AS1063" s="31"/>
      <c r="AT1063" s="31"/>
      <c r="AU1063" s="31"/>
      <c r="AV1063" s="31"/>
      <c r="AW1063" s="31"/>
      <c r="AX1063" s="31"/>
      <c r="AY1063" s="31"/>
      <c r="AZ1063" s="31"/>
      <c r="BA1063" s="31"/>
      <c r="BB1063" s="31"/>
      <c r="BC1063" s="31"/>
      <c r="BD1063" s="31"/>
      <c r="BE1063" s="31"/>
      <c r="BF1063" s="31"/>
      <c r="BG1063" s="31"/>
      <c r="BH1063" s="31"/>
      <c r="BI1063" s="31"/>
      <c r="BJ1063" s="31"/>
      <c r="BK1063" s="31"/>
      <c r="BL1063" s="31"/>
      <c r="BM1063" s="31"/>
      <c r="BN1063" s="31"/>
      <c r="BO1063" s="31"/>
      <c r="BP1063" s="31"/>
    </row>
    <row r="1064" spans="1:68" s="33" customFormat="1" x14ac:dyDescent="0.3">
      <c r="A1064" s="31"/>
      <c r="B1064" s="89" t="s">
        <v>1186</v>
      </c>
      <c r="C1064" s="89" t="s">
        <v>73</v>
      </c>
      <c r="D1064" s="34"/>
      <c r="E1064" s="34"/>
      <c r="F1064" s="34"/>
      <c r="G1064" s="31"/>
      <c r="H1064" s="31"/>
      <c r="I1064" s="31"/>
      <c r="J1064" s="31"/>
      <c r="K1064" s="31"/>
      <c r="L1064" s="31"/>
      <c r="M1064" s="31"/>
      <c r="N1064" s="31"/>
      <c r="O1064" s="31"/>
      <c r="P1064" s="31"/>
      <c r="Q1064" s="31"/>
      <c r="R1064" s="31"/>
      <c r="S1064" s="31"/>
      <c r="T1064" s="31"/>
      <c r="U1064" s="31"/>
      <c r="V1064" s="31"/>
      <c r="W1064" s="31"/>
      <c r="X1064" s="31"/>
      <c r="Y1064" s="31"/>
      <c r="Z1064" s="31"/>
      <c r="AA1064" s="31"/>
      <c r="AB1064" s="31"/>
      <c r="AC1064" s="31"/>
      <c r="AD1064" s="31"/>
      <c r="AE1064" s="31"/>
      <c r="AF1064" s="31"/>
      <c r="AG1064" s="31"/>
      <c r="AH1064" s="31"/>
      <c r="AI1064" s="31"/>
      <c r="AJ1064" s="31"/>
      <c r="AK1064" s="31"/>
      <c r="AL1064" s="31"/>
      <c r="AM1064" s="31"/>
      <c r="AN1064" s="31"/>
      <c r="AO1064" s="31"/>
      <c r="AP1064" s="31"/>
      <c r="AQ1064" s="31"/>
      <c r="AR1064" s="31"/>
      <c r="AS1064" s="31"/>
      <c r="AT1064" s="31"/>
      <c r="AU1064" s="31"/>
      <c r="AV1064" s="31"/>
      <c r="AW1064" s="31"/>
      <c r="AX1064" s="31"/>
      <c r="AY1064" s="31"/>
      <c r="AZ1064" s="31"/>
      <c r="BA1064" s="31"/>
      <c r="BB1064" s="31"/>
      <c r="BC1064" s="31"/>
      <c r="BD1064" s="31"/>
      <c r="BE1064" s="31"/>
      <c r="BF1064" s="31"/>
      <c r="BG1064" s="31"/>
      <c r="BH1064" s="31"/>
      <c r="BI1064" s="31"/>
      <c r="BJ1064" s="31"/>
      <c r="BK1064" s="31"/>
      <c r="BL1064" s="31"/>
      <c r="BM1064" s="31"/>
      <c r="BN1064" s="31"/>
      <c r="BO1064" s="31"/>
      <c r="BP1064" s="31"/>
    </row>
    <row r="1065" spans="1:68" s="33" customFormat="1" x14ac:dyDescent="0.3">
      <c r="A1065" s="31"/>
      <c r="B1065" s="89" t="s">
        <v>1185</v>
      </c>
      <c r="C1065" s="89" t="s">
        <v>72</v>
      </c>
      <c r="D1065" s="34">
        <v>93</v>
      </c>
      <c r="E1065" s="34">
        <v>46</v>
      </c>
      <c r="F1065" s="34">
        <v>47</v>
      </c>
      <c r="G1065" s="31"/>
      <c r="H1065" s="31"/>
      <c r="I1065" s="31"/>
      <c r="J1065" s="31"/>
      <c r="K1065" s="31"/>
      <c r="L1065" s="31"/>
      <c r="M1065" s="31"/>
      <c r="N1065" s="31"/>
      <c r="O1065" s="31"/>
      <c r="P1065" s="31"/>
      <c r="Q1065" s="31"/>
      <c r="R1065" s="31"/>
      <c r="S1065" s="31"/>
      <c r="T1065" s="31"/>
      <c r="U1065" s="31"/>
      <c r="V1065" s="31"/>
      <c r="W1065" s="31"/>
      <c r="X1065" s="31"/>
      <c r="Y1065" s="31"/>
      <c r="Z1065" s="31"/>
      <c r="AA1065" s="31"/>
      <c r="AB1065" s="31"/>
      <c r="AC1065" s="31"/>
      <c r="AD1065" s="31"/>
      <c r="AE1065" s="31"/>
      <c r="AF1065" s="31"/>
      <c r="AG1065" s="31"/>
      <c r="AH1065" s="31"/>
      <c r="AI1065" s="31"/>
      <c r="AJ1065" s="31"/>
      <c r="AK1065" s="31"/>
      <c r="AL1065" s="31"/>
      <c r="AM1065" s="31"/>
      <c r="AN1065" s="31"/>
      <c r="AO1065" s="31"/>
      <c r="AP1065" s="31"/>
      <c r="AQ1065" s="31"/>
      <c r="AR1065" s="31"/>
      <c r="AS1065" s="31"/>
      <c r="AT1065" s="31"/>
      <c r="AU1065" s="31"/>
      <c r="AV1065" s="31"/>
      <c r="AW1065" s="31"/>
      <c r="AX1065" s="31"/>
      <c r="AY1065" s="31"/>
      <c r="AZ1065" s="31"/>
      <c r="BA1065" s="31"/>
      <c r="BB1065" s="31"/>
      <c r="BC1065" s="31"/>
      <c r="BD1065" s="31"/>
      <c r="BE1065" s="31"/>
      <c r="BF1065" s="31"/>
      <c r="BG1065" s="31"/>
      <c r="BH1065" s="31"/>
      <c r="BI1065" s="31"/>
      <c r="BJ1065" s="31"/>
      <c r="BK1065" s="31"/>
      <c r="BL1065" s="31"/>
      <c r="BM1065" s="31"/>
      <c r="BN1065" s="31"/>
      <c r="BO1065" s="31"/>
      <c r="BP1065" s="31"/>
    </row>
    <row r="1066" spans="1:68" s="33" customFormat="1" x14ac:dyDescent="0.3">
      <c r="A1066" s="31"/>
      <c r="B1066" s="89" t="s">
        <v>1184</v>
      </c>
      <c r="C1066" s="89" t="s">
        <v>71</v>
      </c>
      <c r="D1066" s="34"/>
      <c r="E1066" s="34"/>
      <c r="F1066" s="34"/>
      <c r="G1066" s="31"/>
      <c r="H1066" s="31"/>
      <c r="I1066" s="31"/>
      <c r="J1066" s="31"/>
      <c r="K1066" s="31"/>
      <c r="L1066" s="31"/>
      <c r="M1066" s="31"/>
      <c r="N1066" s="31"/>
      <c r="O1066" s="31"/>
      <c r="P1066" s="31"/>
      <c r="Q1066" s="31"/>
      <c r="R1066" s="31"/>
      <c r="S1066" s="31"/>
      <c r="T1066" s="31"/>
      <c r="U1066" s="31"/>
      <c r="V1066" s="31"/>
      <c r="W1066" s="31"/>
      <c r="X1066" s="31"/>
      <c r="Y1066" s="31"/>
      <c r="Z1066" s="31"/>
      <c r="AA1066" s="31"/>
      <c r="AB1066" s="31"/>
      <c r="AC1066" s="31"/>
      <c r="AD1066" s="31"/>
      <c r="AE1066" s="31"/>
      <c r="AF1066" s="31"/>
      <c r="AG1066" s="31"/>
      <c r="AH1066" s="31"/>
      <c r="AI1066" s="31"/>
      <c r="AJ1066" s="31"/>
      <c r="AK1066" s="31"/>
      <c r="AL1066" s="31"/>
      <c r="AM1066" s="31"/>
      <c r="AN1066" s="31"/>
      <c r="AO1066" s="31"/>
      <c r="AP1066" s="31"/>
      <c r="AQ1066" s="31"/>
      <c r="AR1066" s="31"/>
      <c r="AS1066" s="31"/>
      <c r="AT1066" s="31"/>
      <c r="AU1066" s="31"/>
      <c r="AV1066" s="31"/>
      <c r="AW1066" s="31"/>
      <c r="AX1066" s="31"/>
      <c r="AY1066" s="31"/>
      <c r="AZ1066" s="31"/>
      <c r="BA1066" s="31"/>
      <c r="BB1066" s="31"/>
      <c r="BC1066" s="31"/>
      <c r="BD1066" s="31"/>
      <c r="BE1066" s="31"/>
      <c r="BF1066" s="31"/>
      <c r="BG1066" s="31"/>
      <c r="BH1066" s="31"/>
      <c r="BI1066" s="31"/>
      <c r="BJ1066" s="31"/>
      <c r="BK1066" s="31"/>
      <c r="BL1066" s="31"/>
      <c r="BM1066" s="31"/>
      <c r="BN1066" s="31"/>
      <c r="BO1066" s="31"/>
      <c r="BP1066" s="31"/>
    </row>
    <row r="1067" spans="1:68" s="33" customFormat="1" x14ac:dyDescent="0.3">
      <c r="A1067" s="31"/>
      <c r="B1067" s="89" t="s">
        <v>1183</v>
      </c>
      <c r="C1067" s="89" t="s">
        <v>70</v>
      </c>
      <c r="D1067" s="34"/>
      <c r="E1067" s="34"/>
      <c r="F1067" s="34"/>
      <c r="G1067" s="31"/>
      <c r="H1067" s="31"/>
      <c r="I1067" s="31"/>
      <c r="J1067" s="31"/>
      <c r="K1067" s="31"/>
      <c r="L1067" s="31"/>
      <c r="M1067" s="31"/>
      <c r="N1067" s="31"/>
      <c r="O1067" s="31"/>
      <c r="P1067" s="31"/>
      <c r="Q1067" s="31"/>
      <c r="R1067" s="31"/>
      <c r="S1067" s="31"/>
      <c r="T1067" s="31"/>
      <c r="U1067" s="31"/>
      <c r="V1067" s="31"/>
      <c r="W1067" s="31"/>
      <c r="X1067" s="31"/>
      <c r="Y1067" s="31"/>
      <c r="Z1067" s="31"/>
      <c r="AA1067" s="31"/>
      <c r="AB1067" s="31"/>
      <c r="AC1067" s="31"/>
      <c r="AD1067" s="31"/>
      <c r="AE1067" s="31"/>
      <c r="AF1067" s="31"/>
      <c r="AG1067" s="31"/>
      <c r="AH1067" s="31"/>
      <c r="AI1067" s="31"/>
      <c r="AJ1067" s="31"/>
      <c r="AK1067" s="31"/>
      <c r="AL1067" s="31"/>
      <c r="AM1067" s="31"/>
      <c r="AN1067" s="31"/>
      <c r="AO1067" s="31"/>
      <c r="AP1067" s="31"/>
      <c r="AQ1067" s="31"/>
      <c r="AR1067" s="31"/>
      <c r="AS1067" s="31"/>
      <c r="AT1067" s="31"/>
      <c r="AU1067" s="31"/>
      <c r="AV1067" s="31"/>
      <c r="AW1067" s="31"/>
      <c r="AX1067" s="31"/>
      <c r="AY1067" s="31"/>
      <c r="AZ1067" s="31"/>
      <c r="BA1067" s="31"/>
      <c r="BB1067" s="31"/>
      <c r="BC1067" s="31"/>
      <c r="BD1067" s="31"/>
      <c r="BE1067" s="31"/>
      <c r="BF1067" s="31"/>
      <c r="BG1067" s="31"/>
      <c r="BH1067" s="31"/>
      <c r="BI1067" s="31"/>
      <c r="BJ1067" s="31"/>
      <c r="BK1067" s="31"/>
      <c r="BL1067" s="31"/>
      <c r="BM1067" s="31"/>
      <c r="BN1067" s="31"/>
      <c r="BO1067" s="31"/>
      <c r="BP1067" s="31"/>
    </row>
    <row r="1068" spans="1:68" s="33" customFormat="1" x14ac:dyDescent="0.3">
      <c r="A1068" s="31"/>
      <c r="B1068" s="89" t="s">
        <v>1182</v>
      </c>
      <c r="C1068" s="89" t="s">
        <v>69</v>
      </c>
      <c r="D1068" s="34"/>
      <c r="E1068" s="34"/>
      <c r="F1068" s="34"/>
      <c r="G1068" s="31"/>
      <c r="H1068" s="31"/>
      <c r="I1068" s="31"/>
      <c r="J1068" s="31"/>
      <c r="K1068" s="31"/>
      <c r="L1068" s="31"/>
      <c r="M1068" s="31"/>
      <c r="N1068" s="31"/>
      <c r="O1068" s="31"/>
      <c r="P1068" s="31"/>
      <c r="Q1068" s="31"/>
      <c r="R1068" s="31"/>
      <c r="S1068" s="31"/>
      <c r="T1068" s="31"/>
      <c r="U1068" s="31"/>
      <c r="V1068" s="31"/>
      <c r="W1068" s="31"/>
      <c r="X1068" s="31"/>
      <c r="Y1068" s="31"/>
      <c r="Z1068" s="31"/>
      <c r="AA1068" s="31"/>
      <c r="AB1068" s="31"/>
      <c r="AC1068" s="31"/>
      <c r="AD1068" s="31"/>
      <c r="AE1068" s="31"/>
      <c r="AF1068" s="31"/>
      <c r="AG1068" s="31"/>
      <c r="AH1068" s="31"/>
      <c r="AI1068" s="31"/>
      <c r="AJ1068" s="31"/>
      <c r="AK1068" s="31"/>
      <c r="AL1068" s="31"/>
      <c r="AM1068" s="31"/>
      <c r="AN1068" s="31"/>
      <c r="AO1068" s="31"/>
      <c r="AP1068" s="31"/>
      <c r="AQ1068" s="31"/>
      <c r="AR1068" s="31"/>
      <c r="AS1068" s="31"/>
      <c r="AT1068" s="31"/>
      <c r="AU1068" s="31"/>
      <c r="AV1068" s="31"/>
      <c r="AW1068" s="31"/>
      <c r="AX1068" s="31"/>
      <c r="AY1068" s="31"/>
      <c r="AZ1068" s="31"/>
      <c r="BA1068" s="31"/>
      <c r="BB1068" s="31"/>
      <c r="BC1068" s="31"/>
      <c r="BD1068" s="31"/>
      <c r="BE1068" s="31"/>
      <c r="BF1068" s="31"/>
      <c r="BG1068" s="31"/>
      <c r="BH1068" s="31"/>
      <c r="BI1068" s="31"/>
      <c r="BJ1068" s="31"/>
      <c r="BK1068" s="31"/>
      <c r="BL1068" s="31"/>
      <c r="BM1068" s="31"/>
      <c r="BN1068" s="31"/>
      <c r="BO1068" s="31"/>
      <c r="BP1068" s="31"/>
    </row>
    <row r="1069" spans="1:68" s="33" customFormat="1" x14ac:dyDescent="0.3">
      <c r="A1069" s="31"/>
      <c r="B1069" s="89" t="s">
        <v>1181</v>
      </c>
      <c r="C1069" s="89" t="s">
        <v>68</v>
      </c>
      <c r="D1069" s="34"/>
      <c r="E1069" s="34"/>
      <c r="F1069" s="34"/>
      <c r="G1069" s="31"/>
      <c r="H1069" s="31"/>
      <c r="I1069" s="31"/>
      <c r="J1069" s="31"/>
      <c r="K1069" s="31"/>
      <c r="L1069" s="31"/>
      <c r="M1069" s="31"/>
      <c r="N1069" s="31"/>
      <c r="O1069" s="31"/>
      <c r="P1069" s="31"/>
      <c r="Q1069" s="31"/>
      <c r="R1069" s="31"/>
      <c r="S1069" s="31"/>
      <c r="T1069" s="31"/>
      <c r="U1069" s="31"/>
      <c r="V1069" s="31"/>
      <c r="W1069" s="31"/>
      <c r="X1069" s="31"/>
      <c r="Y1069" s="31"/>
      <c r="Z1069" s="31"/>
      <c r="AA1069" s="31"/>
      <c r="AB1069" s="31"/>
      <c r="AC1069" s="31"/>
      <c r="AD1069" s="31"/>
      <c r="AE1069" s="31"/>
      <c r="AF1069" s="31"/>
      <c r="AG1069" s="31"/>
      <c r="AH1069" s="31"/>
      <c r="AI1069" s="31"/>
      <c r="AJ1069" s="31"/>
      <c r="AK1069" s="31"/>
      <c r="AL1069" s="31"/>
      <c r="AM1069" s="31"/>
      <c r="AN1069" s="31"/>
      <c r="AO1069" s="31"/>
      <c r="AP1069" s="31"/>
      <c r="AQ1069" s="31"/>
      <c r="AR1069" s="31"/>
      <c r="AS1069" s="31"/>
      <c r="AT1069" s="31"/>
      <c r="AU1069" s="31"/>
      <c r="AV1069" s="31"/>
      <c r="AW1069" s="31"/>
      <c r="AX1069" s="31"/>
      <c r="AY1069" s="31"/>
      <c r="AZ1069" s="31"/>
      <c r="BA1069" s="31"/>
      <c r="BB1069" s="31"/>
      <c r="BC1069" s="31"/>
      <c r="BD1069" s="31"/>
      <c r="BE1069" s="31"/>
      <c r="BF1069" s="31"/>
      <c r="BG1069" s="31"/>
      <c r="BH1069" s="31"/>
      <c r="BI1069" s="31"/>
      <c r="BJ1069" s="31"/>
      <c r="BK1069" s="31"/>
      <c r="BL1069" s="31"/>
      <c r="BM1069" s="31"/>
      <c r="BN1069" s="31"/>
      <c r="BO1069" s="31"/>
      <c r="BP1069" s="31"/>
    </row>
    <row r="1070" spans="1:68" s="33" customFormat="1" x14ac:dyDescent="0.3">
      <c r="A1070" s="31"/>
      <c r="B1070" s="89" t="s">
        <v>1180</v>
      </c>
      <c r="C1070" s="89" t="s">
        <v>66</v>
      </c>
      <c r="D1070" s="34"/>
      <c r="E1070" s="34"/>
      <c r="F1070" s="34"/>
      <c r="G1070" s="31"/>
      <c r="H1070" s="31"/>
      <c r="I1070" s="31"/>
      <c r="J1070" s="31"/>
      <c r="K1070" s="31"/>
      <c r="L1070" s="31"/>
      <c r="M1070" s="31"/>
      <c r="N1070" s="31"/>
      <c r="O1070" s="31"/>
      <c r="P1070" s="31"/>
      <c r="Q1070" s="31"/>
      <c r="R1070" s="31"/>
      <c r="S1070" s="31"/>
      <c r="T1070" s="31"/>
      <c r="U1070" s="31"/>
      <c r="V1070" s="31"/>
      <c r="W1070" s="31"/>
      <c r="X1070" s="31"/>
      <c r="Y1070" s="31"/>
      <c r="Z1070" s="31"/>
      <c r="AA1070" s="31"/>
      <c r="AB1070" s="31"/>
      <c r="AC1070" s="31"/>
      <c r="AD1070" s="31"/>
      <c r="AE1070" s="31"/>
      <c r="AF1070" s="31"/>
      <c r="AG1070" s="31"/>
      <c r="AH1070" s="31"/>
      <c r="AI1070" s="31"/>
      <c r="AJ1070" s="31"/>
      <c r="AK1070" s="31"/>
      <c r="AL1070" s="31"/>
      <c r="AM1070" s="31"/>
      <c r="AN1070" s="31"/>
      <c r="AO1070" s="31"/>
      <c r="AP1070" s="31"/>
      <c r="AQ1070" s="31"/>
      <c r="AR1070" s="31"/>
      <c r="AS1070" s="31"/>
      <c r="AT1070" s="31"/>
      <c r="AU1070" s="31"/>
      <c r="AV1070" s="31"/>
      <c r="AW1070" s="31"/>
      <c r="AX1070" s="31"/>
      <c r="AY1070" s="31"/>
      <c r="AZ1070" s="31"/>
      <c r="BA1070" s="31"/>
      <c r="BB1070" s="31"/>
      <c r="BC1070" s="31"/>
      <c r="BD1070" s="31"/>
      <c r="BE1070" s="31"/>
      <c r="BF1070" s="31"/>
      <c r="BG1070" s="31"/>
      <c r="BH1070" s="31"/>
      <c r="BI1070" s="31"/>
      <c r="BJ1070" s="31"/>
      <c r="BK1070" s="31"/>
      <c r="BL1070" s="31"/>
      <c r="BM1070" s="31"/>
      <c r="BN1070" s="31"/>
      <c r="BO1070" s="31"/>
      <c r="BP1070" s="31"/>
    </row>
    <row r="1071" spans="1:68" s="33" customFormat="1" x14ac:dyDescent="0.3">
      <c r="A1071" s="31"/>
      <c r="B1071" s="89" t="s">
        <v>1179</v>
      </c>
      <c r="C1071" s="89" t="s">
        <v>36</v>
      </c>
      <c r="D1071" s="34"/>
      <c r="E1071" s="34"/>
      <c r="F1071" s="34"/>
      <c r="G1071" s="31"/>
      <c r="H1071" s="31"/>
      <c r="I1071" s="31"/>
      <c r="J1071" s="31"/>
      <c r="K1071" s="31"/>
      <c r="L1071" s="31"/>
      <c r="M1071" s="31"/>
      <c r="N1071" s="31"/>
      <c r="O1071" s="31"/>
      <c r="P1071" s="31"/>
      <c r="Q1071" s="31"/>
      <c r="R1071" s="31"/>
      <c r="S1071" s="31"/>
      <c r="T1071" s="31"/>
      <c r="U1071" s="31"/>
      <c r="V1071" s="31"/>
      <c r="W1071" s="31"/>
      <c r="X1071" s="31"/>
      <c r="Y1071" s="31"/>
      <c r="Z1071" s="31"/>
      <c r="AA1071" s="31"/>
      <c r="AB1071" s="31"/>
      <c r="AC1071" s="31"/>
      <c r="AD1071" s="31"/>
      <c r="AE1071" s="31"/>
      <c r="AF1071" s="31"/>
      <c r="AG1071" s="31"/>
      <c r="AH1071" s="31"/>
      <c r="AI1071" s="31"/>
      <c r="AJ1071" s="31"/>
      <c r="AK1071" s="31"/>
      <c r="AL1071" s="31"/>
      <c r="AM1071" s="31"/>
      <c r="AN1071" s="31"/>
      <c r="AO1071" s="31"/>
      <c r="AP1071" s="31"/>
      <c r="AQ1071" s="31"/>
      <c r="AR1071" s="31"/>
      <c r="AS1071" s="31"/>
      <c r="AT1071" s="31"/>
      <c r="AU1071" s="31"/>
      <c r="AV1071" s="31"/>
      <c r="AW1071" s="31"/>
      <c r="AX1071" s="31"/>
      <c r="AY1071" s="31"/>
      <c r="AZ1071" s="31"/>
      <c r="BA1071" s="31"/>
      <c r="BB1071" s="31"/>
      <c r="BC1071" s="31"/>
      <c r="BD1071" s="31"/>
      <c r="BE1071" s="31"/>
      <c r="BF1071" s="31"/>
      <c r="BG1071" s="31"/>
      <c r="BH1071" s="31"/>
      <c r="BI1071" s="31"/>
      <c r="BJ1071" s="31"/>
      <c r="BK1071" s="31"/>
      <c r="BL1071" s="31"/>
      <c r="BM1071" s="31"/>
      <c r="BN1071" s="31"/>
      <c r="BO1071" s="31"/>
      <c r="BP1071" s="31"/>
    </row>
    <row r="1072" spans="1:68" s="33" customFormat="1" x14ac:dyDescent="0.3">
      <c r="A1072" s="31"/>
      <c r="B1072" s="89" t="s">
        <v>1178</v>
      </c>
      <c r="C1072" s="89" t="s">
        <v>65</v>
      </c>
      <c r="D1072" s="34"/>
      <c r="E1072" s="34"/>
      <c r="F1072" s="34"/>
      <c r="G1072" s="31"/>
      <c r="H1072" s="31"/>
      <c r="I1072" s="31"/>
      <c r="J1072" s="31"/>
      <c r="K1072" s="31"/>
      <c r="L1072" s="31"/>
      <c r="M1072" s="31"/>
      <c r="N1072" s="31"/>
      <c r="O1072" s="31"/>
      <c r="P1072" s="31"/>
      <c r="Q1072" s="31"/>
      <c r="R1072" s="31"/>
      <c r="S1072" s="31"/>
      <c r="T1072" s="31"/>
      <c r="U1072" s="31"/>
      <c r="V1072" s="31"/>
      <c r="W1072" s="31"/>
      <c r="X1072" s="31"/>
      <c r="Y1072" s="31"/>
      <c r="Z1072" s="31"/>
      <c r="AA1072" s="31"/>
      <c r="AB1072" s="31"/>
      <c r="AC1072" s="31"/>
      <c r="AD1072" s="31"/>
      <c r="AE1072" s="31"/>
      <c r="AF1072" s="31"/>
      <c r="AG1072" s="31"/>
      <c r="AH1072" s="31"/>
      <c r="AI1072" s="31"/>
      <c r="AJ1072" s="31"/>
      <c r="AK1072" s="31"/>
      <c r="AL1072" s="31"/>
      <c r="AM1072" s="31"/>
      <c r="AN1072" s="31"/>
      <c r="AO1072" s="31"/>
      <c r="AP1072" s="31"/>
      <c r="AQ1072" s="31"/>
      <c r="AR1072" s="31"/>
      <c r="AS1072" s="31"/>
      <c r="AT1072" s="31"/>
      <c r="AU1072" s="31"/>
      <c r="AV1072" s="31"/>
      <c r="AW1072" s="31"/>
      <c r="AX1072" s="31"/>
      <c r="AY1072" s="31"/>
      <c r="AZ1072" s="31"/>
      <c r="BA1072" s="31"/>
      <c r="BB1072" s="31"/>
      <c r="BC1072" s="31"/>
      <c r="BD1072" s="31"/>
      <c r="BE1072" s="31"/>
      <c r="BF1072" s="31"/>
      <c r="BG1072" s="31"/>
      <c r="BH1072" s="31"/>
      <c r="BI1072" s="31"/>
      <c r="BJ1072" s="31"/>
      <c r="BK1072" s="31"/>
      <c r="BL1072" s="31"/>
      <c r="BM1072" s="31"/>
      <c r="BN1072" s="31"/>
      <c r="BO1072" s="31"/>
      <c r="BP1072" s="31"/>
    </row>
    <row r="1073" spans="1:68" s="33" customFormat="1" x14ac:dyDescent="0.3">
      <c r="A1073" s="31"/>
      <c r="B1073" s="89" t="s">
        <v>1177</v>
      </c>
      <c r="C1073" s="89" t="s">
        <v>64</v>
      </c>
      <c r="D1073" s="34"/>
      <c r="E1073" s="34"/>
      <c r="F1073" s="34"/>
      <c r="G1073" s="31"/>
      <c r="H1073" s="31"/>
      <c r="I1073" s="31"/>
      <c r="J1073" s="31"/>
      <c r="K1073" s="31"/>
      <c r="L1073" s="31"/>
      <c r="M1073" s="31"/>
      <c r="N1073" s="31"/>
      <c r="O1073" s="31"/>
      <c r="P1073" s="31"/>
      <c r="Q1073" s="31"/>
      <c r="R1073" s="31"/>
      <c r="S1073" s="31"/>
      <c r="T1073" s="31"/>
      <c r="U1073" s="31"/>
      <c r="V1073" s="31"/>
      <c r="W1073" s="31"/>
      <c r="X1073" s="31"/>
      <c r="Y1073" s="31"/>
      <c r="Z1073" s="31"/>
      <c r="AA1073" s="31"/>
      <c r="AB1073" s="31"/>
      <c r="AC1073" s="31"/>
      <c r="AD1073" s="31"/>
      <c r="AE1073" s="31"/>
      <c r="AF1073" s="31"/>
      <c r="AG1073" s="31"/>
      <c r="AH1073" s="31"/>
      <c r="AI1073" s="31"/>
      <c r="AJ1073" s="31"/>
      <c r="AK1073" s="31"/>
      <c r="AL1073" s="31"/>
      <c r="AM1073" s="31"/>
      <c r="AN1073" s="31"/>
      <c r="AO1073" s="31"/>
      <c r="AP1073" s="31"/>
      <c r="AQ1073" s="31"/>
      <c r="AR1073" s="31"/>
      <c r="AS1073" s="31"/>
      <c r="AT1073" s="31"/>
      <c r="AU1073" s="31"/>
      <c r="AV1073" s="31"/>
      <c r="AW1073" s="31"/>
      <c r="AX1073" s="31"/>
      <c r="AY1073" s="31"/>
      <c r="AZ1073" s="31"/>
      <c r="BA1073" s="31"/>
      <c r="BB1073" s="31"/>
      <c r="BC1073" s="31"/>
      <c r="BD1073" s="31"/>
      <c r="BE1073" s="31"/>
      <c r="BF1073" s="31"/>
      <c r="BG1073" s="31"/>
      <c r="BH1073" s="31"/>
      <c r="BI1073" s="31"/>
      <c r="BJ1073" s="31"/>
      <c r="BK1073" s="31"/>
      <c r="BL1073" s="31"/>
      <c r="BM1073" s="31"/>
      <c r="BN1073" s="31"/>
      <c r="BO1073" s="31"/>
      <c r="BP1073" s="31"/>
    </row>
    <row r="1074" spans="1:68" s="33" customFormat="1" x14ac:dyDescent="0.3">
      <c r="A1074" s="31"/>
      <c r="B1074" s="89" t="s">
        <v>1176</v>
      </c>
      <c r="C1074" s="89" t="s">
        <v>63</v>
      </c>
      <c r="D1074" s="34"/>
      <c r="E1074" s="34"/>
      <c r="F1074" s="34"/>
      <c r="G1074" s="31"/>
      <c r="H1074" s="31"/>
      <c r="I1074" s="31"/>
      <c r="J1074" s="31"/>
      <c r="K1074" s="31"/>
      <c r="L1074" s="31"/>
      <c r="M1074" s="31"/>
      <c r="N1074" s="31"/>
      <c r="O1074" s="31"/>
      <c r="P1074" s="31"/>
      <c r="Q1074" s="31"/>
      <c r="R1074" s="31"/>
      <c r="S1074" s="31"/>
      <c r="T1074" s="31"/>
      <c r="U1074" s="31"/>
      <c r="V1074" s="31"/>
      <c r="W1074" s="31"/>
      <c r="X1074" s="31"/>
      <c r="Y1074" s="31"/>
      <c r="Z1074" s="31"/>
      <c r="AA1074" s="31"/>
      <c r="AB1074" s="31"/>
      <c r="AC1074" s="31"/>
      <c r="AD1074" s="31"/>
      <c r="AE1074" s="31"/>
      <c r="AF1074" s="31"/>
      <c r="AG1074" s="31"/>
      <c r="AH1074" s="31"/>
      <c r="AI1074" s="31"/>
      <c r="AJ1074" s="31"/>
      <c r="AK1074" s="31"/>
      <c r="AL1074" s="31"/>
      <c r="AM1074" s="31"/>
      <c r="AN1074" s="31"/>
      <c r="AO1074" s="31"/>
      <c r="AP1074" s="31"/>
      <c r="AQ1074" s="31"/>
      <c r="AR1074" s="31"/>
      <c r="AS1074" s="31"/>
      <c r="AT1074" s="31"/>
      <c r="AU1074" s="31"/>
      <c r="AV1074" s="31"/>
      <c r="AW1074" s="31"/>
      <c r="AX1074" s="31"/>
      <c r="AY1074" s="31"/>
      <c r="AZ1074" s="31"/>
      <c r="BA1074" s="31"/>
      <c r="BB1074" s="31"/>
      <c r="BC1074" s="31"/>
      <c r="BD1074" s="31"/>
      <c r="BE1074" s="31"/>
      <c r="BF1074" s="31"/>
      <c r="BG1074" s="31"/>
      <c r="BH1074" s="31"/>
      <c r="BI1074" s="31"/>
      <c r="BJ1074" s="31"/>
      <c r="BK1074" s="31"/>
      <c r="BL1074" s="31"/>
      <c r="BM1074" s="31"/>
      <c r="BN1074" s="31"/>
      <c r="BO1074" s="31"/>
      <c r="BP1074" s="31"/>
    </row>
    <row r="1075" spans="1:68" s="33" customFormat="1" x14ac:dyDescent="0.3">
      <c r="A1075" s="31"/>
      <c r="B1075" s="89" t="s">
        <v>1175</v>
      </c>
      <c r="C1075" s="89" t="s">
        <v>62</v>
      </c>
      <c r="D1075" s="34"/>
      <c r="E1075" s="34"/>
      <c r="F1075" s="34"/>
      <c r="G1075" s="31"/>
      <c r="H1075" s="31"/>
      <c r="I1075" s="31"/>
      <c r="J1075" s="31"/>
      <c r="K1075" s="31"/>
      <c r="L1075" s="31"/>
      <c r="M1075" s="31"/>
      <c r="N1075" s="31"/>
      <c r="O1075" s="31"/>
      <c r="P1075" s="31"/>
      <c r="Q1075" s="31"/>
      <c r="R1075" s="31"/>
      <c r="S1075" s="31"/>
      <c r="T1075" s="31"/>
      <c r="U1075" s="31"/>
      <c r="V1075" s="31"/>
      <c r="W1075" s="31"/>
      <c r="X1075" s="31"/>
      <c r="Y1075" s="31"/>
      <c r="Z1075" s="31"/>
      <c r="AA1075" s="31"/>
      <c r="AB1075" s="31"/>
      <c r="AC1075" s="31"/>
      <c r="AD1075" s="31"/>
      <c r="AE1075" s="31"/>
      <c r="AF1075" s="31"/>
      <c r="AG1075" s="31"/>
      <c r="AH1075" s="31"/>
      <c r="AI1075" s="31"/>
      <c r="AJ1075" s="31"/>
      <c r="AK1075" s="31"/>
      <c r="AL1075" s="31"/>
      <c r="AM1075" s="31"/>
      <c r="AN1075" s="31"/>
      <c r="AO1075" s="31"/>
      <c r="AP1075" s="31"/>
      <c r="AQ1075" s="31"/>
      <c r="AR1075" s="31"/>
      <c r="AS1075" s="31"/>
      <c r="AT1075" s="31"/>
      <c r="AU1075" s="31"/>
      <c r="AV1075" s="31"/>
      <c r="AW1075" s="31"/>
      <c r="AX1075" s="31"/>
      <c r="AY1075" s="31"/>
      <c r="AZ1075" s="31"/>
      <c r="BA1075" s="31"/>
      <c r="BB1075" s="31"/>
      <c r="BC1075" s="31"/>
      <c r="BD1075" s="31"/>
      <c r="BE1075" s="31"/>
      <c r="BF1075" s="31"/>
      <c r="BG1075" s="31"/>
      <c r="BH1075" s="31"/>
      <c r="BI1075" s="31"/>
      <c r="BJ1075" s="31"/>
      <c r="BK1075" s="31"/>
      <c r="BL1075" s="31"/>
      <c r="BM1075" s="31"/>
      <c r="BN1075" s="31"/>
      <c r="BO1075" s="31"/>
      <c r="BP1075" s="31"/>
    </row>
    <row r="1076" spans="1:68" s="33" customFormat="1" x14ac:dyDescent="0.3">
      <c r="A1076" s="31"/>
      <c r="B1076" s="89" t="s">
        <v>1174</v>
      </c>
      <c r="C1076" s="89" t="s">
        <v>61</v>
      </c>
      <c r="D1076" s="34"/>
      <c r="E1076" s="34"/>
      <c r="F1076" s="34"/>
      <c r="G1076" s="31"/>
      <c r="H1076" s="31"/>
      <c r="I1076" s="31"/>
      <c r="J1076" s="31"/>
      <c r="K1076" s="31"/>
      <c r="L1076" s="31"/>
      <c r="M1076" s="31"/>
      <c r="N1076" s="31"/>
      <c r="O1076" s="31"/>
      <c r="P1076" s="31"/>
      <c r="Q1076" s="31"/>
      <c r="R1076" s="31"/>
      <c r="S1076" s="31"/>
      <c r="T1076" s="31"/>
      <c r="U1076" s="31"/>
      <c r="V1076" s="31"/>
      <c r="W1076" s="31"/>
      <c r="X1076" s="31"/>
      <c r="Y1076" s="31"/>
      <c r="Z1076" s="31"/>
      <c r="AA1076" s="31"/>
      <c r="AB1076" s="31"/>
      <c r="AC1076" s="31"/>
      <c r="AD1076" s="31"/>
      <c r="AE1076" s="31"/>
      <c r="AF1076" s="31"/>
      <c r="AG1076" s="31"/>
      <c r="AH1076" s="31"/>
      <c r="AI1076" s="31"/>
      <c r="AJ1076" s="31"/>
      <c r="AK1076" s="31"/>
      <c r="AL1076" s="31"/>
      <c r="AM1076" s="31"/>
      <c r="AN1076" s="31"/>
      <c r="AO1076" s="31"/>
      <c r="AP1076" s="31"/>
      <c r="AQ1076" s="31"/>
      <c r="AR1076" s="31"/>
      <c r="AS1076" s="31"/>
      <c r="AT1076" s="31"/>
      <c r="AU1076" s="31"/>
      <c r="AV1076" s="31"/>
      <c r="AW1076" s="31"/>
      <c r="AX1076" s="31"/>
      <c r="AY1076" s="31"/>
      <c r="AZ1076" s="31"/>
      <c r="BA1076" s="31"/>
      <c r="BB1076" s="31"/>
      <c r="BC1076" s="31"/>
      <c r="BD1076" s="31"/>
      <c r="BE1076" s="31"/>
      <c r="BF1076" s="31"/>
      <c r="BG1076" s="31"/>
      <c r="BH1076" s="31"/>
      <c r="BI1076" s="31"/>
      <c r="BJ1076" s="31"/>
      <c r="BK1076" s="31"/>
      <c r="BL1076" s="31"/>
      <c r="BM1076" s="31"/>
      <c r="BN1076" s="31"/>
      <c r="BO1076" s="31"/>
      <c r="BP1076" s="31"/>
    </row>
    <row r="1077" spans="1:68" s="33" customFormat="1" x14ac:dyDescent="0.3">
      <c r="A1077" s="31"/>
      <c r="B1077" s="89" t="s">
        <v>1173</v>
      </c>
      <c r="C1077" s="89" t="s">
        <v>60</v>
      </c>
      <c r="D1077" s="34"/>
      <c r="E1077" s="34"/>
      <c r="F1077" s="34"/>
      <c r="G1077" s="31"/>
      <c r="H1077" s="31"/>
      <c r="I1077" s="31"/>
      <c r="J1077" s="31"/>
      <c r="K1077" s="31"/>
      <c r="L1077" s="31"/>
      <c r="M1077" s="31"/>
      <c r="N1077" s="31"/>
      <c r="O1077" s="31"/>
      <c r="P1077" s="31"/>
      <c r="Q1077" s="31"/>
      <c r="R1077" s="31"/>
      <c r="S1077" s="31"/>
      <c r="T1077" s="31"/>
      <c r="U1077" s="31"/>
      <c r="V1077" s="31"/>
      <c r="W1077" s="31"/>
      <c r="X1077" s="31"/>
      <c r="Y1077" s="31"/>
      <c r="Z1077" s="31"/>
      <c r="AA1077" s="31"/>
      <c r="AB1077" s="31"/>
      <c r="AC1077" s="31"/>
      <c r="AD1077" s="31"/>
      <c r="AE1077" s="31"/>
      <c r="AF1077" s="31"/>
      <c r="AG1077" s="31"/>
      <c r="AH1077" s="31"/>
      <c r="AI1077" s="31"/>
      <c r="AJ1077" s="31"/>
      <c r="AK1077" s="31"/>
      <c r="AL1077" s="31"/>
      <c r="AM1077" s="31"/>
      <c r="AN1077" s="31"/>
      <c r="AO1077" s="31"/>
      <c r="AP1077" s="31"/>
      <c r="AQ1077" s="31"/>
      <c r="AR1077" s="31"/>
      <c r="AS1077" s="31"/>
      <c r="AT1077" s="31"/>
      <c r="AU1077" s="31"/>
      <c r="AV1077" s="31"/>
      <c r="AW1077" s="31"/>
      <c r="AX1077" s="31"/>
      <c r="AY1077" s="31"/>
      <c r="AZ1077" s="31"/>
      <c r="BA1077" s="31"/>
      <c r="BB1077" s="31"/>
      <c r="BC1077" s="31"/>
      <c r="BD1077" s="31"/>
      <c r="BE1077" s="31"/>
      <c r="BF1077" s="31"/>
      <c r="BG1077" s="31"/>
      <c r="BH1077" s="31"/>
      <c r="BI1077" s="31"/>
      <c r="BJ1077" s="31"/>
      <c r="BK1077" s="31"/>
      <c r="BL1077" s="31"/>
      <c r="BM1077" s="31"/>
      <c r="BN1077" s="31"/>
      <c r="BO1077" s="31"/>
      <c r="BP1077" s="31"/>
    </row>
    <row r="1078" spans="1:68" s="33" customFormat="1" x14ac:dyDescent="0.3">
      <c r="A1078" s="31"/>
      <c r="B1078" s="89" t="s">
        <v>1172</v>
      </c>
      <c r="C1078" s="89" t="s">
        <v>59</v>
      </c>
      <c r="D1078" s="34"/>
      <c r="E1078" s="34"/>
      <c r="F1078" s="34"/>
      <c r="G1078" s="31"/>
      <c r="H1078" s="31"/>
      <c r="I1078" s="31"/>
      <c r="J1078" s="31"/>
      <c r="K1078" s="31"/>
      <c r="L1078" s="31"/>
      <c r="M1078" s="31"/>
      <c r="N1078" s="31"/>
      <c r="O1078" s="31"/>
      <c r="P1078" s="31"/>
      <c r="Q1078" s="31"/>
      <c r="R1078" s="31"/>
      <c r="S1078" s="31"/>
      <c r="T1078" s="31"/>
      <c r="U1078" s="31"/>
      <c r="V1078" s="31"/>
      <c r="W1078" s="31"/>
      <c r="X1078" s="31"/>
      <c r="Y1078" s="31"/>
      <c r="Z1078" s="31"/>
      <c r="AA1078" s="31"/>
      <c r="AB1078" s="31"/>
      <c r="AC1078" s="31"/>
      <c r="AD1078" s="31"/>
      <c r="AE1078" s="31"/>
      <c r="AF1078" s="31"/>
      <c r="AG1078" s="31"/>
      <c r="AH1078" s="31"/>
      <c r="AI1078" s="31"/>
      <c r="AJ1078" s="31"/>
      <c r="AK1078" s="31"/>
      <c r="AL1078" s="31"/>
      <c r="AM1078" s="31"/>
      <c r="AN1078" s="31"/>
      <c r="AO1078" s="31"/>
      <c r="AP1078" s="31"/>
      <c r="AQ1078" s="31"/>
      <c r="AR1078" s="31"/>
      <c r="AS1078" s="31"/>
      <c r="AT1078" s="31"/>
      <c r="AU1078" s="31"/>
      <c r="AV1078" s="31"/>
      <c r="AW1078" s="31"/>
      <c r="AX1078" s="31"/>
      <c r="AY1078" s="31"/>
      <c r="AZ1078" s="31"/>
      <c r="BA1078" s="31"/>
      <c r="BB1078" s="31"/>
      <c r="BC1078" s="31"/>
      <c r="BD1078" s="31"/>
      <c r="BE1078" s="31"/>
      <c r="BF1078" s="31"/>
      <c r="BG1078" s="31"/>
      <c r="BH1078" s="31"/>
      <c r="BI1078" s="31"/>
      <c r="BJ1078" s="31"/>
      <c r="BK1078" s="31"/>
      <c r="BL1078" s="31"/>
      <c r="BM1078" s="31"/>
      <c r="BN1078" s="31"/>
      <c r="BO1078" s="31"/>
      <c r="BP1078" s="31"/>
    </row>
    <row r="1079" spans="1:68" s="33" customFormat="1" x14ac:dyDescent="0.3">
      <c r="A1079" s="31"/>
      <c r="B1079" s="89" t="s">
        <v>1171</v>
      </c>
      <c r="C1079" s="89" t="s">
        <v>58</v>
      </c>
      <c r="D1079" s="34"/>
      <c r="E1079" s="34"/>
      <c r="F1079" s="34"/>
      <c r="G1079" s="31"/>
      <c r="H1079" s="31"/>
      <c r="I1079" s="31"/>
      <c r="J1079" s="31"/>
      <c r="K1079" s="31"/>
      <c r="L1079" s="31"/>
      <c r="M1079" s="31"/>
      <c r="N1079" s="31"/>
      <c r="O1079" s="31"/>
      <c r="P1079" s="31"/>
      <c r="Q1079" s="31"/>
      <c r="R1079" s="31"/>
      <c r="S1079" s="31"/>
      <c r="T1079" s="31"/>
      <c r="U1079" s="31"/>
      <c r="V1079" s="31"/>
      <c r="W1079" s="31"/>
      <c r="X1079" s="31"/>
      <c r="Y1079" s="31"/>
      <c r="Z1079" s="31"/>
      <c r="AA1079" s="31"/>
      <c r="AB1079" s="31"/>
      <c r="AC1079" s="31"/>
      <c r="AD1079" s="31"/>
      <c r="AE1079" s="31"/>
      <c r="AF1079" s="31"/>
      <c r="AG1079" s="31"/>
      <c r="AH1079" s="31"/>
      <c r="AI1079" s="31"/>
      <c r="AJ1079" s="31"/>
      <c r="AK1079" s="31"/>
      <c r="AL1079" s="31"/>
      <c r="AM1079" s="31"/>
      <c r="AN1079" s="31"/>
      <c r="AO1079" s="31"/>
      <c r="AP1079" s="31"/>
      <c r="AQ1079" s="31"/>
      <c r="AR1079" s="31"/>
      <c r="AS1079" s="31"/>
      <c r="AT1079" s="31"/>
      <c r="AU1079" s="31"/>
      <c r="AV1079" s="31"/>
      <c r="AW1079" s="31"/>
      <c r="AX1079" s="31"/>
      <c r="AY1079" s="31"/>
      <c r="AZ1079" s="31"/>
      <c r="BA1079" s="31"/>
      <c r="BB1079" s="31"/>
      <c r="BC1079" s="31"/>
      <c r="BD1079" s="31"/>
      <c r="BE1079" s="31"/>
      <c r="BF1079" s="31"/>
      <c r="BG1079" s="31"/>
      <c r="BH1079" s="31"/>
      <c r="BI1079" s="31"/>
      <c r="BJ1079" s="31"/>
      <c r="BK1079" s="31"/>
      <c r="BL1079" s="31"/>
      <c r="BM1079" s="31"/>
      <c r="BN1079" s="31"/>
      <c r="BO1079" s="31"/>
      <c r="BP1079" s="31"/>
    </row>
    <row r="1080" spans="1:68" s="33" customFormat="1" x14ac:dyDescent="0.3">
      <c r="A1080" s="31"/>
      <c r="B1080" s="94" t="s">
        <v>1170</v>
      </c>
      <c r="C1080" s="91" t="s">
        <v>956</v>
      </c>
      <c r="D1080" s="32">
        <v>908</v>
      </c>
      <c r="E1080" s="32">
        <v>561</v>
      </c>
      <c r="F1080" s="32">
        <v>347</v>
      </c>
      <c r="G1080" s="31"/>
      <c r="H1080" s="31"/>
      <c r="I1080" s="31"/>
      <c r="J1080" s="31"/>
      <c r="K1080" s="31"/>
      <c r="L1080" s="31"/>
      <c r="M1080" s="31"/>
      <c r="N1080" s="31"/>
      <c r="O1080" s="31"/>
      <c r="P1080" s="31"/>
      <c r="Q1080" s="31"/>
      <c r="R1080" s="31"/>
      <c r="S1080" s="31"/>
      <c r="T1080" s="31"/>
      <c r="U1080" s="31"/>
      <c r="V1080" s="31"/>
      <c r="W1080" s="31"/>
      <c r="X1080" s="31"/>
      <c r="Y1080" s="31"/>
      <c r="Z1080" s="31"/>
      <c r="AA1080" s="31"/>
      <c r="AB1080" s="31"/>
      <c r="AC1080" s="31"/>
      <c r="AD1080" s="31"/>
      <c r="AE1080" s="31"/>
      <c r="AF1080" s="31"/>
      <c r="AG1080" s="31"/>
      <c r="AH1080" s="31"/>
      <c r="AI1080" s="31"/>
      <c r="AJ1080" s="31"/>
      <c r="AK1080" s="31"/>
      <c r="AL1080" s="31"/>
      <c r="AM1080" s="31"/>
      <c r="AN1080" s="31"/>
      <c r="AO1080" s="31"/>
      <c r="AP1080" s="31"/>
      <c r="AQ1080" s="31"/>
      <c r="AR1080" s="31"/>
      <c r="AS1080" s="31"/>
      <c r="AT1080" s="31"/>
      <c r="AU1080" s="31"/>
      <c r="AV1080" s="31"/>
      <c r="AW1080" s="31"/>
      <c r="AX1080" s="31"/>
      <c r="AY1080" s="31"/>
      <c r="AZ1080" s="31"/>
      <c r="BA1080" s="31"/>
      <c r="BB1080" s="31"/>
      <c r="BC1080" s="31"/>
      <c r="BD1080" s="31"/>
      <c r="BE1080" s="31"/>
      <c r="BF1080" s="31"/>
      <c r="BG1080" s="31"/>
      <c r="BH1080" s="31"/>
      <c r="BI1080" s="31"/>
      <c r="BJ1080" s="31"/>
      <c r="BK1080" s="31"/>
      <c r="BL1080" s="31"/>
      <c r="BM1080" s="31"/>
      <c r="BN1080" s="31"/>
      <c r="BO1080" s="31"/>
      <c r="BP1080" s="31"/>
    </row>
    <row r="1081" spans="1:68" s="33" customFormat="1" x14ac:dyDescent="0.3">
      <c r="A1081" s="31"/>
      <c r="B1081" s="89" t="s">
        <v>1169</v>
      </c>
      <c r="C1081" s="89" t="s">
        <v>956</v>
      </c>
      <c r="D1081" s="34"/>
      <c r="E1081" s="34"/>
      <c r="F1081" s="34"/>
      <c r="G1081" s="31"/>
      <c r="H1081" s="31"/>
      <c r="I1081" s="31"/>
      <c r="J1081" s="31"/>
      <c r="K1081" s="31"/>
      <c r="L1081" s="31"/>
      <c r="M1081" s="31"/>
      <c r="N1081" s="31"/>
      <c r="O1081" s="31"/>
      <c r="P1081" s="31"/>
      <c r="Q1081" s="31"/>
      <c r="R1081" s="31"/>
      <c r="S1081" s="31"/>
      <c r="T1081" s="31"/>
      <c r="U1081" s="31"/>
      <c r="V1081" s="31"/>
      <c r="W1081" s="31"/>
      <c r="X1081" s="31"/>
      <c r="Y1081" s="31"/>
      <c r="Z1081" s="31"/>
      <c r="AA1081" s="31"/>
      <c r="AB1081" s="31"/>
      <c r="AC1081" s="31"/>
      <c r="AD1081" s="31"/>
      <c r="AE1081" s="31"/>
      <c r="AF1081" s="31"/>
      <c r="AG1081" s="31"/>
      <c r="AH1081" s="31"/>
      <c r="AI1081" s="31"/>
      <c r="AJ1081" s="31"/>
      <c r="AK1081" s="31"/>
      <c r="AL1081" s="31"/>
      <c r="AM1081" s="31"/>
      <c r="AN1081" s="31"/>
      <c r="AO1081" s="31"/>
      <c r="AP1081" s="31"/>
      <c r="AQ1081" s="31"/>
      <c r="AR1081" s="31"/>
      <c r="AS1081" s="31"/>
      <c r="AT1081" s="31"/>
      <c r="AU1081" s="31"/>
      <c r="AV1081" s="31"/>
      <c r="AW1081" s="31"/>
      <c r="AX1081" s="31"/>
      <c r="AY1081" s="31"/>
      <c r="AZ1081" s="31"/>
      <c r="BA1081" s="31"/>
      <c r="BB1081" s="31"/>
      <c r="BC1081" s="31"/>
      <c r="BD1081" s="31"/>
      <c r="BE1081" s="31"/>
      <c r="BF1081" s="31"/>
      <c r="BG1081" s="31"/>
      <c r="BH1081" s="31"/>
      <c r="BI1081" s="31"/>
      <c r="BJ1081" s="31"/>
      <c r="BK1081" s="31"/>
      <c r="BL1081" s="31"/>
      <c r="BM1081" s="31"/>
      <c r="BN1081" s="31"/>
      <c r="BO1081" s="31"/>
      <c r="BP1081" s="31"/>
    </row>
    <row r="1082" spans="1:68" s="33" customFormat="1" x14ac:dyDescent="0.3">
      <c r="A1082" s="31"/>
      <c r="B1082" s="89" t="s">
        <v>1168</v>
      </c>
      <c r="C1082" s="89" t="s">
        <v>955</v>
      </c>
      <c r="D1082" s="34">
        <v>661</v>
      </c>
      <c r="E1082" s="34">
        <v>434</v>
      </c>
      <c r="F1082" s="34">
        <v>227</v>
      </c>
      <c r="G1082" s="31"/>
      <c r="H1082" s="31"/>
      <c r="I1082" s="31"/>
      <c r="J1082" s="31"/>
      <c r="K1082" s="31"/>
      <c r="L1082" s="31"/>
      <c r="M1082" s="31"/>
      <c r="N1082" s="31"/>
      <c r="O1082" s="31"/>
      <c r="P1082" s="31"/>
      <c r="Q1082" s="31"/>
      <c r="R1082" s="31"/>
      <c r="S1082" s="31"/>
      <c r="T1082" s="31"/>
      <c r="U1082" s="31"/>
      <c r="V1082" s="31"/>
      <c r="W1082" s="31"/>
      <c r="X1082" s="31"/>
      <c r="Y1082" s="31"/>
      <c r="Z1082" s="31"/>
      <c r="AA1082" s="31"/>
      <c r="AB1082" s="31"/>
      <c r="AC1082" s="31"/>
      <c r="AD1082" s="31"/>
      <c r="AE1082" s="31"/>
      <c r="AF1082" s="31"/>
      <c r="AG1082" s="31"/>
      <c r="AH1082" s="31"/>
      <c r="AI1082" s="31"/>
      <c r="AJ1082" s="31"/>
      <c r="AK1082" s="31"/>
      <c r="AL1082" s="31"/>
      <c r="AM1082" s="31"/>
      <c r="AN1082" s="31"/>
      <c r="AO1082" s="31"/>
      <c r="AP1082" s="31"/>
      <c r="AQ1082" s="31"/>
      <c r="AR1082" s="31"/>
      <c r="AS1082" s="31"/>
      <c r="AT1082" s="31"/>
      <c r="AU1082" s="31"/>
      <c r="AV1082" s="31"/>
      <c r="AW1082" s="31"/>
      <c r="AX1082" s="31"/>
      <c r="AY1082" s="31"/>
      <c r="AZ1082" s="31"/>
      <c r="BA1082" s="31"/>
      <c r="BB1082" s="31"/>
      <c r="BC1082" s="31"/>
      <c r="BD1082" s="31"/>
      <c r="BE1082" s="31"/>
      <c r="BF1082" s="31"/>
      <c r="BG1082" s="31"/>
      <c r="BH1082" s="31"/>
      <c r="BI1082" s="31"/>
      <c r="BJ1082" s="31"/>
      <c r="BK1082" s="31"/>
      <c r="BL1082" s="31"/>
      <c r="BM1082" s="31"/>
      <c r="BN1082" s="31"/>
      <c r="BO1082" s="31"/>
      <c r="BP1082" s="31"/>
    </row>
    <row r="1083" spans="1:68" s="33" customFormat="1" x14ac:dyDescent="0.3">
      <c r="A1083" s="31"/>
      <c r="B1083" s="89" t="s">
        <v>1167</v>
      </c>
      <c r="C1083" s="89" t="s">
        <v>954</v>
      </c>
      <c r="D1083" s="34"/>
      <c r="E1083" s="34"/>
      <c r="F1083" s="34"/>
      <c r="G1083" s="31"/>
      <c r="H1083" s="31"/>
      <c r="I1083" s="31"/>
      <c r="J1083" s="31"/>
      <c r="K1083" s="31"/>
      <c r="L1083" s="31"/>
      <c r="M1083" s="31"/>
      <c r="N1083" s="31"/>
      <c r="O1083" s="31"/>
      <c r="P1083" s="31"/>
      <c r="Q1083" s="31"/>
      <c r="R1083" s="31"/>
      <c r="S1083" s="31"/>
      <c r="T1083" s="31"/>
      <c r="U1083" s="31"/>
      <c r="V1083" s="31"/>
      <c r="W1083" s="31"/>
      <c r="X1083" s="31"/>
      <c r="Y1083" s="31"/>
      <c r="Z1083" s="31"/>
      <c r="AA1083" s="31"/>
      <c r="AB1083" s="31"/>
      <c r="AC1083" s="31"/>
      <c r="AD1083" s="31"/>
      <c r="AE1083" s="31"/>
      <c r="AF1083" s="31"/>
      <c r="AG1083" s="31"/>
      <c r="AH1083" s="31"/>
      <c r="AI1083" s="31"/>
      <c r="AJ1083" s="31"/>
      <c r="AK1083" s="31"/>
      <c r="AL1083" s="31"/>
      <c r="AM1083" s="31"/>
      <c r="AN1083" s="31"/>
      <c r="AO1083" s="31"/>
      <c r="AP1083" s="31"/>
      <c r="AQ1083" s="31"/>
      <c r="AR1083" s="31"/>
      <c r="AS1083" s="31"/>
      <c r="AT1083" s="31"/>
      <c r="AU1083" s="31"/>
      <c r="AV1083" s="31"/>
      <c r="AW1083" s="31"/>
      <c r="AX1083" s="31"/>
      <c r="AY1083" s="31"/>
      <c r="AZ1083" s="31"/>
      <c r="BA1083" s="31"/>
      <c r="BB1083" s="31"/>
      <c r="BC1083" s="31"/>
      <c r="BD1083" s="31"/>
      <c r="BE1083" s="31"/>
      <c r="BF1083" s="31"/>
      <c r="BG1083" s="31"/>
      <c r="BH1083" s="31"/>
      <c r="BI1083" s="31"/>
      <c r="BJ1083" s="31"/>
      <c r="BK1083" s="31"/>
      <c r="BL1083" s="31"/>
      <c r="BM1083" s="31"/>
      <c r="BN1083" s="31"/>
      <c r="BO1083" s="31"/>
      <c r="BP1083" s="31"/>
    </row>
    <row r="1084" spans="1:68" s="33" customFormat="1" x14ac:dyDescent="0.3">
      <c r="A1084" s="31"/>
      <c r="B1084" s="89" t="s">
        <v>1166</v>
      </c>
      <c r="C1084" s="89" t="s">
        <v>953</v>
      </c>
      <c r="D1084" s="34">
        <v>126</v>
      </c>
      <c r="E1084" s="34">
        <v>64</v>
      </c>
      <c r="F1084" s="34">
        <v>62</v>
      </c>
      <c r="G1084" s="31"/>
      <c r="H1084" s="31"/>
      <c r="I1084" s="31"/>
      <c r="J1084" s="31"/>
      <c r="K1084" s="31"/>
      <c r="L1084" s="31"/>
      <c r="M1084" s="31"/>
      <c r="N1084" s="31"/>
      <c r="O1084" s="31"/>
      <c r="P1084" s="31"/>
      <c r="Q1084" s="31"/>
      <c r="R1084" s="31"/>
      <c r="S1084" s="31"/>
      <c r="T1084" s="31"/>
      <c r="U1084" s="31"/>
      <c r="V1084" s="31"/>
      <c r="W1084" s="31"/>
      <c r="X1084" s="31"/>
      <c r="Y1084" s="31"/>
      <c r="Z1084" s="31"/>
      <c r="AA1084" s="31"/>
      <c r="AB1084" s="31"/>
      <c r="AC1084" s="31"/>
      <c r="AD1084" s="31"/>
      <c r="AE1084" s="31"/>
      <c r="AF1084" s="31"/>
      <c r="AG1084" s="31"/>
      <c r="AH1084" s="31"/>
      <c r="AI1084" s="31"/>
      <c r="AJ1084" s="31"/>
      <c r="AK1084" s="31"/>
      <c r="AL1084" s="31"/>
      <c r="AM1084" s="31"/>
      <c r="AN1084" s="31"/>
      <c r="AO1084" s="31"/>
      <c r="AP1084" s="31"/>
      <c r="AQ1084" s="31"/>
      <c r="AR1084" s="31"/>
      <c r="AS1084" s="31"/>
      <c r="AT1084" s="31"/>
      <c r="AU1084" s="31"/>
      <c r="AV1084" s="31"/>
      <c r="AW1084" s="31"/>
      <c r="AX1084" s="31"/>
      <c r="AY1084" s="31"/>
      <c r="AZ1084" s="31"/>
      <c r="BA1084" s="31"/>
      <c r="BB1084" s="31"/>
      <c r="BC1084" s="31"/>
      <c r="BD1084" s="31"/>
      <c r="BE1084" s="31"/>
      <c r="BF1084" s="31"/>
      <c r="BG1084" s="31"/>
      <c r="BH1084" s="31"/>
      <c r="BI1084" s="31"/>
      <c r="BJ1084" s="31"/>
      <c r="BK1084" s="31"/>
      <c r="BL1084" s="31"/>
      <c r="BM1084" s="31"/>
      <c r="BN1084" s="31"/>
      <c r="BO1084" s="31"/>
      <c r="BP1084" s="31"/>
    </row>
    <row r="1085" spans="1:68" s="33" customFormat="1" x14ac:dyDescent="0.3">
      <c r="A1085" s="31"/>
      <c r="B1085" s="89" t="s">
        <v>1165</v>
      </c>
      <c r="C1085" s="89" t="s">
        <v>952</v>
      </c>
      <c r="D1085" s="34"/>
      <c r="E1085" s="34"/>
      <c r="F1085" s="34"/>
      <c r="G1085" s="31"/>
      <c r="H1085" s="31"/>
      <c r="I1085" s="31"/>
      <c r="J1085" s="31"/>
      <c r="K1085" s="31"/>
      <c r="L1085" s="31"/>
      <c r="M1085" s="31"/>
      <c r="N1085" s="31"/>
      <c r="O1085" s="31"/>
      <c r="P1085" s="31"/>
      <c r="Q1085" s="31"/>
      <c r="R1085" s="31"/>
      <c r="S1085" s="31"/>
      <c r="T1085" s="31"/>
      <c r="U1085" s="31"/>
      <c r="V1085" s="31"/>
      <c r="W1085" s="31"/>
      <c r="X1085" s="31"/>
      <c r="Y1085" s="31"/>
      <c r="Z1085" s="31"/>
      <c r="AA1085" s="31"/>
      <c r="AB1085" s="31"/>
      <c r="AC1085" s="31"/>
      <c r="AD1085" s="31"/>
      <c r="AE1085" s="31"/>
      <c r="AF1085" s="31"/>
      <c r="AG1085" s="31"/>
      <c r="AH1085" s="31"/>
      <c r="AI1085" s="31"/>
      <c r="AJ1085" s="31"/>
      <c r="AK1085" s="31"/>
      <c r="AL1085" s="31"/>
      <c r="AM1085" s="31"/>
      <c r="AN1085" s="31"/>
      <c r="AO1085" s="31"/>
      <c r="AP1085" s="31"/>
      <c r="AQ1085" s="31"/>
      <c r="AR1085" s="31"/>
      <c r="AS1085" s="31"/>
      <c r="AT1085" s="31"/>
      <c r="AU1085" s="31"/>
      <c r="AV1085" s="31"/>
      <c r="AW1085" s="31"/>
      <c r="AX1085" s="31"/>
      <c r="AY1085" s="31"/>
      <c r="AZ1085" s="31"/>
      <c r="BA1085" s="31"/>
      <c r="BB1085" s="31"/>
      <c r="BC1085" s="31"/>
      <c r="BD1085" s="31"/>
      <c r="BE1085" s="31"/>
      <c r="BF1085" s="31"/>
      <c r="BG1085" s="31"/>
      <c r="BH1085" s="31"/>
      <c r="BI1085" s="31"/>
      <c r="BJ1085" s="31"/>
      <c r="BK1085" s="31"/>
      <c r="BL1085" s="31"/>
      <c r="BM1085" s="31"/>
      <c r="BN1085" s="31"/>
      <c r="BO1085" s="31"/>
      <c r="BP1085" s="31"/>
    </row>
    <row r="1086" spans="1:68" s="33" customFormat="1" x14ac:dyDescent="0.3">
      <c r="A1086" s="31"/>
      <c r="B1086" s="89" t="s">
        <v>1164</v>
      </c>
      <c r="C1086" s="89" t="s">
        <v>951</v>
      </c>
      <c r="D1086" s="34">
        <v>40</v>
      </c>
      <c r="E1086" s="34">
        <v>16</v>
      </c>
      <c r="F1086" s="34">
        <v>24</v>
      </c>
      <c r="G1086" s="31"/>
      <c r="H1086" s="31"/>
      <c r="I1086" s="31"/>
      <c r="J1086" s="31"/>
      <c r="K1086" s="31"/>
      <c r="L1086" s="31"/>
      <c r="M1086" s="31"/>
      <c r="N1086" s="31"/>
      <c r="O1086" s="31"/>
      <c r="P1086" s="31"/>
      <c r="Q1086" s="31"/>
      <c r="R1086" s="31"/>
      <c r="S1086" s="31"/>
      <c r="T1086" s="31"/>
      <c r="U1086" s="31"/>
      <c r="V1086" s="31"/>
      <c r="W1086" s="31"/>
      <c r="X1086" s="31"/>
      <c r="Y1086" s="31"/>
      <c r="Z1086" s="31"/>
      <c r="AA1086" s="31"/>
      <c r="AB1086" s="31"/>
      <c r="AC1086" s="31"/>
      <c r="AD1086" s="31"/>
      <c r="AE1086" s="31"/>
      <c r="AF1086" s="31"/>
      <c r="AG1086" s="31"/>
      <c r="AH1086" s="31"/>
      <c r="AI1086" s="31"/>
      <c r="AJ1086" s="31"/>
      <c r="AK1086" s="31"/>
      <c r="AL1086" s="31"/>
      <c r="AM1086" s="31"/>
      <c r="AN1086" s="31"/>
      <c r="AO1086" s="31"/>
      <c r="AP1086" s="31"/>
      <c r="AQ1086" s="31"/>
      <c r="AR1086" s="31"/>
      <c r="AS1086" s="31"/>
      <c r="AT1086" s="31"/>
      <c r="AU1086" s="31"/>
      <c r="AV1086" s="31"/>
      <c r="AW1086" s="31"/>
      <c r="AX1086" s="31"/>
      <c r="AY1086" s="31"/>
      <c r="AZ1086" s="31"/>
      <c r="BA1086" s="31"/>
      <c r="BB1086" s="31"/>
      <c r="BC1086" s="31"/>
      <c r="BD1086" s="31"/>
      <c r="BE1086" s="31"/>
      <c r="BF1086" s="31"/>
      <c r="BG1086" s="31"/>
      <c r="BH1086" s="31"/>
      <c r="BI1086" s="31"/>
      <c r="BJ1086" s="31"/>
      <c r="BK1086" s="31"/>
      <c r="BL1086" s="31"/>
      <c r="BM1086" s="31"/>
      <c r="BN1086" s="31"/>
      <c r="BO1086" s="31"/>
      <c r="BP1086" s="31"/>
    </row>
    <row r="1087" spans="1:68" s="33" customFormat="1" x14ac:dyDescent="0.3">
      <c r="A1087" s="31"/>
      <c r="B1087" s="89" t="s">
        <v>1163</v>
      </c>
      <c r="C1087" s="89" t="s">
        <v>950</v>
      </c>
      <c r="D1087" s="34">
        <v>81</v>
      </c>
      <c r="E1087" s="34">
        <v>47</v>
      </c>
      <c r="F1087" s="34">
        <v>34</v>
      </c>
      <c r="G1087" s="31"/>
      <c r="H1087" s="31"/>
      <c r="I1087" s="31"/>
      <c r="J1087" s="31"/>
      <c r="K1087" s="31"/>
      <c r="L1087" s="31"/>
      <c r="M1087" s="31"/>
      <c r="N1087" s="31"/>
      <c r="O1087" s="31"/>
      <c r="P1087" s="31"/>
      <c r="Q1087" s="31"/>
      <c r="R1087" s="31"/>
      <c r="S1087" s="31"/>
      <c r="T1087" s="31"/>
      <c r="U1087" s="31"/>
      <c r="V1087" s="31"/>
      <c r="W1087" s="31"/>
      <c r="X1087" s="31"/>
      <c r="Y1087" s="31"/>
      <c r="Z1087" s="31"/>
      <c r="AA1087" s="31"/>
      <c r="AB1087" s="31"/>
      <c r="AC1087" s="31"/>
      <c r="AD1087" s="31"/>
      <c r="AE1087" s="31"/>
      <c r="AF1087" s="31"/>
      <c r="AG1087" s="31"/>
      <c r="AH1087" s="31"/>
      <c r="AI1087" s="31"/>
      <c r="AJ1087" s="31"/>
      <c r="AK1087" s="31"/>
      <c r="AL1087" s="31"/>
      <c r="AM1087" s="31"/>
      <c r="AN1087" s="31"/>
      <c r="AO1087" s="31"/>
      <c r="AP1087" s="31"/>
      <c r="AQ1087" s="31"/>
      <c r="AR1087" s="31"/>
      <c r="AS1087" s="31"/>
      <c r="AT1087" s="31"/>
      <c r="AU1087" s="31"/>
      <c r="AV1087" s="31"/>
      <c r="AW1087" s="31"/>
      <c r="AX1087" s="31"/>
      <c r="AY1087" s="31"/>
      <c r="AZ1087" s="31"/>
      <c r="BA1087" s="31"/>
      <c r="BB1087" s="31"/>
      <c r="BC1087" s="31"/>
      <c r="BD1087" s="31"/>
      <c r="BE1087" s="31"/>
      <c r="BF1087" s="31"/>
      <c r="BG1087" s="31"/>
      <c r="BH1087" s="31"/>
      <c r="BI1087" s="31"/>
      <c r="BJ1087" s="31"/>
      <c r="BK1087" s="31"/>
      <c r="BL1087" s="31"/>
      <c r="BM1087" s="31"/>
      <c r="BN1087" s="31"/>
      <c r="BO1087" s="31"/>
      <c r="BP1087" s="31"/>
    </row>
    <row r="1088" spans="1:68" s="33" customFormat="1" x14ac:dyDescent="0.3">
      <c r="A1088" s="31"/>
      <c r="B1088" s="94" t="s">
        <v>1162</v>
      </c>
      <c r="C1088" s="91" t="s">
        <v>741</v>
      </c>
      <c r="D1088" s="32"/>
      <c r="E1088" s="32"/>
      <c r="F1088" s="32"/>
      <c r="G1088" s="31"/>
      <c r="H1088" s="31"/>
      <c r="I1088" s="31"/>
      <c r="J1088" s="31"/>
      <c r="K1088" s="31"/>
      <c r="L1088" s="31"/>
      <c r="M1088" s="31"/>
      <c r="N1088" s="31"/>
      <c r="O1088" s="31"/>
      <c r="P1088" s="31"/>
      <c r="Q1088" s="31"/>
      <c r="R1088" s="31"/>
      <c r="S1088" s="31"/>
      <c r="T1088" s="31"/>
      <c r="U1088" s="31"/>
      <c r="V1088" s="31"/>
      <c r="W1088" s="31"/>
      <c r="X1088" s="31"/>
      <c r="Y1088" s="31"/>
      <c r="Z1088" s="31"/>
      <c r="AA1088" s="31"/>
      <c r="AB1088" s="31"/>
      <c r="AC1088" s="31"/>
      <c r="AD1088" s="31"/>
      <c r="AE1088" s="31"/>
      <c r="AF1088" s="31"/>
      <c r="AG1088" s="31"/>
      <c r="AH1088" s="31"/>
      <c r="AI1088" s="31"/>
      <c r="AJ1088" s="31"/>
      <c r="AK1088" s="31"/>
      <c r="AL1088" s="31"/>
      <c r="AM1088" s="31"/>
      <c r="AN1088" s="31"/>
      <c r="AO1088" s="31"/>
      <c r="AP1088" s="31"/>
      <c r="AQ1088" s="31"/>
      <c r="AR1088" s="31"/>
      <c r="AS1088" s="31"/>
      <c r="AT1088" s="31"/>
      <c r="AU1088" s="31"/>
      <c r="AV1088" s="31"/>
      <c r="AW1088" s="31"/>
      <c r="AX1088" s="31"/>
      <c r="AY1088" s="31"/>
      <c r="AZ1088" s="31"/>
      <c r="BA1088" s="31"/>
      <c r="BB1088" s="31"/>
      <c r="BC1088" s="31"/>
      <c r="BD1088" s="31"/>
      <c r="BE1088" s="31"/>
      <c r="BF1088" s="31"/>
      <c r="BG1088" s="31"/>
      <c r="BH1088" s="31"/>
      <c r="BI1088" s="31"/>
      <c r="BJ1088" s="31"/>
      <c r="BK1088" s="31"/>
      <c r="BL1088" s="31"/>
      <c r="BM1088" s="31"/>
      <c r="BN1088" s="31"/>
      <c r="BO1088" s="31"/>
      <c r="BP1088" s="31"/>
    </row>
    <row r="1089" spans="1:68" s="33" customFormat="1" x14ac:dyDescent="0.3">
      <c r="A1089" s="31"/>
      <c r="B1089" s="89" t="s">
        <v>1161</v>
      </c>
      <c r="C1089" s="89" t="s">
        <v>723</v>
      </c>
      <c r="D1089" s="34"/>
      <c r="E1089" s="34"/>
      <c r="F1089" s="34"/>
      <c r="G1089" s="31"/>
      <c r="H1089" s="31"/>
      <c r="I1089" s="31"/>
      <c r="J1089" s="31"/>
      <c r="K1089" s="31"/>
      <c r="L1089" s="31"/>
      <c r="M1089" s="31"/>
      <c r="N1089" s="31"/>
      <c r="O1089" s="31"/>
      <c r="P1089" s="31"/>
      <c r="Q1089" s="31"/>
      <c r="R1089" s="31"/>
      <c r="S1089" s="31"/>
      <c r="T1089" s="31"/>
      <c r="U1089" s="31"/>
      <c r="V1089" s="31"/>
      <c r="W1089" s="31"/>
      <c r="X1089" s="31"/>
      <c r="Y1089" s="31"/>
      <c r="Z1089" s="31"/>
      <c r="AA1089" s="31"/>
      <c r="AB1089" s="31"/>
      <c r="AC1089" s="31"/>
      <c r="AD1089" s="31"/>
      <c r="AE1089" s="31"/>
      <c r="AF1089" s="31"/>
      <c r="AG1089" s="31"/>
      <c r="AH1089" s="31"/>
      <c r="AI1089" s="31"/>
      <c r="AJ1089" s="31"/>
      <c r="AK1089" s="31"/>
      <c r="AL1089" s="31"/>
      <c r="AM1089" s="31"/>
      <c r="AN1089" s="31"/>
      <c r="AO1089" s="31"/>
      <c r="AP1089" s="31"/>
      <c r="AQ1089" s="31"/>
      <c r="AR1089" s="31"/>
      <c r="AS1089" s="31"/>
      <c r="AT1089" s="31"/>
      <c r="AU1089" s="31"/>
      <c r="AV1089" s="31"/>
      <c r="AW1089" s="31"/>
      <c r="AX1089" s="31"/>
      <c r="AY1089" s="31"/>
      <c r="AZ1089" s="31"/>
      <c r="BA1089" s="31"/>
      <c r="BB1089" s="31"/>
      <c r="BC1089" s="31"/>
      <c r="BD1089" s="31"/>
      <c r="BE1089" s="31"/>
      <c r="BF1089" s="31"/>
      <c r="BG1089" s="31"/>
      <c r="BH1089" s="31"/>
      <c r="BI1089" s="31"/>
      <c r="BJ1089" s="31"/>
      <c r="BK1089" s="31"/>
      <c r="BL1089" s="31"/>
      <c r="BM1089" s="31"/>
      <c r="BN1089" s="31"/>
      <c r="BO1089" s="31"/>
      <c r="BP1089" s="31"/>
    </row>
    <row r="1090" spans="1:68" s="33" customFormat="1" x14ac:dyDescent="0.3">
      <c r="A1090" s="31"/>
      <c r="B1090" s="89" t="s">
        <v>1160</v>
      </c>
      <c r="C1090" s="89" t="s">
        <v>740</v>
      </c>
      <c r="D1090" s="34"/>
      <c r="E1090" s="34"/>
      <c r="F1090" s="34"/>
      <c r="G1090" s="31"/>
      <c r="H1090" s="31"/>
      <c r="I1090" s="31"/>
      <c r="J1090" s="31"/>
      <c r="K1090" s="31"/>
      <c r="L1090" s="31"/>
      <c r="M1090" s="31"/>
      <c r="N1090" s="31"/>
      <c r="O1090" s="31"/>
      <c r="P1090" s="31"/>
      <c r="Q1090" s="31"/>
      <c r="R1090" s="31"/>
      <c r="S1090" s="31"/>
      <c r="T1090" s="31"/>
      <c r="U1090" s="31"/>
      <c r="V1090" s="31"/>
      <c r="W1090" s="31"/>
      <c r="X1090" s="31"/>
      <c r="Y1090" s="31"/>
      <c r="Z1090" s="31"/>
      <c r="AA1090" s="31"/>
      <c r="AB1090" s="31"/>
      <c r="AC1090" s="31"/>
      <c r="AD1090" s="31"/>
      <c r="AE1090" s="31"/>
      <c r="AF1090" s="31"/>
      <c r="AG1090" s="31"/>
      <c r="AH1090" s="31"/>
      <c r="AI1090" s="31"/>
      <c r="AJ1090" s="31"/>
      <c r="AK1090" s="31"/>
      <c r="AL1090" s="31"/>
      <c r="AM1090" s="31"/>
      <c r="AN1090" s="31"/>
      <c r="AO1090" s="31"/>
      <c r="AP1090" s="31"/>
      <c r="AQ1090" s="31"/>
      <c r="AR1090" s="31"/>
      <c r="AS1090" s="31"/>
      <c r="AT1090" s="31"/>
      <c r="AU1090" s="31"/>
      <c r="AV1090" s="31"/>
      <c r="AW1090" s="31"/>
      <c r="AX1090" s="31"/>
      <c r="AY1090" s="31"/>
      <c r="AZ1090" s="31"/>
      <c r="BA1090" s="31"/>
      <c r="BB1090" s="31"/>
      <c r="BC1090" s="31"/>
      <c r="BD1090" s="31"/>
      <c r="BE1090" s="31"/>
      <c r="BF1090" s="31"/>
      <c r="BG1090" s="31"/>
      <c r="BH1090" s="31"/>
      <c r="BI1090" s="31"/>
      <c r="BJ1090" s="31"/>
      <c r="BK1090" s="31"/>
      <c r="BL1090" s="31"/>
      <c r="BM1090" s="31"/>
      <c r="BN1090" s="31"/>
      <c r="BO1090" s="31"/>
      <c r="BP1090" s="31"/>
    </row>
    <row r="1091" spans="1:68" s="33" customFormat="1" x14ac:dyDescent="0.3">
      <c r="A1091" s="31"/>
      <c r="B1091" s="89" t="s">
        <v>1159</v>
      </c>
      <c r="C1091" s="89" t="s">
        <v>739</v>
      </c>
      <c r="D1091" s="34"/>
      <c r="E1091" s="34"/>
      <c r="F1091" s="34"/>
      <c r="G1091" s="31"/>
      <c r="H1091" s="31"/>
      <c r="I1091" s="31"/>
      <c r="J1091" s="31"/>
      <c r="K1091" s="31"/>
      <c r="L1091" s="31"/>
      <c r="M1091" s="31"/>
      <c r="N1091" s="31"/>
      <c r="O1091" s="31"/>
      <c r="P1091" s="31"/>
      <c r="Q1091" s="31"/>
      <c r="R1091" s="31"/>
      <c r="S1091" s="31"/>
      <c r="T1091" s="31"/>
      <c r="U1091" s="31"/>
      <c r="V1091" s="31"/>
      <c r="W1091" s="31"/>
      <c r="X1091" s="31"/>
      <c r="Y1091" s="31"/>
      <c r="Z1091" s="31"/>
      <c r="AA1091" s="31"/>
      <c r="AB1091" s="31"/>
      <c r="AC1091" s="31"/>
      <c r="AD1091" s="31"/>
      <c r="AE1091" s="31"/>
      <c r="AF1091" s="31"/>
      <c r="AG1091" s="31"/>
      <c r="AH1091" s="31"/>
      <c r="AI1091" s="31"/>
      <c r="AJ1091" s="31"/>
      <c r="AK1091" s="31"/>
      <c r="AL1091" s="31"/>
      <c r="AM1091" s="31"/>
      <c r="AN1091" s="31"/>
      <c r="AO1091" s="31"/>
      <c r="AP1091" s="31"/>
      <c r="AQ1091" s="31"/>
      <c r="AR1091" s="31"/>
      <c r="AS1091" s="31"/>
      <c r="AT1091" s="31"/>
      <c r="AU1091" s="31"/>
      <c r="AV1091" s="31"/>
      <c r="AW1091" s="31"/>
      <c r="AX1091" s="31"/>
      <c r="AY1091" s="31"/>
      <c r="AZ1091" s="31"/>
      <c r="BA1091" s="31"/>
      <c r="BB1091" s="31"/>
      <c r="BC1091" s="31"/>
      <c r="BD1091" s="31"/>
      <c r="BE1091" s="31"/>
      <c r="BF1091" s="31"/>
      <c r="BG1091" s="31"/>
      <c r="BH1091" s="31"/>
      <c r="BI1091" s="31"/>
      <c r="BJ1091" s="31"/>
      <c r="BK1091" s="31"/>
      <c r="BL1091" s="31"/>
      <c r="BM1091" s="31"/>
      <c r="BN1091" s="31"/>
      <c r="BO1091" s="31"/>
      <c r="BP1091" s="31"/>
    </row>
    <row r="1092" spans="1:68" s="33" customFormat="1" x14ac:dyDescent="0.3">
      <c r="A1092" s="31"/>
      <c r="B1092" s="89" t="s">
        <v>1158</v>
      </c>
      <c r="C1092" s="89" t="s">
        <v>738</v>
      </c>
      <c r="D1092" s="34"/>
      <c r="E1092" s="34"/>
      <c r="F1092" s="34"/>
      <c r="G1092" s="31"/>
      <c r="H1092" s="31"/>
      <c r="I1092" s="31"/>
      <c r="J1092" s="31"/>
      <c r="K1092" s="31"/>
      <c r="L1092" s="31"/>
      <c r="M1092" s="31"/>
      <c r="N1092" s="31"/>
      <c r="O1092" s="31"/>
      <c r="P1092" s="31"/>
      <c r="Q1092" s="31"/>
      <c r="R1092" s="31"/>
      <c r="S1092" s="31"/>
      <c r="T1092" s="31"/>
      <c r="U1092" s="31"/>
      <c r="V1092" s="31"/>
      <c r="W1092" s="31"/>
      <c r="X1092" s="31"/>
      <c r="Y1092" s="31"/>
      <c r="Z1092" s="31"/>
      <c r="AA1092" s="31"/>
      <c r="AB1092" s="31"/>
      <c r="AC1092" s="31"/>
      <c r="AD1092" s="31"/>
      <c r="AE1092" s="31"/>
      <c r="AF1092" s="31"/>
      <c r="AG1092" s="31"/>
      <c r="AH1092" s="31"/>
      <c r="AI1092" s="31"/>
      <c r="AJ1092" s="31"/>
      <c r="AK1092" s="31"/>
      <c r="AL1092" s="31"/>
      <c r="AM1092" s="31"/>
      <c r="AN1092" s="31"/>
      <c r="AO1092" s="31"/>
      <c r="AP1092" s="31"/>
      <c r="AQ1092" s="31"/>
      <c r="AR1092" s="31"/>
      <c r="AS1092" s="31"/>
      <c r="AT1092" s="31"/>
      <c r="AU1092" s="31"/>
      <c r="AV1092" s="31"/>
      <c r="AW1092" s="31"/>
      <c r="AX1092" s="31"/>
      <c r="AY1092" s="31"/>
      <c r="AZ1092" s="31"/>
      <c r="BA1092" s="31"/>
      <c r="BB1092" s="31"/>
      <c r="BC1092" s="31"/>
      <c r="BD1092" s="31"/>
      <c r="BE1092" s="31"/>
      <c r="BF1092" s="31"/>
      <c r="BG1092" s="31"/>
      <c r="BH1092" s="31"/>
      <c r="BI1092" s="31"/>
      <c r="BJ1092" s="31"/>
      <c r="BK1092" s="31"/>
      <c r="BL1092" s="31"/>
      <c r="BM1092" s="31"/>
      <c r="BN1092" s="31"/>
      <c r="BO1092" s="31"/>
      <c r="BP1092" s="31"/>
    </row>
    <row r="1093" spans="1:68" s="33" customFormat="1" x14ac:dyDescent="0.3">
      <c r="A1093" s="31"/>
      <c r="B1093" s="89" t="s">
        <v>1157</v>
      </c>
      <c r="C1093" s="89" t="s">
        <v>737</v>
      </c>
      <c r="D1093" s="34"/>
      <c r="E1093" s="34"/>
      <c r="F1093" s="34"/>
      <c r="G1093" s="31"/>
      <c r="H1093" s="31"/>
      <c r="I1093" s="31"/>
      <c r="J1093" s="31"/>
      <c r="K1093" s="31"/>
      <c r="L1093" s="31"/>
      <c r="M1093" s="31"/>
      <c r="N1093" s="31"/>
      <c r="O1093" s="31"/>
      <c r="P1093" s="31"/>
      <c r="Q1093" s="31"/>
      <c r="R1093" s="31"/>
      <c r="S1093" s="31"/>
      <c r="T1093" s="31"/>
      <c r="U1093" s="31"/>
      <c r="V1093" s="31"/>
      <c r="W1093" s="31"/>
      <c r="X1093" s="31"/>
      <c r="Y1093" s="31"/>
      <c r="Z1093" s="31"/>
      <c r="AA1093" s="31"/>
      <c r="AB1093" s="31"/>
      <c r="AC1093" s="31"/>
      <c r="AD1093" s="31"/>
      <c r="AE1093" s="31"/>
      <c r="AF1093" s="31"/>
      <c r="AG1093" s="31"/>
      <c r="AH1093" s="31"/>
      <c r="AI1093" s="31"/>
      <c r="AJ1093" s="31"/>
      <c r="AK1093" s="31"/>
      <c r="AL1093" s="31"/>
      <c r="AM1093" s="31"/>
      <c r="AN1093" s="31"/>
      <c r="AO1093" s="31"/>
      <c r="AP1093" s="31"/>
      <c r="AQ1093" s="31"/>
      <c r="AR1093" s="31"/>
      <c r="AS1093" s="31"/>
      <c r="AT1093" s="31"/>
      <c r="AU1093" s="31"/>
      <c r="AV1093" s="31"/>
      <c r="AW1093" s="31"/>
      <c r="AX1093" s="31"/>
      <c r="AY1093" s="31"/>
      <c r="AZ1093" s="31"/>
      <c r="BA1093" s="31"/>
      <c r="BB1093" s="31"/>
      <c r="BC1093" s="31"/>
      <c r="BD1093" s="31"/>
      <c r="BE1093" s="31"/>
      <c r="BF1093" s="31"/>
      <c r="BG1093" s="31"/>
      <c r="BH1093" s="31"/>
      <c r="BI1093" s="31"/>
      <c r="BJ1093" s="31"/>
      <c r="BK1093" s="31"/>
      <c r="BL1093" s="31"/>
      <c r="BM1093" s="31"/>
      <c r="BN1093" s="31"/>
      <c r="BO1093" s="31"/>
      <c r="BP1093" s="31"/>
    </row>
    <row r="1094" spans="1:68" s="33" customFormat="1" x14ac:dyDescent="0.3">
      <c r="A1094" s="31"/>
      <c r="B1094" s="89" t="s">
        <v>1156</v>
      </c>
      <c r="C1094" s="89" t="s">
        <v>736</v>
      </c>
      <c r="D1094" s="34"/>
      <c r="E1094" s="34"/>
      <c r="F1094" s="34"/>
      <c r="G1094" s="31"/>
      <c r="H1094" s="31"/>
      <c r="I1094" s="31"/>
      <c r="J1094" s="31"/>
      <c r="K1094" s="31"/>
      <c r="L1094" s="31"/>
      <c r="M1094" s="31"/>
      <c r="N1094" s="31"/>
      <c r="O1094" s="31"/>
      <c r="P1094" s="31"/>
      <c r="Q1094" s="31"/>
      <c r="R1094" s="31"/>
      <c r="S1094" s="31"/>
      <c r="T1094" s="31"/>
      <c r="U1094" s="31"/>
      <c r="V1094" s="31"/>
      <c r="W1094" s="31"/>
      <c r="X1094" s="31"/>
      <c r="Y1094" s="31"/>
      <c r="Z1094" s="31"/>
      <c r="AA1094" s="31"/>
      <c r="AB1094" s="31"/>
      <c r="AC1094" s="31"/>
      <c r="AD1094" s="31"/>
      <c r="AE1094" s="31"/>
      <c r="AF1094" s="31"/>
      <c r="AG1094" s="31"/>
      <c r="AH1094" s="31"/>
      <c r="AI1094" s="31"/>
      <c r="AJ1094" s="31"/>
      <c r="AK1094" s="31"/>
      <c r="AL1094" s="31"/>
      <c r="AM1094" s="31"/>
      <c r="AN1094" s="31"/>
      <c r="AO1094" s="31"/>
      <c r="AP1094" s="31"/>
      <c r="AQ1094" s="31"/>
      <c r="AR1094" s="31"/>
      <c r="AS1094" s="31"/>
      <c r="AT1094" s="31"/>
      <c r="AU1094" s="31"/>
      <c r="AV1094" s="31"/>
      <c r="AW1094" s="31"/>
      <c r="AX1094" s="31"/>
      <c r="AY1094" s="31"/>
      <c r="AZ1094" s="31"/>
      <c r="BA1094" s="31"/>
      <c r="BB1094" s="31"/>
      <c r="BC1094" s="31"/>
      <c r="BD1094" s="31"/>
      <c r="BE1094" s="31"/>
      <c r="BF1094" s="31"/>
      <c r="BG1094" s="31"/>
      <c r="BH1094" s="31"/>
      <c r="BI1094" s="31"/>
      <c r="BJ1094" s="31"/>
      <c r="BK1094" s="31"/>
      <c r="BL1094" s="31"/>
      <c r="BM1094" s="31"/>
      <c r="BN1094" s="31"/>
      <c r="BO1094" s="31"/>
      <c r="BP1094" s="31"/>
    </row>
    <row r="1095" spans="1:68" s="33" customFormat="1" x14ac:dyDescent="0.3">
      <c r="A1095" s="31"/>
      <c r="B1095" s="89" t="s">
        <v>1155</v>
      </c>
      <c r="C1095" s="89" t="s">
        <v>735</v>
      </c>
      <c r="D1095" s="34"/>
      <c r="E1095" s="34"/>
      <c r="F1095" s="34"/>
      <c r="G1095" s="31"/>
      <c r="H1095" s="31"/>
      <c r="I1095" s="31"/>
      <c r="J1095" s="31"/>
      <c r="K1095" s="31"/>
      <c r="L1095" s="31"/>
      <c r="M1095" s="31"/>
      <c r="N1095" s="31"/>
      <c r="O1095" s="31"/>
      <c r="P1095" s="31"/>
      <c r="Q1095" s="31"/>
      <c r="R1095" s="31"/>
      <c r="S1095" s="31"/>
      <c r="T1095" s="31"/>
      <c r="U1095" s="31"/>
      <c r="V1095" s="31"/>
      <c r="W1095" s="31"/>
      <c r="X1095" s="31"/>
      <c r="Y1095" s="31"/>
      <c r="Z1095" s="31"/>
      <c r="AA1095" s="31"/>
      <c r="AB1095" s="31"/>
      <c r="AC1095" s="31"/>
      <c r="AD1095" s="31"/>
      <c r="AE1095" s="31"/>
      <c r="AF1095" s="31"/>
      <c r="AG1095" s="31"/>
      <c r="AH1095" s="31"/>
      <c r="AI1095" s="31"/>
      <c r="AJ1095" s="31"/>
      <c r="AK1095" s="31"/>
      <c r="AL1095" s="31"/>
      <c r="AM1095" s="31"/>
      <c r="AN1095" s="31"/>
      <c r="AO1095" s="31"/>
      <c r="AP1095" s="31"/>
      <c r="AQ1095" s="31"/>
      <c r="AR1095" s="31"/>
      <c r="AS1095" s="31"/>
      <c r="AT1095" s="31"/>
      <c r="AU1095" s="31"/>
      <c r="AV1095" s="31"/>
      <c r="AW1095" s="31"/>
      <c r="AX1095" s="31"/>
      <c r="AY1095" s="31"/>
      <c r="AZ1095" s="31"/>
      <c r="BA1095" s="31"/>
      <c r="BB1095" s="31"/>
      <c r="BC1095" s="31"/>
      <c r="BD1095" s="31"/>
      <c r="BE1095" s="31"/>
      <c r="BF1095" s="31"/>
      <c r="BG1095" s="31"/>
      <c r="BH1095" s="31"/>
      <c r="BI1095" s="31"/>
      <c r="BJ1095" s="31"/>
      <c r="BK1095" s="31"/>
      <c r="BL1095" s="31"/>
      <c r="BM1095" s="31"/>
      <c r="BN1095" s="31"/>
      <c r="BO1095" s="31"/>
      <c r="BP1095" s="31"/>
    </row>
    <row r="1096" spans="1:68" s="33" customFormat="1" x14ac:dyDescent="0.3">
      <c r="A1096" s="31"/>
      <c r="B1096" s="89" t="s">
        <v>1154</v>
      </c>
      <c r="C1096" s="89" t="s">
        <v>734</v>
      </c>
      <c r="D1096" s="34"/>
      <c r="E1096" s="34"/>
      <c r="F1096" s="34"/>
      <c r="G1096" s="31"/>
      <c r="H1096" s="31"/>
      <c r="I1096" s="31"/>
      <c r="J1096" s="31"/>
      <c r="K1096" s="31"/>
      <c r="L1096" s="31"/>
      <c r="M1096" s="31"/>
      <c r="N1096" s="31"/>
      <c r="O1096" s="31"/>
      <c r="P1096" s="31"/>
      <c r="Q1096" s="31"/>
      <c r="R1096" s="31"/>
      <c r="S1096" s="31"/>
      <c r="T1096" s="31"/>
      <c r="U1096" s="31"/>
      <c r="V1096" s="31"/>
      <c r="W1096" s="31"/>
      <c r="X1096" s="31"/>
      <c r="Y1096" s="31"/>
      <c r="Z1096" s="31"/>
      <c r="AA1096" s="31"/>
      <c r="AB1096" s="31"/>
      <c r="AC1096" s="31"/>
      <c r="AD1096" s="31"/>
      <c r="AE1096" s="31"/>
      <c r="AF1096" s="31"/>
      <c r="AG1096" s="31"/>
      <c r="AH1096" s="31"/>
      <c r="AI1096" s="31"/>
      <c r="AJ1096" s="31"/>
      <c r="AK1096" s="31"/>
      <c r="AL1096" s="31"/>
      <c r="AM1096" s="31"/>
      <c r="AN1096" s="31"/>
      <c r="AO1096" s="31"/>
      <c r="AP1096" s="31"/>
      <c r="AQ1096" s="31"/>
      <c r="AR1096" s="31"/>
      <c r="AS1096" s="31"/>
      <c r="AT1096" s="31"/>
      <c r="AU1096" s="31"/>
      <c r="AV1096" s="31"/>
      <c r="AW1096" s="31"/>
      <c r="AX1096" s="31"/>
      <c r="AY1096" s="31"/>
      <c r="AZ1096" s="31"/>
      <c r="BA1096" s="31"/>
      <c r="BB1096" s="31"/>
      <c r="BC1096" s="31"/>
      <c r="BD1096" s="31"/>
      <c r="BE1096" s="31"/>
      <c r="BF1096" s="31"/>
      <c r="BG1096" s="31"/>
      <c r="BH1096" s="31"/>
      <c r="BI1096" s="31"/>
      <c r="BJ1096" s="31"/>
      <c r="BK1096" s="31"/>
      <c r="BL1096" s="31"/>
      <c r="BM1096" s="31"/>
      <c r="BN1096" s="31"/>
      <c r="BO1096" s="31"/>
      <c r="BP1096" s="31"/>
    </row>
    <row r="1097" spans="1:68" s="33" customFormat="1" x14ac:dyDescent="0.3">
      <c r="A1097" s="31"/>
      <c r="B1097" s="89" t="s">
        <v>1153</v>
      </c>
      <c r="C1097" s="89" t="s">
        <v>733</v>
      </c>
      <c r="D1097" s="34"/>
      <c r="E1097" s="34"/>
      <c r="F1097" s="34"/>
      <c r="G1097" s="31"/>
      <c r="H1097" s="31"/>
      <c r="I1097" s="31"/>
      <c r="J1097" s="31"/>
      <c r="K1097" s="31"/>
      <c r="L1097" s="31"/>
      <c r="M1097" s="31"/>
      <c r="N1097" s="31"/>
      <c r="O1097" s="31"/>
      <c r="P1097" s="31"/>
      <c r="Q1097" s="31"/>
      <c r="R1097" s="31"/>
      <c r="S1097" s="31"/>
      <c r="T1097" s="31"/>
      <c r="U1097" s="31"/>
      <c r="V1097" s="31"/>
      <c r="W1097" s="31"/>
      <c r="X1097" s="31"/>
      <c r="Y1097" s="31"/>
      <c r="Z1097" s="31"/>
      <c r="AA1097" s="31"/>
      <c r="AB1097" s="31"/>
      <c r="AC1097" s="31"/>
      <c r="AD1097" s="31"/>
      <c r="AE1097" s="31"/>
      <c r="AF1097" s="31"/>
      <c r="AG1097" s="31"/>
      <c r="AH1097" s="31"/>
      <c r="AI1097" s="31"/>
      <c r="AJ1097" s="31"/>
      <c r="AK1097" s="31"/>
      <c r="AL1097" s="31"/>
      <c r="AM1097" s="31"/>
      <c r="AN1097" s="31"/>
      <c r="AO1097" s="31"/>
      <c r="AP1097" s="31"/>
      <c r="AQ1097" s="31"/>
      <c r="AR1097" s="31"/>
      <c r="AS1097" s="31"/>
      <c r="AT1097" s="31"/>
      <c r="AU1097" s="31"/>
      <c r="AV1097" s="31"/>
      <c r="AW1097" s="31"/>
      <c r="AX1097" s="31"/>
      <c r="AY1097" s="31"/>
      <c r="AZ1097" s="31"/>
      <c r="BA1097" s="31"/>
      <c r="BB1097" s="31"/>
      <c r="BC1097" s="31"/>
      <c r="BD1097" s="31"/>
      <c r="BE1097" s="31"/>
      <c r="BF1097" s="31"/>
      <c r="BG1097" s="31"/>
      <c r="BH1097" s="31"/>
      <c r="BI1097" s="31"/>
      <c r="BJ1097" s="31"/>
      <c r="BK1097" s="31"/>
      <c r="BL1097" s="31"/>
      <c r="BM1097" s="31"/>
      <c r="BN1097" s="31"/>
      <c r="BO1097" s="31"/>
      <c r="BP1097" s="31"/>
    </row>
    <row r="1098" spans="1:68" s="33" customFormat="1" x14ac:dyDescent="0.3">
      <c r="A1098" s="31"/>
      <c r="B1098" s="89" t="s">
        <v>1152</v>
      </c>
      <c r="C1098" s="89" t="s">
        <v>732</v>
      </c>
      <c r="D1098" s="34"/>
      <c r="E1098" s="34"/>
      <c r="F1098" s="34"/>
      <c r="G1098" s="31"/>
      <c r="H1098" s="31"/>
      <c r="I1098" s="31"/>
      <c r="J1098" s="31"/>
      <c r="K1098" s="31"/>
      <c r="L1098" s="31"/>
      <c r="M1098" s="31"/>
      <c r="N1098" s="31"/>
      <c r="O1098" s="31"/>
      <c r="P1098" s="31"/>
      <c r="Q1098" s="31"/>
      <c r="R1098" s="31"/>
      <c r="S1098" s="31"/>
      <c r="T1098" s="31"/>
      <c r="U1098" s="31"/>
      <c r="V1098" s="31"/>
      <c r="W1098" s="31"/>
      <c r="X1098" s="31"/>
      <c r="Y1098" s="31"/>
      <c r="Z1098" s="31"/>
      <c r="AA1098" s="31"/>
      <c r="AB1098" s="31"/>
      <c r="AC1098" s="31"/>
      <c r="AD1098" s="31"/>
      <c r="AE1098" s="31"/>
      <c r="AF1098" s="31"/>
      <c r="AG1098" s="31"/>
      <c r="AH1098" s="31"/>
      <c r="AI1098" s="31"/>
      <c r="AJ1098" s="31"/>
      <c r="AK1098" s="31"/>
      <c r="AL1098" s="31"/>
      <c r="AM1098" s="31"/>
      <c r="AN1098" s="31"/>
      <c r="AO1098" s="31"/>
      <c r="AP1098" s="31"/>
      <c r="AQ1098" s="31"/>
      <c r="AR1098" s="31"/>
      <c r="AS1098" s="31"/>
      <c r="AT1098" s="31"/>
      <c r="AU1098" s="31"/>
      <c r="AV1098" s="31"/>
      <c r="AW1098" s="31"/>
      <c r="AX1098" s="31"/>
      <c r="AY1098" s="31"/>
      <c r="AZ1098" s="31"/>
      <c r="BA1098" s="31"/>
      <c r="BB1098" s="31"/>
      <c r="BC1098" s="31"/>
      <c r="BD1098" s="31"/>
      <c r="BE1098" s="31"/>
      <c r="BF1098" s="31"/>
      <c r="BG1098" s="31"/>
      <c r="BH1098" s="31"/>
      <c r="BI1098" s="31"/>
      <c r="BJ1098" s="31"/>
      <c r="BK1098" s="31"/>
      <c r="BL1098" s="31"/>
      <c r="BM1098" s="31"/>
      <c r="BN1098" s="31"/>
      <c r="BO1098" s="31"/>
      <c r="BP1098" s="31"/>
    </row>
    <row r="1099" spans="1:68" s="33" customFormat="1" x14ac:dyDescent="0.3">
      <c r="A1099" s="31"/>
      <c r="B1099" s="89" t="s">
        <v>1151</v>
      </c>
      <c r="C1099" s="89" t="s">
        <v>731</v>
      </c>
      <c r="D1099" s="34"/>
      <c r="E1099" s="34"/>
      <c r="F1099" s="34"/>
      <c r="G1099" s="31"/>
      <c r="H1099" s="31"/>
      <c r="I1099" s="31"/>
      <c r="J1099" s="31"/>
      <c r="K1099" s="31"/>
      <c r="L1099" s="31"/>
      <c r="M1099" s="31"/>
      <c r="N1099" s="31"/>
      <c r="O1099" s="31"/>
      <c r="P1099" s="31"/>
      <c r="Q1099" s="31"/>
      <c r="R1099" s="31"/>
      <c r="S1099" s="31"/>
      <c r="T1099" s="31"/>
      <c r="U1099" s="31"/>
      <c r="V1099" s="31"/>
      <c r="W1099" s="31"/>
      <c r="X1099" s="31"/>
      <c r="Y1099" s="31"/>
      <c r="Z1099" s="31"/>
      <c r="AA1099" s="31"/>
      <c r="AB1099" s="31"/>
      <c r="AC1099" s="31"/>
      <c r="AD1099" s="31"/>
      <c r="AE1099" s="31"/>
      <c r="AF1099" s="31"/>
      <c r="AG1099" s="31"/>
      <c r="AH1099" s="31"/>
      <c r="AI1099" s="31"/>
      <c r="AJ1099" s="31"/>
      <c r="AK1099" s="31"/>
      <c r="AL1099" s="31"/>
      <c r="AM1099" s="31"/>
      <c r="AN1099" s="31"/>
      <c r="AO1099" s="31"/>
      <c r="AP1099" s="31"/>
      <c r="AQ1099" s="31"/>
      <c r="AR1099" s="31"/>
      <c r="AS1099" s="31"/>
      <c r="AT1099" s="31"/>
      <c r="AU1099" s="31"/>
      <c r="AV1099" s="31"/>
      <c r="AW1099" s="31"/>
      <c r="AX1099" s="31"/>
      <c r="AY1099" s="31"/>
      <c r="AZ1099" s="31"/>
      <c r="BA1099" s="31"/>
      <c r="BB1099" s="31"/>
      <c r="BC1099" s="31"/>
      <c r="BD1099" s="31"/>
      <c r="BE1099" s="31"/>
      <c r="BF1099" s="31"/>
      <c r="BG1099" s="31"/>
      <c r="BH1099" s="31"/>
      <c r="BI1099" s="31"/>
      <c r="BJ1099" s="31"/>
      <c r="BK1099" s="31"/>
      <c r="BL1099" s="31"/>
      <c r="BM1099" s="31"/>
      <c r="BN1099" s="31"/>
      <c r="BO1099" s="31"/>
      <c r="BP1099" s="31"/>
    </row>
    <row r="1100" spans="1:68" s="33" customFormat="1" x14ac:dyDescent="0.3">
      <c r="A1100" s="31"/>
      <c r="B1100" s="89" t="s">
        <v>1150</v>
      </c>
      <c r="C1100" s="89" t="s">
        <v>730</v>
      </c>
      <c r="D1100" s="34"/>
      <c r="E1100" s="34"/>
      <c r="F1100" s="34"/>
      <c r="G1100" s="31"/>
      <c r="H1100" s="31"/>
      <c r="I1100" s="31"/>
      <c r="J1100" s="31"/>
      <c r="K1100" s="31"/>
      <c r="L1100" s="31"/>
      <c r="M1100" s="31"/>
      <c r="N1100" s="31"/>
      <c r="O1100" s="31"/>
      <c r="P1100" s="31"/>
      <c r="Q1100" s="31"/>
      <c r="R1100" s="31"/>
      <c r="S1100" s="31"/>
      <c r="T1100" s="31"/>
      <c r="U1100" s="31"/>
      <c r="V1100" s="31"/>
      <c r="W1100" s="31"/>
      <c r="X1100" s="31"/>
      <c r="Y1100" s="31"/>
      <c r="Z1100" s="31"/>
      <c r="AA1100" s="31"/>
      <c r="AB1100" s="31"/>
      <c r="AC1100" s="31"/>
      <c r="AD1100" s="31"/>
      <c r="AE1100" s="31"/>
      <c r="AF1100" s="31"/>
      <c r="AG1100" s="31"/>
      <c r="AH1100" s="31"/>
      <c r="AI1100" s="31"/>
      <c r="AJ1100" s="31"/>
      <c r="AK1100" s="31"/>
      <c r="AL1100" s="31"/>
      <c r="AM1100" s="31"/>
      <c r="AN1100" s="31"/>
      <c r="AO1100" s="31"/>
      <c r="AP1100" s="31"/>
      <c r="AQ1100" s="31"/>
      <c r="AR1100" s="31"/>
      <c r="AS1100" s="31"/>
      <c r="AT1100" s="31"/>
      <c r="AU1100" s="31"/>
      <c r="AV1100" s="31"/>
      <c r="AW1100" s="31"/>
      <c r="AX1100" s="31"/>
      <c r="AY1100" s="31"/>
      <c r="AZ1100" s="31"/>
      <c r="BA1100" s="31"/>
      <c r="BB1100" s="31"/>
      <c r="BC1100" s="31"/>
      <c r="BD1100" s="31"/>
      <c r="BE1100" s="31"/>
      <c r="BF1100" s="31"/>
      <c r="BG1100" s="31"/>
      <c r="BH1100" s="31"/>
      <c r="BI1100" s="31"/>
      <c r="BJ1100" s="31"/>
      <c r="BK1100" s="31"/>
      <c r="BL1100" s="31"/>
      <c r="BM1100" s="31"/>
      <c r="BN1100" s="31"/>
      <c r="BO1100" s="31"/>
      <c r="BP1100" s="31"/>
    </row>
    <row r="1101" spans="1:68" s="33" customFormat="1" x14ac:dyDescent="0.3">
      <c r="A1101" s="31"/>
      <c r="B1101" s="89" t="s">
        <v>1149</v>
      </c>
      <c r="C1101" s="89" t="s">
        <v>729</v>
      </c>
      <c r="D1101" s="34"/>
      <c r="E1101" s="34"/>
      <c r="F1101" s="34"/>
      <c r="G1101" s="31"/>
      <c r="H1101" s="31"/>
      <c r="I1101" s="31"/>
      <c r="J1101" s="31"/>
      <c r="K1101" s="31"/>
      <c r="L1101" s="31"/>
      <c r="M1101" s="31"/>
      <c r="N1101" s="31"/>
      <c r="O1101" s="31"/>
      <c r="P1101" s="31"/>
      <c r="Q1101" s="31"/>
      <c r="R1101" s="31"/>
      <c r="S1101" s="31"/>
      <c r="T1101" s="31"/>
      <c r="U1101" s="31"/>
      <c r="V1101" s="31"/>
      <c r="W1101" s="31"/>
      <c r="X1101" s="31"/>
      <c r="Y1101" s="31"/>
      <c r="Z1101" s="31"/>
      <c r="AA1101" s="31"/>
      <c r="AB1101" s="31"/>
      <c r="AC1101" s="31"/>
      <c r="AD1101" s="31"/>
      <c r="AE1101" s="31"/>
      <c r="AF1101" s="31"/>
      <c r="AG1101" s="31"/>
      <c r="AH1101" s="31"/>
      <c r="AI1101" s="31"/>
      <c r="AJ1101" s="31"/>
      <c r="AK1101" s="31"/>
      <c r="AL1101" s="31"/>
      <c r="AM1101" s="31"/>
      <c r="AN1101" s="31"/>
      <c r="AO1101" s="31"/>
      <c r="AP1101" s="31"/>
      <c r="AQ1101" s="31"/>
      <c r="AR1101" s="31"/>
      <c r="AS1101" s="31"/>
      <c r="AT1101" s="31"/>
      <c r="AU1101" s="31"/>
      <c r="AV1101" s="31"/>
      <c r="AW1101" s="31"/>
      <c r="AX1101" s="31"/>
      <c r="AY1101" s="31"/>
      <c r="AZ1101" s="31"/>
      <c r="BA1101" s="31"/>
      <c r="BB1101" s="31"/>
      <c r="BC1101" s="31"/>
      <c r="BD1101" s="31"/>
      <c r="BE1101" s="31"/>
      <c r="BF1101" s="31"/>
      <c r="BG1101" s="31"/>
      <c r="BH1101" s="31"/>
      <c r="BI1101" s="31"/>
      <c r="BJ1101" s="31"/>
      <c r="BK1101" s="31"/>
      <c r="BL1101" s="31"/>
      <c r="BM1101" s="31"/>
      <c r="BN1101" s="31"/>
      <c r="BO1101" s="31"/>
      <c r="BP1101" s="31"/>
    </row>
    <row r="1102" spans="1:68" s="33" customFormat="1" x14ac:dyDescent="0.3">
      <c r="A1102" s="31"/>
      <c r="B1102" s="89" t="s">
        <v>1148</v>
      </c>
      <c r="C1102" s="89" t="s">
        <v>728</v>
      </c>
      <c r="D1102" s="34"/>
      <c r="E1102" s="34"/>
      <c r="F1102" s="34"/>
      <c r="G1102" s="31"/>
      <c r="H1102" s="31"/>
      <c r="I1102" s="31"/>
      <c r="J1102" s="31"/>
      <c r="K1102" s="31"/>
      <c r="L1102" s="31"/>
      <c r="M1102" s="31"/>
      <c r="N1102" s="31"/>
      <c r="O1102" s="31"/>
      <c r="P1102" s="31"/>
      <c r="Q1102" s="31"/>
      <c r="R1102" s="31"/>
      <c r="S1102" s="31"/>
      <c r="T1102" s="31"/>
      <c r="U1102" s="31"/>
      <c r="V1102" s="31"/>
      <c r="W1102" s="31"/>
      <c r="X1102" s="31"/>
      <c r="Y1102" s="31"/>
      <c r="Z1102" s="31"/>
      <c r="AA1102" s="31"/>
      <c r="AB1102" s="31"/>
      <c r="AC1102" s="31"/>
      <c r="AD1102" s="31"/>
      <c r="AE1102" s="31"/>
      <c r="AF1102" s="31"/>
      <c r="AG1102" s="31"/>
      <c r="AH1102" s="31"/>
      <c r="AI1102" s="31"/>
      <c r="AJ1102" s="31"/>
      <c r="AK1102" s="31"/>
      <c r="AL1102" s="31"/>
      <c r="AM1102" s="31"/>
      <c r="AN1102" s="31"/>
      <c r="AO1102" s="31"/>
      <c r="AP1102" s="31"/>
      <c r="AQ1102" s="31"/>
      <c r="AR1102" s="31"/>
      <c r="AS1102" s="31"/>
      <c r="AT1102" s="31"/>
      <c r="AU1102" s="31"/>
      <c r="AV1102" s="31"/>
      <c r="AW1102" s="31"/>
      <c r="AX1102" s="31"/>
      <c r="AY1102" s="31"/>
      <c r="AZ1102" s="31"/>
      <c r="BA1102" s="31"/>
      <c r="BB1102" s="31"/>
      <c r="BC1102" s="31"/>
      <c r="BD1102" s="31"/>
      <c r="BE1102" s="31"/>
      <c r="BF1102" s="31"/>
      <c r="BG1102" s="31"/>
      <c r="BH1102" s="31"/>
      <c r="BI1102" s="31"/>
      <c r="BJ1102" s="31"/>
      <c r="BK1102" s="31"/>
      <c r="BL1102" s="31"/>
      <c r="BM1102" s="31"/>
      <c r="BN1102" s="31"/>
      <c r="BO1102" s="31"/>
      <c r="BP1102" s="31"/>
    </row>
    <row r="1103" spans="1:68" s="33" customFormat="1" x14ac:dyDescent="0.3">
      <c r="A1103" s="31"/>
      <c r="B1103" s="89" t="s">
        <v>1147</v>
      </c>
      <c r="C1103" s="89" t="s">
        <v>727</v>
      </c>
      <c r="D1103" s="34"/>
      <c r="E1103" s="34"/>
      <c r="F1103" s="34"/>
      <c r="G1103" s="31"/>
      <c r="H1103" s="31"/>
      <c r="I1103" s="31"/>
      <c r="J1103" s="31"/>
      <c r="K1103" s="31"/>
      <c r="L1103" s="31"/>
      <c r="M1103" s="31"/>
      <c r="N1103" s="31"/>
      <c r="O1103" s="31"/>
      <c r="P1103" s="31"/>
      <c r="Q1103" s="31"/>
      <c r="R1103" s="31"/>
      <c r="S1103" s="31"/>
      <c r="T1103" s="31"/>
      <c r="U1103" s="31"/>
      <c r="V1103" s="31"/>
      <c r="W1103" s="31"/>
      <c r="X1103" s="31"/>
      <c r="Y1103" s="31"/>
      <c r="Z1103" s="31"/>
      <c r="AA1103" s="31"/>
      <c r="AB1103" s="31"/>
      <c r="AC1103" s="31"/>
      <c r="AD1103" s="31"/>
      <c r="AE1103" s="31"/>
      <c r="AF1103" s="31"/>
      <c r="AG1103" s="31"/>
      <c r="AH1103" s="31"/>
      <c r="AI1103" s="31"/>
      <c r="AJ1103" s="31"/>
      <c r="AK1103" s="31"/>
      <c r="AL1103" s="31"/>
      <c r="AM1103" s="31"/>
      <c r="AN1103" s="31"/>
      <c r="AO1103" s="31"/>
      <c r="AP1103" s="31"/>
      <c r="AQ1103" s="31"/>
      <c r="AR1103" s="31"/>
      <c r="AS1103" s="31"/>
      <c r="AT1103" s="31"/>
      <c r="AU1103" s="31"/>
      <c r="AV1103" s="31"/>
      <c r="AW1103" s="31"/>
      <c r="AX1103" s="31"/>
      <c r="AY1103" s="31"/>
      <c r="AZ1103" s="31"/>
      <c r="BA1103" s="31"/>
      <c r="BB1103" s="31"/>
      <c r="BC1103" s="31"/>
      <c r="BD1103" s="31"/>
      <c r="BE1103" s="31"/>
      <c r="BF1103" s="31"/>
      <c r="BG1103" s="31"/>
      <c r="BH1103" s="31"/>
      <c r="BI1103" s="31"/>
      <c r="BJ1103" s="31"/>
      <c r="BK1103" s="31"/>
      <c r="BL1103" s="31"/>
      <c r="BM1103" s="31"/>
      <c r="BN1103" s="31"/>
      <c r="BO1103" s="31"/>
      <c r="BP1103" s="31"/>
    </row>
    <row r="1104" spans="1:68" s="33" customFormat="1" x14ac:dyDescent="0.3">
      <c r="A1104" s="31"/>
      <c r="B1104" s="89" t="s">
        <v>1146</v>
      </c>
      <c r="C1104" s="89" t="s">
        <v>726</v>
      </c>
      <c r="D1104" s="34"/>
      <c r="E1104" s="34"/>
      <c r="F1104" s="34"/>
      <c r="G1104" s="31"/>
      <c r="H1104" s="31"/>
      <c r="I1104" s="31"/>
      <c r="J1104" s="31"/>
      <c r="K1104" s="31"/>
      <c r="L1104" s="31"/>
      <c r="M1104" s="31"/>
      <c r="N1104" s="31"/>
      <c r="O1104" s="31"/>
      <c r="P1104" s="31"/>
      <c r="Q1104" s="31"/>
      <c r="R1104" s="31"/>
      <c r="S1104" s="31"/>
      <c r="T1104" s="31"/>
      <c r="U1104" s="31"/>
      <c r="V1104" s="31"/>
      <c r="W1104" s="31"/>
      <c r="X1104" s="31"/>
      <c r="Y1104" s="31"/>
      <c r="Z1104" s="31"/>
      <c r="AA1104" s="31"/>
      <c r="AB1104" s="31"/>
      <c r="AC1104" s="31"/>
      <c r="AD1104" s="31"/>
      <c r="AE1104" s="31"/>
      <c r="AF1104" s="31"/>
      <c r="AG1104" s="31"/>
      <c r="AH1104" s="31"/>
      <c r="AI1104" s="31"/>
      <c r="AJ1104" s="31"/>
      <c r="AK1104" s="31"/>
      <c r="AL1104" s="31"/>
      <c r="AM1104" s="31"/>
      <c r="AN1104" s="31"/>
      <c r="AO1104" s="31"/>
      <c r="AP1104" s="31"/>
      <c r="AQ1104" s="31"/>
      <c r="AR1104" s="31"/>
      <c r="AS1104" s="31"/>
      <c r="AT1104" s="31"/>
      <c r="AU1104" s="31"/>
      <c r="AV1104" s="31"/>
      <c r="AW1104" s="31"/>
      <c r="AX1104" s="31"/>
      <c r="AY1104" s="31"/>
      <c r="AZ1104" s="31"/>
      <c r="BA1104" s="31"/>
      <c r="BB1104" s="31"/>
      <c r="BC1104" s="31"/>
      <c r="BD1104" s="31"/>
      <c r="BE1104" s="31"/>
      <c r="BF1104" s="31"/>
      <c r="BG1104" s="31"/>
      <c r="BH1104" s="31"/>
      <c r="BI1104" s="31"/>
      <c r="BJ1104" s="31"/>
      <c r="BK1104" s="31"/>
      <c r="BL1104" s="31"/>
      <c r="BM1104" s="31"/>
      <c r="BN1104" s="31"/>
      <c r="BO1104" s="31"/>
      <c r="BP1104" s="31"/>
    </row>
    <row r="1105" spans="1:68" s="33" customFormat="1" x14ac:dyDescent="0.3">
      <c r="A1105" s="31"/>
      <c r="B1105" s="89" t="s">
        <v>1145</v>
      </c>
      <c r="C1105" s="89" t="s">
        <v>725</v>
      </c>
      <c r="D1105" s="34"/>
      <c r="E1105" s="34"/>
      <c r="F1105" s="34"/>
      <c r="G1105" s="31"/>
      <c r="H1105" s="31"/>
      <c r="I1105" s="31"/>
      <c r="J1105" s="31"/>
      <c r="K1105" s="31"/>
      <c r="L1105" s="31"/>
      <c r="M1105" s="31"/>
      <c r="N1105" s="31"/>
      <c r="O1105" s="31"/>
      <c r="P1105" s="31"/>
      <c r="Q1105" s="31"/>
      <c r="R1105" s="31"/>
      <c r="S1105" s="31"/>
      <c r="T1105" s="31"/>
      <c r="U1105" s="31"/>
      <c r="V1105" s="31"/>
      <c r="W1105" s="31"/>
      <c r="X1105" s="31"/>
      <c r="Y1105" s="31"/>
      <c r="Z1105" s="31"/>
      <c r="AA1105" s="31"/>
      <c r="AB1105" s="31"/>
      <c r="AC1105" s="31"/>
      <c r="AD1105" s="31"/>
      <c r="AE1105" s="31"/>
      <c r="AF1105" s="31"/>
      <c r="AG1105" s="31"/>
      <c r="AH1105" s="31"/>
      <c r="AI1105" s="31"/>
      <c r="AJ1105" s="31"/>
      <c r="AK1105" s="31"/>
      <c r="AL1105" s="31"/>
      <c r="AM1105" s="31"/>
      <c r="AN1105" s="31"/>
      <c r="AO1105" s="31"/>
      <c r="AP1105" s="31"/>
      <c r="AQ1105" s="31"/>
      <c r="AR1105" s="31"/>
      <c r="AS1105" s="31"/>
      <c r="AT1105" s="31"/>
      <c r="AU1105" s="31"/>
      <c r="AV1105" s="31"/>
      <c r="AW1105" s="31"/>
      <c r="AX1105" s="31"/>
      <c r="AY1105" s="31"/>
      <c r="AZ1105" s="31"/>
      <c r="BA1105" s="31"/>
      <c r="BB1105" s="31"/>
      <c r="BC1105" s="31"/>
      <c r="BD1105" s="31"/>
      <c r="BE1105" s="31"/>
      <c r="BF1105" s="31"/>
      <c r="BG1105" s="31"/>
      <c r="BH1105" s="31"/>
      <c r="BI1105" s="31"/>
      <c r="BJ1105" s="31"/>
      <c r="BK1105" s="31"/>
      <c r="BL1105" s="31"/>
      <c r="BM1105" s="31"/>
      <c r="BN1105" s="31"/>
      <c r="BO1105" s="31"/>
      <c r="BP1105" s="31"/>
    </row>
    <row r="1106" spans="1:68" s="33" customFormat="1" x14ac:dyDescent="0.3">
      <c r="A1106" s="31"/>
      <c r="B1106" s="89" t="s">
        <v>1144</v>
      </c>
      <c r="C1106" s="89" t="s">
        <v>724</v>
      </c>
      <c r="D1106" s="34"/>
      <c r="E1106" s="34"/>
      <c r="F1106" s="34"/>
      <c r="G1106" s="31"/>
      <c r="H1106" s="31"/>
      <c r="I1106" s="31"/>
      <c r="J1106" s="31"/>
      <c r="K1106" s="31"/>
      <c r="L1106" s="31"/>
      <c r="M1106" s="31"/>
      <c r="N1106" s="31"/>
      <c r="O1106" s="31"/>
      <c r="P1106" s="31"/>
      <c r="Q1106" s="31"/>
      <c r="R1106" s="31"/>
      <c r="S1106" s="31"/>
      <c r="T1106" s="31"/>
      <c r="U1106" s="31"/>
      <c r="V1106" s="31"/>
      <c r="W1106" s="31"/>
      <c r="X1106" s="31"/>
      <c r="Y1106" s="31"/>
      <c r="Z1106" s="31"/>
      <c r="AA1106" s="31"/>
      <c r="AB1106" s="31"/>
      <c r="AC1106" s="31"/>
      <c r="AD1106" s="31"/>
      <c r="AE1106" s="31"/>
      <c r="AF1106" s="31"/>
      <c r="AG1106" s="31"/>
      <c r="AH1106" s="31"/>
      <c r="AI1106" s="31"/>
      <c r="AJ1106" s="31"/>
      <c r="AK1106" s="31"/>
      <c r="AL1106" s="31"/>
      <c r="AM1106" s="31"/>
      <c r="AN1106" s="31"/>
      <c r="AO1106" s="31"/>
      <c r="AP1106" s="31"/>
      <c r="AQ1106" s="31"/>
      <c r="AR1106" s="31"/>
      <c r="AS1106" s="31"/>
      <c r="AT1106" s="31"/>
      <c r="AU1106" s="31"/>
      <c r="AV1106" s="31"/>
      <c r="AW1106" s="31"/>
      <c r="AX1106" s="31"/>
      <c r="AY1106" s="31"/>
      <c r="AZ1106" s="31"/>
      <c r="BA1106" s="31"/>
      <c r="BB1106" s="31"/>
      <c r="BC1106" s="31"/>
      <c r="BD1106" s="31"/>
      <c r="BE1106" s="31"/>
      <c r="BF1106" s="31"/>
      <c r="BG1106" s="31"/>
      <c r="BH1106" s="31"/>
      <c r="BI1106" s="31"/>
      <c r="BJ1106" s="31"/>
      <c r="BK1106" s="31"/>
      <c r="BL1106" s="31"/>
      <c r="BM1106" s="31"/>
      <c r="BN1106" s="31"/>
      <c r="BO1106" s="31"/>
      <c r="BP1106" s="31"/>
    </row>
    <row r="1107" spans="1:68" s="33" customFormat="1" x14ac:dyDescent="0.3">
      <c r="A1107" s="31"/>
      <c r="B1107" s="89" t="s">
        <v>1143</v>
      </c>
      <c r="C1107" s="89" t="s">
        <v>167</v>
      </c>
      <c r="D1107" s="34"/>
      <c r="E1107" s="34"/>
      <c r="F1107" s="34"/>
      <c r="G1107" s="31"/>
      <c r="H1107" s="31"/>
      <c r="I1107" s="31"/>
      <c r="J1107" s="31"/>
      <c r="K1107" s="31"/>
      <c r="L1107" s="31"/>
      <c r="M1107" s="31"/>
      <c r="N1107" s="31"/>
      <c r="O1107" s="31"/>
      <c r="P1107" s="31"/>
      <c r="Q1107" s="31"/>
      <c r="R1107" s="31"/>
      <c r="S1107" s="31"/>
      <c r="T1107" s="31"/>
      <c r="U1107" s="31"/>
      <c r="V1107" s="31"/>
      <c r="W1107" s="31"/>
      <c r="X1107" s="31"/>
      <c r="Y1107" s="31"/>
      <c r="Z1107" s="31"/>
      <c r="AA1107" s="31"/>
      <c r="AB1107" s="31"/>
      <c r="AC1107" s="31"/>
      <c r="AD1107" s="31"/>
      <c r="AE1107" s="31"/>
      <c r="AF1107" s="31"/>
      <c r="AG1107" s="31"/>
      <c r="AH1107" s="31"/>
      <c r="AI1107" s="31"/>
      <c r="AJ1107" s="31"/>
      <c r="AK1107" s="31"/>
      <c r="AL1107" s="31"/>
      <c r="AM1107" s="31"/>
      <c r="AN1107" s="31"/>
      <c r="AO1107" s="31"/>
      <c r="AP1107" s="31"/>
      <c r="AQ1107" s="31"/>
      <c r="AR1107" s="31"/>
      <c r="AS1107" s="31"/>
      <c r="AT1107" s="31"/>
      <c r="AU1107" s="31"/>
      <c r="AV1107" s="31"/>
      <c r="AW1107" s="31"/>
      <c r="AX1107" s="31"/>
      <c r="AY1107" s="31"/>
      <c r="AZ1107" s="31"/>
      <c r="BA1107" s="31"/>
      <c r="BB1107" s="31"/>
      <c r="BC1107" s="31"/>
      <c r="BD1107" s="31"/>
      <c r="BE1107" s="31"/>
      <c r="BF1107" s="31"/>
      <c r="BG1107" s="31"/>
      <c r="BH1107" s="31"/>
      <c r="BI1107" s="31"/>
      <c r="BJ1107" s="31"/>
      <c r="BK1107" s="31"/>
      <c r="BL1107" s="31"/>
      <c r="BM1107" s="31"/>
      <c r="BN1107" s="31"/>
      <c r="BO1107" s="31"/>
      <c r="BP1107" s="31"/>
    </row>
    <row r="1108" spans="1:68" s="33" customFormat="1" x14ac:dyDescent="0.3">
      <c r="A1108" s="31"/>
      <c r="B1108" s="94" t="s">
        <v>1142</v>
      </c>
      <c r="C1108" s="91" t="s">
        <v>285</v>
      </c>
      <c r="D1108" s="32">
        <v>9</v>
      </c>
      <c r="E1108" s="32">
        <v>4</v>
      </c>
      <c r="F1108" s="32">
        <v>5</v>
      </c>
      <c r="G1108" s="31"/>
      <c r="H1108" s="31"/>
      <c r="I1108" s="31"/>
      <c r="J1108" s="31"/>
      <c r="K1108" s="31"/>
      <c r="L1108" s="31"/>
      <c r="M1108" s="31"/>
      <c r="N1108" s="31"/>
      <c r="O1108" s="31"/>
      <c r="P1108" s="31"/>
      <c r="Q1108" s="31"/>
      <c r="R1108" s="31"/>
      <c r="S1108" s="31"/>
      <c r="T1108" s="31"/>
      <c r="U1108" s="31"/>
      <c r="V1108" s="31"/>
      <c r="W1108" s="31"/>
      <c r="X1108" s="31"/>
      <c r="Y1108" s="31"/>
      <c r="Z1108" s="31"/>
      <c r="AA1108" s="31"/>
      <c r="AB1108" s="31"/>
      <c r="AC1108" s="31"/>
      <c r="AD1108" s="31"/>
      <c r="AE1108" s="31"/>
      <c r="AF1108" s="31"/>
      <c r="AG1108" s="31"/>
      <c r="AH1108" s="31"/>
      <c r="AI1108" s="31"/>
      <c r="AJ1108" s="31"/>
      <c r="AK1108" s="31"/>
      <c r="AL1108" s="31"/>
      <c r="AM1108" s="31"/>
      <c r="AN1108" s="31"/>
      <c r="AO1108" s="31"/>
      <c r="AP1108" s="31"/>
      <c r="AQ1108" s="31"/>
      <c r="AR1108" s="31"/>
      <c r="AS1108" s="31"/>
      <c r="AT1108" s="31"/>
      <c r="AU1108" s="31"/>
      <c r="AV1108" s="31"/>
      <c r="AW1108" s="31"/>
      <c r="AX1108" s="31"/>
      <c r="AY1108" s="31"/>
      <c r="AZ1108" s="31"/>
      <c r="BA1108" s="31"/>
      <c r="BB1108" s="31"/>
      <c r="BC1108" s="31"/>
      <c r="BD1108" s="31"/>
      <c r="BE1108" s="31"/>
      <c r="BF1108" s="31"/>
      <c r="BG1108" s="31"/>
      <c r="BH1108" s="31"/>
      <c r="BI1108" s="31"/>
      <c r="BJ1108" s="31"/>
      <c r="BK1108" s="31"/>
      <c r="BL1108" s="31"/>
      <c r="BM1108" s="31"/>
      <c r="BN1108" s="31"/>
      <c r="BO1108" s="31"/>
      <c r="BP1108" s="31"/>
    </row>
    <row r="1109" spans="1:68" s="33" customFormat="1" x14ac:dyDescent="0.3">
      <c r="A1109" s="31"/>
      <c r="B1109" s="89" t="s">
        <v>1141</v>
      </c>
      <c r="C1109" s="89" t="s">
        <v>283</v>
      </c>
      <c r="D1109" s="34">
        <v>9</v>
      </c>
      <c r="E1109" s="34">
        <v>4</v>
      </c>
      <c r="F1109" s="34">
        <v>5</v>
      </c>
      <c r="G1109" s="31"/>
      <c r="H1109" s="31"/>
      <c r="I1109" s="31"/>
      <c r="J1109" s="31"/>
      <c r="K1109" s="31"/>
      <c r="L1109" s="31"/>
      <c r="M1109" s="31"/>
      <c r="N1109" s="31"/>
      <c r="O1109" s="31"/>
      <c r="P1109" s="31"/>
      <c r="Q1109" s="31"/>
      <c r="R1109" s="31"/>
      <c r="S1109" s="31"/>
      <c r="T1109" s="31"/>
      <c r="U1109" s="31"/>
      <c r="V1109" s="31"/>
      <c r="W1109" s="31"/>
      <c r="X1109" s="31"/>
      <c r="Y1109" s="31"/>
      <c r="Z1109" s="31"/>
      <c r="AA1109" s="31"/>
      <c r="AB1109" s="31"/>
      <c r="AC1109" s="31"/>
      <c r="AD1109" s="31"/>
      <c r="AE1109" s="31"/>
      <c r="AF1109" s="31"/>
      <c r="AG1109" s="31"/>
      <c r="AH1109" s="31"/>
      <c r="AI1109" s="31"/>
      <c r="AJ1109" s="31"/>
      <c r="AK1109" s="31"/>
      <c r="AL1109" s="31"/>
      <c r="AM1109" s="31"/>
      <c r="AN1109" s="31"/>
      <c r="AO1109" s="31"/>
      <c r="AP1109" s="31"/>
      <c r="AQ1109" s="31"/>
      <c r="AR1109" s="31"/>
      <c r="AS1109" s="31"/>
      <c r="AT1109" s="31"/>
      <c r="AU1109" s="31"/>
      <c r="AV1109" s="31"/>
      <c r="AW1109" s="31"/>
      <c r="AX1109" s="31"/>
      <c r="AY1109" s="31"/>
      <c r="AZ1109" s="31"/>
      <c r="BA1109" s="31"/>
      <c r="BB1109" s="31"/>
      <c r="BC1109" s="31"/>
      <c r="BD1109" s="31"/>
      <c r="BE1109" s="31"/>
      <c r="BF1109" s="31"/>
      <c r="BG1109" s="31"/>
      <c r="BH1109" s="31"/>
      <c r="BI1109" s="31"/>
      <c r="BJ1109" s="31"/>
      <c r="BK1109" s="31"/>
      <c r="BL1109" s="31"/>
      <c r="BM1109" s="31"/>
      <c r="BN1109" s="31"/>
      <c r="BO1109" s="31"/>
      <c r="BP1109" s="31"/>
    </row>
    <row r="1110" spans="1:68" s="33" customFormat="1" x14ac:dyDescent="0.3">
      <c r="A1110" s="31"/>
      <c r="B1110" s="89" t="s">
        <v>1140</v>
      </c>
      <c r="C1110" s="89" t="s">
        <v>284</v>
      </c>
      <c r="D1110" s="34"/>
      <c r="E1110" s="34"/>
      <c r="F1110" s="34"/>
      <c r="G1110" s="31"/>
      <c r="H1110" s="31"/>
      <c r="I1110" s="31"/>
      <c r="J1110" s="31"/>
      <c r="K1110" s="31"/>
      <c r="L1110" s="31"/>
      <c r="M1110" s="31"/>
      <c r="N1110" s="31"/>
      <c r="O1110" s="31"/>
      <c r="P1110" s="31"/>
      <c r="Q1110" s="31"/>
      <c r="R1110" s="31"/>
      <c r="S1110" s="31"/>
      <c r="T1110" s="31"/>
      <c r="U1110" s="31"/>
      <c r="V1110" s="31"/>
      <c r="W1110" s="31"/>
      <c r="X1110" s="31"/>
      <c r="Y1110" s="31"/>
      <c r="Z1110" s="31"/>
      <c r="AA1110" s="31"/>
      <c r="AB1110" s="31"/>
      <c r="AC1110" s="31"/>
      <c r="AD1110" s="31"/>
      <c r="AE1110" s="31"/>
      <c r="AF1110" s="31"/>
      <c r="AG1110" s="31"/>
      <c r="AH1110" s="31"/>
      <c r="AI1110" s="31"/>
      <c r="AJ1110" s="31"/>
      <c r="AK1110" s="31"/>
      <c r="AL1110" s="31"/>
      <c r="AM1110" s="31"/>
      <c r="AN1110" s="31"/>
      <c r="AO1110" s="31"/>
      <c r="AP1110" s="31"/>
      <c r="AQ1110" s="31"/>
      <c r="AR1110" s="31"/>
      <c r="AS1110" s="31"/>
      <c r="AT1110" s="31"/>
      <c r="AU1110" s="31"/>
      <c r="AV1110" s="31"/>
      <c r="AW1110" s="31"/>
      <c r="AX1110" s="31"/>
      <c r="AY1110" s="31"/>
      <c r="AZ1110" s="31"/>
      <c r="BA1110" s="31"/>
      <c r="BB1110" s="31"/>
      <c r="BC1110" s="31"/>
      <c r="BD1110" s="31"/>
      <c r="BE1110" s="31"/>
      <c r="BF1110" s="31"/>
      <c r="BG1110" s="31"/>
      <c r="BH1110" s="31"/>
      <c r="BI1110" s="31"/>
      <c r="BJ1110" s="31"/>
      <c r="BK1110" s="31"/>
      <c r="BL1110" s="31"/>
      <c r="BM1110" s="31"/>
      <c r="BN1110" s="31"/>
      <c r="BO1110" s="31"/>
      <c r="BP1110" s="31"/>
    </row>
    <row r="1111" spans="1:68" s="33" customFormat="1" x14ac:dyDescent="0.3">
      <c r="A1111" s="31"/>
      <c r="B1111" s="89" t="s">
        <v>1139</v>
      </c>
      <c r="C1111" s="89" t="s">
        <v>282</v>
      </c>
      <c r="D1111" s="34"/>
      <c r="E1111" s="34"/>
      <c r="F1111" s="34"/>
      <c r="G1111" s="31"/>
      <c r="H1111" s="31"/>
      <c r="I1111" s="31"/>
      <c r="J1111" s="31"/>
      <c r="K1111" s="31"/>
      <c r="L1111" s="31"/>
      <c r="M1111" s="31"/>
      <c r="N1111" s="31"/>
      <c r="O1111" s="31"/>
      <c r="P1111" s="31"/>
      <c r="Q1111" s="31"/>
      <c r="R1111" s="31"/>
      <c r="S1111" s="31"/>
      <c r="T1111" s="31"/>
      <c r="U1111" s="31"/>
      <c r="V1111" s="31"/>
      <c r="W1111" s="31"/>
      <c r="X1111" s="31"/>
      <c r="Y1111" s="31"/>
      <c r="Z1111" s="31"/>
      <c r="AA1111" s="31"/>
      <c r="AB1111" s="31"/>
      <c r="AC1111" s="31"/>
      <c r="AD1111" s="31"/>
      <c r="AE1111" s="31"/>
      <c r="AF1111" s="31"/>
      <c r="AG1111" s="31"/>
      <c r="AH1111" s="31"/>
      <c r="AI1111" s="31"/>
      <c r="AJ1111" s="31"/>
      <c r="AK1111" s="31"/>
      <c r="AL1111" s="31"/>
      <c r="AM1111" s="31"/>
      <c r="AN1111" s="31"/>
      <c r="AO1111" s="31"/>
      <c r="AP1111" s="31"/>
      <c r="AQ1111" s="31"/>
      <c r="AR1111" s="31"/>
      <c r="AS1111" s="31"/>
      <c r="AT1111" s="31"/>
      <c r="AU1111" s="31"/>
      <c r="AV1111" s="31"/>
      <c r="AW1111" s="31"/>
      <c r="AX1111" s="31"/>
      <c r="AY1111" s="31"/>
      <c r="AZ1111" s="31"/>
      <c r="BA1111" s="31"/>
      <c r="BB1111" s="31"/>
      <c r="BC1111" s="31"/>
      <c r="BD1111" s="31"/>
      <c r="BE1111" s="31"/>
      <c r="BF1111" s="31"/>
      <c r="BG1111" s="31"/>
      <c r="BH1111" s="31"/>
      <c r="BI1111" s="31"/>
      <c r="BJ1111" s="31"/>
      <c r="BK1111" s="31"/>
      <c r="BL1111" s="31"/>
      <c r="BM1111" s="31"/>
      <c r="BN1111" s="31"/>
      <c r="BO1111" s="31"/>
      <c r="BP1111" s="31"/>
    </row>
    <row r="1112" spans="1:68" s="33" customFormat="1" x14ac:dyDescent="0.3">
      <c r="A1112" s="31"/>
      <c r="B1112" s="89" t="s">
        <v>1138</v>
      </c>
      <c r="C1112" s="89" t="s">
        <v>281</v>
      </c>
      <c r="D1112" s="34"/>
      <c r="E1112" s="34"/>
      <c r="F1112" s="34"/>
      <c r="G1112" s="31"/>
      <c r="H1112" s="31"/>
      <c r="I1112" s="31"/>
      <c r="J1112" s="31"/>
      <c r="K1112" s="31"/>
      <c r="L1112" s="31"/>
      <c r="M1112" s="31"/>
      <c r="N1112" s="31"/>
      <c r="O1112" s="31"/>
      <c r="P1112" s="31"/>
      <c r="Q1112" s="31"/>
      <c r="R1112" s="31"/>
      <c r="S1112" s="31"/>
      <c r="T1112" s="31"/>
      <c r="U1112" s="31"/>
      <c r="V1112" s="31"/>
      <c r="W1112" s="31"/>
      <c r="X1112" s="31"/>
      <c r="Y1112" s="31"/>
      <c r="Z1112" s="31"/>
      <c r="AA1112" s="31"/>
      <c r="AB1112" s="31"/>
      <c r="AC1112" s="31"/>
      <c r="AD1112" s="31"/>
      <c r="AE1112" s="31"/>
      <c r="AF1112" s="31"/>
      <c r="AG1112" s="31"/>
      <c r="AH1112" s="31"/>
      <c r="AI1112" s="31"/>
      <c r="AJ1112" s="31"/>
      <c r="AK1112" s="31"/>
      <c r="AL1112" s="31"/>
      <c r="AM1112" s="31"/>
      <c r="AN1112" s="31"/>
      <c r="AO1112" s="31"/>
      <c r="AP1112" s="31"/>
      <c r="AQ1112" s="31"/>
      <c r="AR1112" s="31"/>
      <c r="AS1112" s="31"/>
      <c r="AT1112" s="31"/>
      <c r="AU1112" s="31"/>
      <c r="AV1112" s="31"/>
      <c r="AW1112" s="31"/>
      <c r="AX1112" s="31"/>
      <c r="AY1112" s="31"/>
      <c r="AZ1112" s="31"/>
      <c r="BA1112" s="31"/>
      <c r="BB1112" s="31"/>
      <c r="BC1112" s="31"/>
      <c r="BD1112" s="31"/>
      <c r="BE1112" s="31"/>
      <c r="BF1112" s="31"/>
      <c r="BG1112" s="31"/>
      <c r="BH1112" s="31"/>
      <c r="BI1112" s="31"/>
      <c r="BJ1112" s="31"/>
      <c r="BK1112" s="31"/>
      <c r="BL1112" s="31"/>
      <c r="BM1112" s="31"/>
      <c r="BN1112" s="31"/>
      <c r="BO1112" s="31"/>
      <c r="BP1112" s="31"/>
    </row>
    <row r="1113" spans="1:68" s="33" customFormat="1" x14ac:dyDescent="0.3">
      <c r="A1113" s="31"/>
      <c r="B1113" s="89" t="s">
        <v>1137</v>
      </c>
      <c r="C1113" s="89" t="s">
        <v>280</v>
      </c>
      <c r="D1113" s="34"/>
      <c r="E1113" s="34"/>
      <c r="F1113" s="34"/>
      <c r="G1113" s="31"/>
      <c r="H1113" s="31"/>
      <c r="I1113" s="31"/>
      <c r="J1113" s="31"/>
      <c r="K1113" s="31"/>
      <c r="L1113" s="31"/>
      <c r="M1113" s="31"/>
      <c r="N1113" s="31"/>
      <c r="O1113" s="31"/>
      <c r="P1113" s="31"/>
      <c r="Q1113" s="31"/>
      <c r="R1113" s="31"/>
      <c r="S1113" s="31"/>
      <c r="T1113" s="31"/>
      <c r="U1113" s="31"/>
      <c r="V1113" s="31"/>
      <c r="W1113" s="31"/>
      <c r="X1113" s="31"/>
      <c r="Y1113" s="31"/>
      <c r="Z1113" s="31"/>
      <c r="AA1113" s="31"/>
      <c r="AB1113" s="31"/>
      <c r="AC1113" s="31"/>
      <c r="AD1113" s="31"/>
      <c r="AE1113" s="31"/>
      <c r="AF1113" s="31"/>
      <c r="AG1113" s="31"/>
      <c r="AH1113" s="31"/>
      <c r="AI1113" s="31"/>
      <c r="AJ1113" s="31"/>
      <c r="AK1113" s="31"/>
      <c r="AL1113" s="31"/>
      <c r="AM1113" s="31"/>
      <c r="AN1113" s="31"/>
      <c r="AO1113" s="31"/>
      <c r="AP1113" s="31"/>
      <c r="AQ1113" s="31"/>
      <c r="AR1113" s="31"/>
      <c r="AS1113" s="31"/>
      <c r="AT1113" s="31"/>
      <c r="AU1113" s="31"/>
      <c r="AV1113" s="31"/>
      <c r="AW1113" s="31"/>
      <c r="AX1113" s="31"/>
      <c r="AY1113" s="31"/>
      <c r="AZ1113" s="31"/>
      <c r="BA1113" s="31"/>
      <c r="BB1113" s="31"/>
      <c r="BC1113" s="31"/>
      <c r="BD1113" s="31"/>
      <c r="BE1113" s="31"/>
      <c r="BF1113" s="31"/>
      <c r="BG1113" s="31"/>
      <c r="BH1113" s="31"/>
      <c r="BI1113" s="31"/>
      <c r="BJ1113" s="31"/>
      <c r="BK1113" s="31"/>
      <c r="BL1113" s="31"/>
      <c r="BM1113" s="31"/>
      <c r="BN1113" s="31"/>
      <c r="BO1113" s="31"/>
      <c r="BP1113" s="31"/>
    </row>
    <row r="1114" spans="1:68" s="33" customFormat="1" x14ac:dyDescent="0.3">
      <c r="A1114" s="31"/>
      <c r="B1114" s="89" t="s">
        <v>1136</v>
      </c>
      <c r="C1114" s="89" t="s">
        <v>279</v>
      </c>
      <c r="D1114" s="34"/>
      <c r="E1114" s="34"/>
      <c r="F1114" s="34"/>
      <c r="G1114" s="31"/>
      <c r="H1114" s="31"/>
      <c r="I1114" s="31"/>
      <c r="J1114" s="31"/>
      <c r="K1114" s="31"/>
      <c r="L1114" s="31"/>
      <c r="M1114" s="31"/>
      <c r="N1114" s="31"/>
      <c r="O1114" s="31"/>
      <c r="P1114" s="31"/>
      <c r="Q1114" s="31"/>
      <c r="R1114" s="31"/>
      <c r="S1114" s="31"/>
      <c r="T1114" s="31"/>
      <c r="U1114" s="31"/>
      <c r="V1114" s="31"/>
      <c r="W1114" s="31"/>
      <c r="X1114" s="31"/>
      <c r="Y1114" s="31"/>
      <c r="Z1114" s="31"/>
      <c r="AA1114" s="31"/>
      <c r="AB1114" s="31"/>
      <c r="AC1114" s="31"/>
      <c r="AD1114" s="31"/>
      <c r="AE1114" s="31"/>
      <c r="AF1114" s="31"/>
      <c r="AG1114" s="31"/>
      <c r="AH1114" s="31"/>
      <c r="AI1114" s="31"/>
      <c r="AJ1114" s="31"/>
      <c r="AK1114" s="31"/>
      <c r="AL1114" s="31"/>
      <c r="AM1114" s="31"/>
      <c r="AN1114" s="31"/>
      <c r="AO1114" s="31"/>
      <c r="AP1114" s="31"/>
      <c r="AQ1114" s="31"/>
      <c r="AR1114" s="31"/>
      <c r="AS1114" s="31"/>
      <c r="AT1114" s="31"/>
      <c r="AU1114" s="31"/>
      <c r="AV1114" s="31"/>
      <c r="AW1114" s="31"/>
      <c r="AX1114" s="31"/>
      <c r="AY1114" s="31"/>
      <c r="AZ1114" s="31"/>
      <c r="BA1114" s="31"/>
      <c r="BB1114" s="31"/>
      <c r="BC1114" s="31"/>
      <c r="BD1114" s="31"/>
      <c r="BE1114" s="31"/>
      <c r="BF1114" s="31"/>
      <c r="BG1114" s="31"/>
      <c r="BH1114" s="31"/>
      <c r="BI1114" s="31"/>
      <c r="BJ1114" s="31"/>
      <c r="BK1114" s="31"/>
      <c r="BL1114" s="31"/>
      <c r="BM1114" s="31"/>
      <c r="BN1114" s="31"/>
      <c r="BO1114" s="31"/>
      <c r="BP1114" s="31"/>
    </row>
    <row r="1115" spans="1:68" s="33" customFormat="1" x14ac:dyDescent="0.3">
      <c r="A1115" s="31"/>
      <c r="B1115" s="89" t="s">
        <v>1135</v>
      </c>
      <c r="C1115" s="89" t="s">
        <v>278</v>
      </c>
      <c r="D1115" s="34"/>
      <c r="E1115" s="34"/>
      <c r="F1115" s="34"/>
      <c r="G1115" s="31"/>
      <c r="H1115" s="31"/>
      <c r="I1115" s="31"/>
      <c r="J1115" s="31"/>
      <c r="K1115" s="31"/>
      <c r="L1115" s="31"/>
      <c r="M1115" s="31"/>
      <c r="N1115" s="31"/>
      <c r="O1115" s="31"/>
      <c r="P1115" s="31"/>
      <c r="Q1115" s="31"/>
      <c r="R1115" s="31"/>
      <c r="S1115" s="31"/>
      <c r="T1115" s="31"/>
      <c r="U1115" s="31"/>
      <c r="V1115" s="31"/>
      <c r="W1115" s="31"/>
      <c r="X1115" s="31"/>
      <c r="Y1115" s="31"/>
      <c r="Z1115" s="31"/>
      <c r="AA1115" s="31"/>
      <c r="AB1115" s="31"/>
      <c r="AC1115" s="31"/>
      <c r="AD1115" s="31"/>
      <c r="AE1115" s="31"/>
      <c r="AF1115" s="31"/>
      <c r="AG1115" s="31"/>
      <c r="AH1115" s="31"/>
      <c r="AI1115" s="31"/>
      <c r="AJ1115" s="31"/>
      <c r="AK1115" s="31"/>
      <c r="AL1115" s="31"/>
      <c r="AM1115" s="31"/>
      <c r="AN1115" s="31"/>
      <c r="AO1115" s="31"/>
      <c r="AP1115" s="31"/>
      <c r="AQ1115" s="31"/>
      <c r="AR1115" s="31"/>
      <c r="AS1115" s="31"/>
      <c r="AT1115" s="31"/>
      <c r="AU1115" s="31"/>
      <c r="AV1115" s="31"/>
      <c r="AW1115" s="31"/>
      <c r="AX1115" s="31"/>
      <c r="AY1115" s="31"/>
      <c r="AZ1115" s="31"/>
      <c r="BA1115" s="31"/>
      <c r="BB1115" s="31"/>
      <c r="BC1115" s="31"/>
      <c r="BD1115" s="31"/>
      <c r="BE1115" s="31"/>
      <c r="BF1115" s="31"/>
      <c r="BG1115" s="31"/>
      <c r="BH1115" s="31"/>
      <c r="BI1115" s="31"/>
      <c r="BJ1115" s="31"/>
      <c r="BK1115" s="31"/>
      <c r="BL1115" s="31"/>
      <c r="BM1115" s="31"/>
      <c r="BN1115" s="31"/>
      <c r="BO1115" s="31"/>
      <c r="BP1115" s="31"/>
    </row>
    <row r="1116" spans="1:68" s="33" customFormat="1" x14ac:dyDescent="0.3">
      <c r="A1116" s="31"/>
      <c r="B1116" s="89" t="s">
        <v>1134</v>
      </c>
      <c r="C1116" s="89" t="s">
        <v>275</v>
      </c>
      <c r="D1116" s="34"/>
      <c r="E1116" s="34"/>
      <c r="F1116" s="34"/>
      <c r="G1116" s="31"/>
      <c r="H1116" s="31"/>
      <c r="I1116" s="31"/>
      <c r="J1116" s="31"/>
      <c r="K1116" s="31"/>
      <c r="L1116" s="31"/>
      <c r="M1116" s="31"/>
      <c r="N1116" s="31"/>
      <c r="O1116" s="31"/>
      <c r="P1116" s="31"/>
      <c r="Q1116" s="31"/>
      <c r="R1116" s="31"/>
      <c r="S1116" s="31"/>
      <c r="T1116" s="31"/>
      <c r="U1116" s="31"/>
      <c r="V1116" s="31"/>
      <c r="W1116" s="31"/>
      <c r="X1116" s="31"/>
      <c r="Y1116" s="31"/>
      <c r="Z1116" s="31"/>
      <c r="AA1116" s="31"/>
      <c r="AB1116" s="31"/>
      <c r="AC1116" s="31"/>
      <c r="AD1116" s="31"/>
      <c r="AE1116" s="31"/>
      <c r="AF1116" s="31"/>
      <c r="AG1116" s="31"/>
      <c r="AH1116" s="31"/>
      <c r="AI1116" s="31"/>
      <c r="AJ1116" s="31"/>
      <c r="AK1116" s="31"/>
      <c r="AL1116" s="31"/>
      <c r="AM1116" s="31"/>
      <c r="AN1116" s="31"/>
      <c r="AO1116" s="31"/>
      <c r="AP1116" s="31"/>
      <c r="AQ1116" s="31"/>
      <c r="AR1116" s="31"/>
      <c r="AS1116" s="31"/>
      <c r="AT1116" s="31"/>
      <c r="AU1116" s="31"/>
      <c r="AV1116" s="31"/>
      <c r="AW1116" s="31"/>
      <c r="AX1116" s="31"/>
      <c r="AY1116" s="31"/>
      <c r="AZ1116" s="31"/>
      <c r="BA1116" s="31"/>
      <c r="BB1116" s="31"/>
      <c r="BC1116" s="31"/>
      <c r="BD1116" s="31"/>
      <c r="BE1116" s="31"/>
      <c r="BF1116" s="31"/>
      <c r="BG1116" s="31"/>
      <c r="BH1116" s="31"/>
      <c r="BI1116" s="31"/>
      <c r="BJ1116" s="31"/>
      <c r="BK1116" s="31"/>
      <c r="BL1116" s="31"/>
      <c r="BM1116" s="31"/>
      <c r="BN1116" s="31"/>
      <c r="BO1116" s="31"/>
      <c r="BP1116" s="31"/>
    </row>
    <row r="1117" spans="1:68" s="33" customFormat="1" x14ac:dyDescent="0.3">
      <c r="A1117" s="31"/>
      <c r="B1117" s="89" t="s">
        <v>1133</v>
      </c>
      <c r="C1117" s="89" t="s">
        <v>277</v>
      </c>
      <c r="D1117" s="34"/>
      <c r="E1117" s="34"/>
      <c r="F1117" s="34"/>
      <c r="G1117" s="31"/>
      <c r="H1117" s="31"/>
      <c r="I1117" s="31"/>
      <c r="J1117" s="31"/>
      <c r="K1117" s="31"/>
      <c r="L1117" s="31"/>
      <c r="M1117" s="31"/>
      <c r="N1117" s="31"/>
      <c r="O1117" s="31"/>
      <c r="P1117" s="31"/>
      <c r="Q1117" s="31"/>
      <c r="R1117" s="31"/>
      <c r="S1117" s="31"/>
      <c r="T1117" s="31"/>
      <c r="U1117" s="31"/>
      <c r="V1117" s="31"/>
      <c r="W1117" s="31"/>
      <c r="X1117" s="31"/>
      <c r="Y1117" s="31"/>
      <c r="Z1117" s="31"/>
      <c r="AA1117" s="31"/>
      <c r="AB1117" s="31"/>
      <c r="AC1117" s="31"/>
      <c r="AD1117" s="31"/>
      <c r="AE1117" s="31"/>
      <c r="AF1117" s="31"/>
      <c r="AG1117" s="31"/>
      <c r="AH1117" s="31"/>
      <c r="AI1117" s="31"/>
      <c r="AJ1117" s="31"/>
      <c r="AK1117" s="31"/>
      <c r="AL1117" s="31"/>
      <c r="AM1117" s="31"/>
      <c r="AN1117" s="31"/>
      <c r="AO1117" s="31"/>
      <c r="AP1117" s="31"/>
      <c r="AQ1117" s="31"/>
      <c r="AR1117" s="31"/>
      <c r="AS1117" s="31"/>
      <c r="AT1117" s="31"/>
      <c r="AU1117" s="31"/>
      <c r="AV1117" s="31"/>
      <c r="AW1117" s="31"/>
      <c r="AX1117" s="31"/>
      <c r="AY1117" s="31"/>
      <c r="AZ1117" s="31"/>
      <c r="BA1117" s="31"/>
      <c r="BB1117" s="31"/>
      <c r="BC1117" s="31"/>
      <c r="BD1117" s="31"/>
      <c r="BE1117" s="31"/>
      <c r="BF1117" s="31"/>
      <c r="BG1117" s="31"/>
      <c r="BH1117" s="31"/>
      <c r="BI1117" s="31"/>
      <c r="BJ1117" s="31"/>
      <c r="BK1117" s="31"/>
      <c r="BL1117" s="31"/>
      <c r="BM1117" s="31"/>
      <c r="BN1117" s="31"/>
      <c r="BO1117" s="31"/>
      <c r="BP1117" s="31"/>
    </row>
    <row r="1118" spans="1:68" s="33" customFormat="1" x14ac:dyDescent="0.3">
      <c r="A1118" s="31"/>
      <c r="B1118" s="89" t="s">
        <v>1132</v>
      </c>
      <c r="C1118" s="89" t="s">
        <v>178</v>
      </c>
      <c r="D1118" s="34"/>
      <c r="E1118" s="34"/>
      <c r="F1118" s="34"/>
      <c r="G1118" s="31"/>
      <c r="H1118" s="31"/>
      <c r="I1118" s="31"/>
      <c r="J1118" s="31"/>
      <c r="K1118" s="31"/>
      <c r="L1118" s="31"/>
      <c r="M1118" s="31"/>
      <c r="N1118" s="31"/>
      <c r="O1118" s="31"/>
      <c r="P1118" s="31"/>
      <c r="Q1118" s="31"/>
      <c r="R1118" s="31"/>
      <c r="S1118" s="31"/>
      <c r="T1118" s="31"/>
      <c r="U1118" s="31"/>
      <c r="V1118" s="31"/>
      <c r="W1118" s="31"/>
      <c r="X1118" s="31"/>
      <c r="Y1118" s="31"/>
      <c r="Z1118" s="31"/>
      <c r="AA1118" s="31"/>
      <c r="AB1118" s="31"/>
      <c r="AC1118" s="31"/>
      <c r="AD1118" s="31"/>
      <c r="AE1118" s="31"/>
      <c r="AF1118" s="31"/>
      <c r="AG1118" s="31"/>
      <c r="AH1118" s="31"/>
      <c r="AI1118" s="31"/>
      <c r="AJ1118" s="31"/>
      <c r="AK1118" s="31"/>
      <c r="AL1118" s="31"/>
      <c r="AM1118" s="31"/>
      <c r="AN1118" s="31"/>
      <c r="AO1118" s="31"/>
      <c r="AP1118" s="31"/>
      <c r="AQ1118" s="31"/>
      <c r="AR1118" s="31"/>
      <c r="AS1118" s="31"/>
      <c r="AT1118" s="31"/>
      <c r="AU1118" s="31"/>
      <c r="AV1118" s="31"/>
      <c r="AW1118" s="31"/>
      <c r="AX1118" s="31"/>
      <c r="AY1118" s="31"/>
      <c r="AZ1118" s="31"/>
      <c r="BA1118" s="31"/>
      <c r="BB1118" s="31"/>
      <c r="BC1118" s="31"/>
      <c r="BD1118" s="31"/>
      <c r="BE1118" s="31"/>
      <c r="BF1118" s="31"/>
      <c r="BG1118" s="31"/>
      <c r="BH1118" s="31"/>
      <c r="BI1118" s="31"/>
      <c r="BJ1118" s="31"/>
      <c r="BK1118" s="31"/>
      <c r="BL1118" s="31"/>
      <c r="BM1118" s="31"/>
      <c r="BN1118" s="31"/>
      <c r="BO1118" s="31"/>
      <c r="BP1118" s="31"/>
    </row>
    <row r="1119" spans="1:68" s="33" customFormat="1" x14ac:dyDescent="0.3">
      <c r="A1119" s="31"/>
      <c r="B1119" s="89" t="s">
        <v>1131</v>
      </c>
      <c r="C1119" s="89" t="s">
        <v>276</v>
      </c>
      <c r="D1119" s="34"/>
      <c r="E1119" s="34"/>
      <c r="F1119" s="34"/>
      <c r="G1119" s="31"/>
      <c r="H1119" s="31"/>
      <c r="I1119" s="31"/>
      <c r="J1119" s="31"/>
      <c r="K1119" s="31"/>
      <c r="L1119" s="31"/>
      <c r="M1119" s="31"/>
      <c r="N1119" s="31"/>
      <c r="O1119" s="31"/>
      <c r="P1119" s="31"/>
      <c r="Q1119" s="31"/>
      <c r="R1119" s="31"/>
      <c r="S1119" s="31"/>
      <c r="T1119" s="31"/>
      <c r="U1119" s="31"/>
      <c r="V1119" s="31"/>
      <c r="W1119" s="31"/>
      <c r="X1119" s="31"/>
      <c r="Y1119" s="31"/>
      <c r="Z1119" s="31"/>
      <c r="AA1119" s="31"/>
      <c r="AB1119" s="31"/>
      <c r="AC1119" s="31"/>
      <c r="AD1119" s="31"/>
      <c r="AE1119" s="31"/>
      <c r="AF1119" s="31"/>
      <c r="AG1119" s="31"/>
      <c r="AH1119" s="31"/>
      <c r="AI1119" s="31"/>
      <c r="AJ1119" s="31"/>
      <c r="AK1119" s="31"/>
      <c r="AL1119" s="31"/>
      <c r="AM1119" s="31"/>
      <c r="AN1119" s="31"/>
      <c r="AO1119" s="31"/>
      <c r="AP1119" s="31"/>
      <c r="AQ1119" s="31"/>
      <c r="AR1119" s="31"/>
      <c r="AS1119" s="31"/>
      <c r="AT1119" s="31"/>
      <c r="AU1119" s="31"/>
      <c r="AV1119" s="31"/>
      <c r="AW1119" s="31"/>
      <c r="AX1119" s="31"/>
      <c r="AY1119" s="31"/>
      <c r="AZ1119" s="31"/>
      <c r="BA1119" s="31"/>
      <c r="BB1119" s="31"/>
      <c r="BC1119" s="31"/>
      <c r="BD1119" s="31"/>
      <c r="BE1119" s="31"/>
      <c r="BF1119" s="31"/>
      <c r="BG1119" s="31"/>
      <c r="BH1119" s="31"/>
      <c r="BI1119" s="31"/>
      <c r="BJ1119" s="31"/>
      <c r="BK1119" s="31"/>
      <c r="BL1119" s="31"/>
      <c r="BM1119" s="31"/>
      <c r="BN1119" s="31"/>
      <c r="BO1119" s="31"/>
      <c r="BP1119" s="31"/>
    </row>
    <row r="1120" spans="1:68" s="33" customFormat="1" x14ac:dyDescent="0.3">
      <c r="A1120" s="31"/>
      <c r="B1120" s="89" t="s">
        <v>1130</v>
      </c>
      <c r="C1120" s="89" t="s">
        <v>274</v>
      </c>
      <c r="D1120" s="34"/>
      <c r="E1120" s="34"/>
      <c r="F1120" s="34"/>
      <c r="G1120" s="31"/>
      <c r="H1120" s="31"/>
      <c r="I1120" s="31"/>
      <c r="J1120" s="31"/>
      <c r="K1120" s="31"/>
      <c r="L1120" s="31"/>
      <c r="M1120" s="31"/>
      <c r="N1120" s="31"/>
      <c r="O1120" s="31"/>
      <c r="P1120" s="31"/>
      <c r="Q1120" s="31"/>
      <c r="R1120" s="31"/>
      <c r="S1120" s="31"/>
      <c r="T1120" s="31"/>
      <c r="U1120" s="31"/>
      <c r="V1120" s="31"/>
      <c r="W1120" s="31"/>
      <c r="X1120" s="31"/>
      <c r="Y1120" s="31"/>
      <c r="Z1120" s="31"/>
      <c r="AA1120" s="31"/>
      <c r="AB1120" s="31"/>
      <c r="AC1120" s="31"/>
      <c r="AD1120" s="31"/>
      <c r="AE1120" s="31"/>
      <c r="AF1120" s="31"/>
      <c r="AG1120" s="31"/>
      <c r="AH1120" s="31"/>
      <c r="AI1120" s="31"/>
      <c r="AJ1120" s="31"/>
      <c r="AK1120" s="31"/>
      <c r="AL1120" s="31"/>
      <c r="AM1120" s="31"/>
      <c r="AN1120" s="31"/>
      <c r="AO1120" s="31"/>
      <c r="AP1120" s="31"/>
      <c r="AQ1120" s="31"/>
      <c r="AR1120" s="31"/>
      <c r="AS1120" s="31"/>
      <c r="AT1120" s="31"/>
      <c r="AU1120" s="31"/>
      <c r="AV1120" s="31"/>
      <c r="AW1120" s="31"/>
      <c r="AX1120" s="31"/>
      <c r="AY1120" s="31"/>
      <c r="AZ1120" s="31"/>
      <c r="BA1120" s="31"/>
      <c r="BB1120" s="31"/>
      <c r="BC1120" s="31"/>
      <c r="BD1120" s="31"/>
      <c r="BE1120" s="31"/>
      <c r="BF1120" s="31"/>
      <c r="BG1120" s="31"/>
      <c r="BH1120" s="31"/>
      <c r="BI1120" s="31"/>
      <c r="BJ1120" s="31"/>
      <c r="BK1120" s="31"/>
      <c r="BL1120" s="31"/>
      <c r="BM1120" s="31"/>
      <c r="BN1120" s="31"/>
      <c r="BO1120" s="31"/>
      <c r="BP1120" s="31"/>
    </row>
    <row r="1121" spans="1:68" s="33" customFormat="1" x14ac:dyDescent="0.3">
      <c r="A1121" s="31"/>
      <c r="B1121" s="89" t="s">
        <v>1129</v>
      </c>
      <c r="C1121" s="89" t="s">
        <v>273</v>
      </c>
      <c r="D1121" s="34"/>
      <c r="E1121" s="34"/>
      <c r="F1121" s="34"/>
      <c r="G1121" s="31"/>
      <c r="H1121" s="31"/>
      <c r="I1121" s="31"/>
      <c r="J1121" s="31"/>
      <c r="K1121" s="31"/>
      <c r="L1121" s="31"/>
      <c r="M1121" s="31"/>
      <c r="N1121" s="31"/>
      <c r="O1121" s="31"/>
      <c r="P1121" s="31"/>
      <c r="Q1121" s="31"/>
      <c r="R1121" s="31"/>
      <c r="S1121" s="31"/>
      <c r="T1121" s="31"/>
      <c r="U1121" s="31"/>
      <c r="V1121" s="31"/>
      <c r="W1121" s="31"/>
      <c r="X1121" s="31"/>
      <c r="Y1121" s="31"/>
      <c r="Z1121" s="31"/>
      <c r="AA1121" s="31"/>
      <c r="AB1121" s="31"/>
      <c r="AC1121" s="31"/>
      <c r="AD1121" s="31"/>
      <c r="AE1121" s="31"/>
      <c r="AF1121" s="31"/>
      <c r="AG1121" s="31"/>
      <c r="AH1121" s="31"/>
      <c r="AI1121" s="31"/>
      <c r="AJ1121" s="31"/>
      <c r="AK1121" s="31"/>
      <c r="AL1121" s="31"/>
      <c r="AM1121" s="31"/>
      <c r="AN1121" s="31"/>
      <c r="AO1121" s="31"/>
      <c r="AP1121" s="31"/>
      <c r="AQ1121" s="31"/>
      <c r="AR1121" s="31"/>
      <c r="AS1121" s="31"/>
      <c r="AT1121" s="31"/>
      <c r="AU1121" s="31"/>
      <c r="AV1121" s="31"/>
      <c r="AW1121" s="31"/>
      <c r="AX1121" s="31"/>
      <c r="AY1121" s="31"/>
      <c r="AZ1121" s="31"/>
      <c r="BA1121" s="31"/>
      <c r="BB1121" s="31"/>
      <c r="BC1121" s="31"/>
      <c r="BD1121" s="31"/>
      <c r="BE1121" s="31"/>
      <c r="BF1121" s="31"/>
      <c r="BG1121" s="31"/>
      <c r="BH1121" s="31"/>
      <c r="BI1121" s="31"/>
      <c r="BJ1121" s="31"/>
      <c r="BK1121" s="31"/>
      <c r="BL1121" s="31"/>
      <c r="BM1121" s="31"/>
      <c r="BN1121" s="31"/>
      <c r="BO1121" s="31"/>
      <c r="BP1121" s="31"/>
    </row>
    <row r="1122" spans="1:68" s="33" customFormat="1" ht="37.5" x14ac:dyDescent="0.3">
      <c r="A1122" s="31"/>
      <c r="B1122" s="94" t="s">
        <v>1128</v>
      </c>
      <c r="C1122" s="91" t="s">
        <v>1127</v>
      </c>
      <c r="D1122" s="32"/>
      <c r="E1122" s="32"/>
      <c r="F1122" s="32"/>
      <c r="G1122" s="31"/>
      <c r="H1122" s="31"/>
      <c r="I1122" s="31"/>
      <c r="J1122" s="31"/>
      <c r="K1122" s="31"/>
      <c r="L1122" s="31"/>
      <c r="M1122" s="31"/>
      <c r="N1122" s="31"/>
      <c r="O1122" s="31"/>
      <c r="P1122" s="31"/>
      <c r="Q1122" s="31"/>
      <c r="R1122" s="31"/>
      <c r="S1122" s="31"/>
      <c r="T1122" s="31"/>
      <c r="U1122" s="31"/>
      <c r="V1122" s="31"/>
      <c r="W1122" s="31"/>
      <c r="X1122" s="31"/>
      <c r="Y1122" s="31"/>
      <c r="Z1122" s="31"/>
      <c r="AA1122" s="31"/>
      <c r="AB1122" s="31"/>
      <c r="AC1122" s="31"/>
      <c r="AD1122" s="31"/>
      <c r="AE1122" s="31"/>
      <c r="AF1122" s="31"/>
      <c r="AG1122" s="31"/>
      <c r="AH1122" s="31"/>
      <c r="AI1122" s="31"/>
      <c r="AJ1122" s="31"/>
      <c r="AK1122" s="31"/>
      <c r="AL1122" s="31"/>
      <c r="AM1122" s="31"/>
      <c r="AN1122" s="31"/>
      <c r="AO1122" s="31"/>
      <c r="AP1122" s="31"/>
      <c r="AQ1122" s="31"/>
      <c r="AR1122" s="31"/>
      <c r="AS1122" s="31"/>
      <c r="AT1122" s="31"/>
      <c r="AU1122" s="31"/>
      <c r="AV1122" s="31"/>
      <c r="AW1122" s="31"/>
      <c r="AX1122" s="31"/>
      <c r="AY1122" s="31"/>
      <c r="AZ1122" s="31"/>
      <c r="BA1122" s="31"/>
      <c r="BB1122" s="31"/>
      <c r="BC1122" s="31"/>
      <c r="BD1122" s="31"/>
      <c r="BE1122" s="31"/>
      <c r="BF1122" s="31"/>
      <c r="BG1122" s="31"/>
      <c r="BH1122" s="31"/>
      <c r="BI1122" s="31"/>
      <c r="BJ1122" s="31"/>
      <c r="BK1122" s="31"/>
      <c r="BL1122" s="31"/>
      <c r="BM1122" s="31"/>
      <c r="BN1122" s="31"/>
      <c r="BO1122" s="31"/>
      <c r="BP1122" s="31"/>
    </row>
    <row r="1123" spans="1:68" s="33" customFormat="1" x14ac:dyDescent="0.3">
      <c r="A1123" s="31"/>
      <c r="B1123" s="89" t="s">
        <v>1126</v>
      </c>
      <c r="C1123" s="89" t="s">
        <v>183</v>
      </c>
      <c r="D1123" s="34"/>
      <c r="E1123" s="34"/>
      <c r="F1123" s="34"/>
      <c r="G1123" s="31"/>
      <c r="H1123" s="31"/>
      <c r="I1123" s="31"/>
      <c r="J1123" s="31"/>
      <c r="K1123" s="31"/>
      <c r="L1123" s="31"/>
      <c r="M1123" s="31"/>
      <c r="N1123" s="31"/>
      <c r="O1123" s="31"/>
      <c r="P1123" s="31"/>
      <c r="Q1123" s="31"/>
      <c r="R1123" s="31"/>
      <c r="S1123" s="31"/>
      <c r="T1123" s="31"/>
      <c r="U1123" s="31"/>
      <c r="V1123" s="31"/>
      <c r="W1123" s="31"/>
      <c r="X1123" s="31"/>
      <c r="Y1123" s="31"/>
      <c r="Z1123" s="31"/>
      <c r="AA1123" s="31"/>
      <c r="AB1123" s="31"/>
      <c r="AC1123" s="31"/>
      <c r="AD1123" s="31"/>
      <c r="AE1123" s="31"/>
      <c r="AF1123" s="31"/>
      <c r="AG1123" s="31"/>
      <c r="AH1123" s="31"/>
      <c r="AI1123" s="31"/>
      <c r="AJ1123" s="31"/>
      <c r="AK1123" s="31"/>
      <c r="AL1123" s="31"/>
      <c r="AM1123" s="31"/>
      <c r="AN1123" s="31"/>
      <c r="AO1123" s="31"/>
      <c r="AP1123" s="31"/>
      <c r="AQ1123" s="31"/>
      <c r="AR1123" s="31"/>
      <c r="AS1123" s="31"/>
      <c r="AT1123" s="31"/>
      <c r="AU1123" s="31"/>
      <c r="AV1123" s="31"/>
      <c r="AW1123" s="31"/>
      <c r="AX1123" s="31"/>
      <c r="AY1123" s="31"/>
      <c r="AZ1123" s="31"/>
      <c r="BA1123" s="31"/>
      <c r="BB1123" s="31"/>
      <c r="BC1123" s="31"/>
      <c r="BD1123" s="31"/>
      <c r="BE1123" s="31"/>
      <c r="BF1123" s="31"/>
      <c r="BG1123" s="31"/>
      <c r="BH1123" s="31"/>
      <c r="BI1123" s="31"/>
      <c r="BJ1123" s="31"/>
      <c r="BK1123" s="31"/>
      <c r="BL1123" s="31"/>
      <c r="BM1123" s="31"/>
      <c r="BN1123" s="31"/>
      <c r="BO1123" s="31"/>
      <c r="BP1123" s="31"/>
    </row>
    <row r="1124" spans="1:68" s="33" customFormat="1" x14ac:dyDescent="0.3">
      <c r="A1124" s="31"/>
      <c r="B1124" s="89" t="s">
        <v>1125</v>
      </c>
      <c r="C1124" s="89" t="s">
        <v>247</v>
      </c>
      <c r="D1124" s="34"/>
      <c r="E1124" s="34"/>
      <c r="F1124" s="34"/>
      <c r="G1124" s="31"/>
      <c r="H1124" s="31"/>
      <c r="I1124" s="31"/>
      <c r="J1124" s="31"/>
      <c r="K1124" s="31"/>
      <c r="L1124" s="31"/>
      <c r="M1124" s="31"/>
      <c r="N1124" s="31"/>
      <c r="O1124" s="31"/>
      <c r="P1124" s="31"/>
      <c r="Q1124" s="31"/>
      <c r="R1124" s="31"/>
      <c r="S1124" s="31"/>
      <c r="T1124" s="31"/>
      <c r="U1124" s="31"/>
      <c r="V1124" s="31"/>
      <c r="W1124" s="31"/>
      <c r="X1124" s="31"/>
      <c r="Y1124" s="31"/>
      <c r="Z1124" s="31"/>
      <c r="AA1124" s="31"/>
      <c r="AB1124" s="31"/>
      <c r="AC1124" s="31"/>
      <c r="AD1124" s="31"/>
      <c r="AE1124" s="31"/>
      <c r="AF1124" s="31"/>
      <c r="AG1124" s="31"/>
      <c r="AH1124" s="31"/>
      <c r="AI1124" s="31"/>
      <c r="AJ1124" s="31"/>
      <c r="AK1124" s="31"/>
      <c r="AL1124" s="31"/>
      <c r="AM1124" s="31"/>
      <c r="AN1124" s="31"/>
      <c r="AO1124" s="31"/>
      <c r="AP1124" s="31"/>
      <c r="AQ1124" s="31"/>
      <c r="AR1124" s="31"/>
      <c r="AS1124" s="31"/>
      <c r="AT1124" s="31"/>
      <c r="AU1124" s="31"/>
      <c r="AV1124" s="31"/>
      <c r="AW1124" s="31"/>
      <c r="AX1124" s="31"/>
      <c r="AY1124" s="31"/>
      <c r="AZ1124" s="31"/>
      <c r="BA1124" s="31"/>
      <c r="BB1124" s="31"/>
      <c r="BC1124" s="31"/>
      <c r="BD1124" s="31"/>
      <c r="BE1124" s="31"/>
      <c r="BF1124" s="31"/>
      <c r="BG1124" s="31"/>
      <c r="BH1124" s="31"/>
      <c r="BI1124" s="31"/>
      <c r="BJ1124" s="31"/>
      <c r="BK1124" s="31"/>
      <c r="BL1124" s="31"/>
      <c r="BM1124" s="31"/>
      <c r="BN1124" s="31"/>
      <c r="BO1124" s="31"/>
      <c r="BP1124" s="31"/>
    </row>
    <row r="1125" spans="1:68" s="33" customFormat="1" x14ac:dyDescent="0.3">
      <c r="A1125" s="31"/>
      <c r="B1125" s="94" t="s">
        <v>1124</v>
      </c>
      <c r="C1125" s="91" t="s">
        <v>1061</v>
      </c>
      <c r="D1125" s="32"/>
      <c r="E1125" s="32"/>
      <c r="F1125" s="32"/>
      <c r="G1125" s="31"/>
      <c r="H1125" s="31"/>
      <c r="I1125" s="31"/>
      <c r="J1125" s="31"/>
      <c r="K1125" s="31"/>
      <c r="L1125" s="31"/>
      <c r="M1125" s="31"/>
      <c r="N1125" s="31"/>
      <c r="O1125" s="31"/>
      <c r="P1125" s="31"/>
      <c r="Q1125" s="31"/>
      <c r="R1125" s="31"/>
      <c r="S1125" s="31"/>
      <c r="T1125" s="31"/>
      <c r="U1125" s="31"/>
      <c r="V1125" s="31"/>
      <c r="W1125" s="31"/>
      <c r="X1125" s="31"/>
      <c r="Y1125" s="31"/>
      <c r="Z1125" s="31"/>
      <c r="AA1125" s="31"/>
      <c r="AB1125" s="31"/>
      <c r="AC1125" s="31"/>
      <c r="AD1125" s="31"/>
      <c r="AE1125" s="31"/>
      <c r="AF1125" s="31"/>
      <c r="AG1125" s="31"/>
      <c r="AH1125" s="31"/>
      <c r="AI1125" s="31"/>
      <c r="AJ1125" s="31"/>
      <c r="AK1125" s="31"/>
      <c r="AL1125" s="31"/>
      <c r="AM1125" s="31"/>
      <c r="AN1125" s="31"/>
      <c r="AO1125" s="31"/>
      <c r="AP1125" s="31"/>
      <c r="AQ1125" s="31"/>
      <c r="AR1125" s="31"/>
      <c r="AS1125" s="31"/>
      <c r="AT1125" s="31"/>
      <c r="AU1125" s="31"/>
      <c r="AV1125" s="31"/>
      <c r="AW1125" s="31"/>
      <c r="AX1125" s="31"/>
      <c r="AY1125" s="31"/>
      <c r="AZ1125" s="31"/>
      <c r="BA1125" s="31"/>
      <c r="BB1125" s="31"/>
      <c r="BC1125" s="31"/>
      <c r="BD1125" s="31"/>
      <c r="BE1125" s="31"/>
      <c r="BF1125" s="31"/>
      <c r="BG1125" s="31"/>
      <c r="BH1125" s="31"/>
      <c r="BI1125" s="31"/>
      <c r="BJ1125" s="31"/>
      <c r="BK1125" s="31"/>
      <c r="BL1125" s="31"/>
      <c r="BM1125" s="31"/>
      <c r="BN1125" s="31"/>
      <c r="BO1125" s="31"/>
      <c r="BP1125" s="31"/>
    </row>
    <row r="1126" spans="1:68" s="33" customFormat="1" x14ac:dyDescent="0.3">
      <c r="A1126" s="31"/>
      <c r="B1126" s="89" t="s">
        <v>1123</v>
      </c>
      <c r="C1126" s="89" t="s">
        <v>1060</v>
      </c>
      <c r="D1126" s="34"/>
      <c r="E1126" s="34"/>
      <c r="F1126" s="34"/>
      <c r="G1126" s="31"/>
      <c r="H1126" s="31"/>
      <c r="I1126" s="31"/>
      <c r="J1126" s="31"/>
      <c r="K1126" s="31"/>
      <c r="L1126" s="31"/>
      <c r="M1126" s="31"/>
      <c r="N1126" s="31"/>
      <c r="O1126" s="31"/>
      <c r="P1126" s="31"/>
      <c r="Q1126" s="31"/>
      <c r="R1126" s="31"/>
      <c r="S1126" s="31"/>
      <c r="T1126" s="31"/>
      <c r="U1126" s="31"/>
      <c r="V1126" s="31"/>
      <c r="W1126" s="31"/>
      <c r="X1126" s="31"/>
      <c r="Y1126" s="31"/>
      <c r="Z1126" s="31"/>
      <c r="AA1126" s="31"/>
      <c r="AB1126" s="31"/>
      <c r="AC1126" s="31"/>
      <c r="AD1126" s="31"/>
      <c r="AE1126" s="31"/>
      <c r="AF1126" s="31"/>
      <c r="AG1126" s="31"/>
      <c r="AH1126" s="31"/>
      <c r="AI1126" s="31"/>
      <c r="AJ1126" s="31"/>
      <c r="AK1126" s="31"/>
      <c r="AL1126" s="31"/>
      <c r="AM1126" s="31"/>
      <c r="AN1126" s="31"/>
      <c r="AO1126" s="31"/>
      <c r="AP1126" s="31"/>
      <c r="AQ1126" s="31"/>
      <c r="AR1126" s="31"/>
      <c r="AS1126" s="31"/>
      <c r="AT1126" s="31"/>
      <c r="AU1126" s="31"/>
      <c r="AV1126" s="31"/>
      <c r="AW1126" s="31"/>
      <c r="AX1126" s="31"/>
      <c r="AY1126" s="31"/>
      <c r="AZ1126" s="31"/>
      <c r="BA1126" s="31"/>
      <c r="BB1126" s="31"/>
      <c r="BC1126" s="31"/>
      <c r="BD1126" s="31"/>
      <c r="BE1126" s="31"/>
      <c r="BF1126" s="31"/>
      <c r="BG1126" s="31"/>
      <c r="BH1126" s="31"/>
      <c r="BI1126" s="31"/>
      <c r="BJ1126" s="31"/>
      <c r="BK1126" s="31"/>
      <c r="BL1126" s="31"/>
      <c r="BM1126" s="31"/>
      <c r="BN1126" s="31"/>
      <c r="BO1126" s="31"/>
      <c r="BP1126" s="31"/>
    </row>
    <row r="1127" spans="1:68" s="33" customFormat="1" x14ac:dyDescent="0.3">
      <c r="A1127" s="31"/>
      <c r="B1127" s="89" t="s">
        <v>1122</v>
      </c>
      <c r="C1127" s="89" t="s">
        <v>1121</v>
      </c>
      <c r="D1127" s="34"/>
      <c r="E1127" s="34"/>
      <c r="F1127" s="34"/>
      <c r="G1127" s="31"/>
      <c r="H1127" s="31"/>
      <c r="I1127" s="31"/>
      <c r="J1127" s="31"/>
      <c r="K1127" s="31"/>
      <c r="L1127" s="31"/>
      <c r="M1127" s="31"/>
      <c r="N1127" s="31"/>
      <c r="O1127" s="31"/>
      <c r="P1127" s="31"/>
      <c r="Q1127" s="31"/>
      <c r="R1127" s="31"/>
      <c r="S1127" s="31"/>
      <c r="T1127" s="31"/>
      <c r="U1127" s="31"/>
      <c r="V1127" s="31"/>
      <c r="W1127" s="31"/>
      <c r="X1127" s="31"/>
      <c r="Y1127" s="31"/>
      <c r="Z1127" s="31"/>
      <c r="AA1127" s="31"/>
      <c r="AB1127" s="31"/>
      <c r="AC1127" s="31"/>
      <c r="AD1127" s="31"/>
      <c r="AE1127" s="31"/>
      <c r="AF1127" s="31"/>
      <c r="AG1127" s="31"/>
      <c r="AH1127" s="31"/>
      <c r="AI1127" s="31"/>
      <c r="AJ1127" s="31"/>
      <c r="AK1127" s="31"/>
      <c r="AL1127" s="31"/>
      <c r="AM1127" s="31"/>
      <c r="AN1127" s="31"/>
      <c r="AO1127" s="31"/>
      <c r="AP1127" s="31"/>
      <c r="AQ1127" s="31"/>
      <c r="AR1127" s="31"/>
      <c r="AS1127" s="31"/>
      <c r="AT1127" s="31"/>
      <c r="AU1127" s="31"/>
      <c r="AV1127" s="31"/>
      <c r="AW1127" s="31"/>
      <c r="AX1127" s="31"/>
      <c r="AY1127" s="31"/>
      <c r="AZ1127" s="31"/>
      <c r="BA1127" s="31"/>
      <c r="BB1127" s="31"/>
      <c r="BC1127" s="31"/>
      <c r="BD1127" s="31"/>
      <c r="BE1127" s="31"/>
      <c r="BF1127" s="31"/>
      <c r="BG1127" s="31"/>
      <c r="BH1127" s="31"/>
      <c r="BI1127" s="31"/>
      <c r="BJ1127" s="31"/>
      <c r="BK1127" s="31"/>
      <c r="BL1127" s="31"/>
      <c r="BM1127" s="31"/>
      <c r="BN1127" s="31"/>
      <c r="BO1127" s="31"/>
      <c r="BP1127" s="31"/>
    </row>
    <row r="1128" spans="1:68" s="33" customFormat="1" x14ac:dyDescent="0.3">
      <c r="A1128" s="31"/>
      <c r="B1128" s="89" t="s">
        <v>1120</v>
      </c>
      <c r="C1128" s="89" t="s">
        <v>1119</v>
      </c>
      <c r="D1128" s="34"/>
      <c r="E1128" s="34"/>
      <c r="F1128" s="34"/>
      <c r="G1128" s="31"/>
      <c r="H1128" s="31"/>
      <c r="I1128" s="31"/>
      <c r="J1128" s="31"/>
      <c r="K1128" s="31"/>
      <c r="L1128" s="31"/>
      <c r="M1128" s="31"/>
      <c r="N1128" s="31"/>
      <c r="O1128" s="31"/>
      <c r="P1128" s="31"/>
      <c r="Q1128" s="31"/>
      <c r="R1128" s="31"/>
      <c r="S1128" s="31"/>
      <c r="T1128" s="31"/>
      <c r="U1128" s="31"/>
      <c r="V1128" s="31"/>
      <c r="W1128" s="31"/>
      <c r="X1128" s="31"/>
      <c r="Y1128" s="31"/>
      <c r="Z1128" s="31"/>
      <c r="AA1128" s="31"/>
      <c r="AB1128" s="31"/>
      <c r="AC1128" s="31"/>
      <c r="AD1128" s="31"/>
      <c r="AE1128" s="31"/>
      <c r="AF1128" s="31"/>
      <c r="AG1128" s="31"/>
      <c r="AH1128" s="31"/>
      <c r="AI1128" s="31"/>
      <c r="AJ1128" s="31"/>
      <c r="AK1128" s="31"/>
      <c r="AL1128" s="31"/>
      <c r="AM1128" s="31"/>
      <c r="AN1128" s="31"/>
      <c r="AO1128" s="31"/>
      <c r="AP1128" s="31"/>
      <c r="AQ1128" s="31"/>
      <c r="AR1128" s="31"/>
      <c r="AS1128" s="31"/>
      <c r="AT1128" s="31"/>
      <c r="AU1128" s="31"/>
      <c r="AV1128" s="31"/>
      <c r="AW1128" s="31"/>
      <c r="AX1128" s="31"/>
      <c r="AY1128" s="31"/>
      <c r="AZ1128" s="31"/>
      <c r="BA1128" s="31"/>
      <c r="BB1128" s="31"/>
      <c r="BC1128" s="31"/>
      <c r="BD1128" s="31"/>
      <c r="BE1128" s="31"/>
      <c r="BF1128" s="31"/>
      <c r="BG1128" s="31"/>
      <c r="BH1128" s="31"/>
      <c r="BI1128" s="31"/>
      <c r="BJ1128" s="31"/>
      <c r="BK1128" s="31"/>
      <c r="BL1128" s="31"/>
      <c r="BM1128" s="31"/>
      <c r="BN1128" s="31"/>
      <c r="BO1128" s="31"/>
      <c r="BP1128" s="31"/>
    </row>
    <row r="1129" spans="1:68" s="33" customFormat="1" x14ac:dyDescent="0.3">
      <c r="A1129" s="31"/>
      <c r="B1129" s="89" t="s">
        <v>1118</v>
      </c>
      <c r="C1129" s="89" t="s">
        <v>1117</v>
      </c>
      <c r="D1129" s="34"/>
      <c r="E1129" s="34"/>
      <c r="F1129" s="34"/>
      <c r="G1129" s="31"/>
      <c r="H1129" s="31"/>
      <c r="I1129" s="31"/>
      <c r="J1129" s="31"/>
      <c r="K1129" s="31"/>
      <c r="L1129" s="31"/>
      <c r="M1129" s="31"/>
      <c r="N1129" s="31"/>
      <c r="O1129" s="31"/>
      <c r="P1129" s="31"/>
      <c r="Q1129" s="31"/>
      <c r="R1129" s="31"/>
      <c r="S1129" s="31"/>
      <c r="T1129" s="31"/>
      <c r="U1129" s="31"/>
      <c r="V1129" s="31"/>
      <c r="W1129" s="31"/>
      <c r="X1129" s="31"/>
      <c r="Y1129" s="31"/>
      <c r="Z1129" s="31"/>
      <c r="AA1129" s="31"/>
      <c r="AB1129" s="31"/>
      <c r="AC1129" s="31"/>
      <c r="AD1129" s="31"/>
      <c r="AE1129" s="31"/>
      <c r="AF1129" s="31"/>
      <c r="AG1129" s="31"/>
      <c r="AH1129" s="31"/>
      <c r="AI1129" s="31"/>
      <c r="AJ1129" s="31"/>
      <c r="AK1129" s="31"/>
      <c r="AL1129" s="31"/>
      <c r="AM1129" s="31"/>
      <c r="AN1129" s="31"/>
      <c r="AO1129" s="31"/>
      <c r="AP1129" s="31"/>
      <c r="AQ1129" s="31"/>
      <c r="AR1129" s="31"/>
      <c r="AS1129" s="31"/>
      <c r="AT1129" s="31"/>
      <c r="AU1129" s="31"/>
      <c r="AV1129" s="31"/>
      <c r="AW1129" s="31"/>
      <c r="AX1129" s="31"/>
      <c r="AY1129" s="31"/>
      <c r="AZ1129" s="31"/>
      <c r="BA1129" s="31"/>
      <c r="BB1129" s="31"/>
      <c r="BC1129" s="31"/>
      <c r="BD1129" s="31"/>
      <c r="BE1129" s="31"/>
      <c r="BF1129" s="31"/>
      <c r="BG1129" s="31"/>
      <c r="BH1129" s="31"/>
      <c r="BI1129" s="31"/>
      <c r="BJ1129" s="31"/>
      <c r="BK1129" s="31"/>
      <c r="BL1129" s="31"/>
      <c r="BM1129" s="31"/>
      <c r="BN1129" s="31"/>
      <c r="BO1129" s="31"/>
      <c r="BP1129" s="31"/>
    </row>
    <row r="1130" spans="1:68" s="33" customFormat="1" x14ac:dyDescent="0.3">
      <c r="A1130" s="31"/>
      <c r="B1130" s="89" t="s">
        <v>1116</v>
      </c>
      <c r="C1130" s="89" t="s">
        <v>75</v>
      </c>
      <c r="D1130" s="34"/>
      <c r="E1130" s="34"/>
      <c r="F1130" s="34"/>
      <c r="G1130" s="31"/>
      <c r="H1130" s="31"/>
      <c r="I1130" s="31"/>
      <c r="J1130" s="31"/>
      <c r="K1130" s="31"/>
      <c r="L1130" s="31"/>
      <c r="M1130" s="31"/>
      <c r="N1130" s="31"/>
      <c r="O1130" s="31"/>
      <c r="P1130" s="31"/>
      <c r="Q1130" s="31"/>
      <c r="R1130" s="31"/>
      <c r="S1130" s="31"/>
      <c r="T1130" s="31"/>
      <c r="U1130" s="31"/>
      <c r="V1130" s="31"/>
      <c r="W1130" s="31"/>
      <c r="X1130" s="31"/>
      <c r="Y1130" s="31"/>
      <c r="Z1130" s="31"/>
      <c r="AA1130" s="31"/>
      <c r="AB1130" s="31"/>
      <c r="AC1130" s="31"/>
      <c r="AD1130" s="31"/>
      <c r="AE1130" s="31"/>
      <c r="AF1130" s="31"/>
      <c r="AG1130" s="31"/>
      <c r="AH1130" s="31"/>
      <c r="AI1130" s="31"/>
      <c r="AJ1130" s="31"/>
      <c r="AK1130" s="31"/>
      <c r="AL1130" s="31"/>
      <c r="AM1130" s="31"/>
      <c r="AN1130" s="31"/>
      <c r="AO1130" s="31"/>
      <c r="AP1130" s="31"/>
      <c r="AQ1130" s="31"/>
      <c r="AR1130" s="31"/>
      <c r="AS1130" s="31"/>
      <c r="AT1130" s="31"/>
      <c r="AU1130" s="31"/>
      <c r="AV1130" s="31"/>
      <c r="AW1130" s="31"/>
      <c r="AX1130" s="31"/>
      <c r="AY1130" s="31"/>
      <c r="AZ1130" s="31"/>
      <c r="BA1130" s="31"/>
      <c r="BB1130" s="31"/>
      <c r="BC1130" s="31"/>
      <c r="BD1130" s="31"/>
      <c r="BE1130" s="31"/>
      <c r="BF1130" s="31"/>
      <c r="BG1130" s="31"/>
      <c r="BH1130" s="31"/>
      <c r="BI1130" s="31"/>
      <c r="BJ1130" s="31"/>
      <c r="BK1130" s="31"/>
      <c r="BL1130" s="31"/>
      <c r="BM1130" s="31"/>
      <c r="BN1130" s="31"/>
      <c r="BO1130" s="31"/>
      <c r="BP1130" s="31"/>
    </row>
    <row r="1131" spans="1:68" s="33" customFormat="1" x14ac:dyDescent="0.3">
      <c r="A1131" s="31"/>
      <c r="B1131" s="89" t="s">
        <v>1115</v>
      </c>
      <c r="C1131" s="89" t="s">
        <v>1114</v>
      </c>
      <c r="D1131" s="34"/>
      <c r="E1131" s="34"/>
      <c r="F1131" s="34"/>
      <c r="G1131" s="31"/>
      <c r="H1131" s="31"/>
      <c r="I1131" s="31"/>
      <c r="J1131" s="31"/>
      <c r="K1131" s="31"/>
      <c r="L1131" s="31"/>
      <c r="M1131" s="31"/>
      <c r="N1131" s="31"/>
      <c r="O1131" s="31"/>
      <c r="P1131" s="31"/>
      <c r="Q1131" s="31"/>
      <c r="R1131" s="31"/>
      <c r="S1131" s="31"/>
      <c r="T1131" s="31"/>
      <c r="U1131" s="31"/>
      <c r="V1131" s="31"/>
      <c r="W1131" s="31"/>
      <c r="X1131" s="31"/>
      <c r="Y1131" s="31"/>
      <c r="Z1131" s="31"/>
      <c r="AA1131" s="31"/>
      <c r="AB1131" s="31"/>
      <c r="AC1131" s="31"/>
      <c r="AD1131" s="31"/>
      <c r="AE1131" s="31"/>
      <c r="AF1131" s="31"/>
      <c r="AG1131" s="31"/>
      <c r="AH1131" s="31"/>
      <c r="AI1131" s="31"/>
      <c r="AJ1131" s="31"/>
      <c r="AK1131" s="31"/>
      <c r="AL1131" s="31"/>
      <c r="AM1131" s="31"/>
      <c r="AN1131" s="31"/>
      <c r="AO1131" s="31"/>
      <c r="AP1131" s="31"/>
      <c r="AQ1131" s="31"/>
      <c r="AR1131" s="31"/>
      <c r="AS1131" s="31"/>
      <c r="AT1131" s="31"/>
      <c r="AU1131" s="31"/>
      <c r="AV1131" s="31"/>
      <c r="AW1131" s="31"/>
      <c r="AX1131" s="31"/>
      <c r="AY1131" s="31"/>
      <c r="AZ1131" s="31"/>
      <c r="BA1131" s="31"/>
      <c r="BB1131" s="31"/>
      <c r="BC1131" s="31"/>
      <c r="BD1131" s="31"/>
      <c r="BE1131" s="31"/>
      <c r="BF1131" s="31"/>
      <c r="BG1131" s="31"/>
      <c r="BH1131" s="31"/>
      <c r="BI1131" s="31"/>
      <c r="BJ1131" s="31"/>
      <c r="BK1131" s="31"/>
      <c r="BL1131" s="31"/>
      <c r="BM1131" s="31"/>
      <c r="BN1131" s="31"/>
      <c r="BO1131" s="31"/>
      <c r="BP1131" s="31"/>
    </row>
    <row r="1132" spans="1:68" s="33" customFormat="1" x14ac:dyDescent="0.3">
      <c r="A1132" s="31"/>
      <c r="B1132" s="89" t="s">
        <v>1113</v>
      </c>
      <c r="C1132" s="89" t="s">
        <v>1112</v>
      </c>
      <c r="D1132" s="34"/>
      <c r="E1132" s="34"/>
      <c r="F1132" s="34"/>
      <c r="G1132" s="31"/>
      <c r="H1132" s="31"/>
      <c r="I1132" s="31"/>
      <c r="J1132" s="31"/>
      <c r="K1132" s="31"/>
      <c r="L1132" s="31"/>
      <c r="M1132" s="31"/>
      <c r="N1132" s="31"/>
      <c r="O1132" s="31"/>
      <c r="P1132" s="31"/>
      <c r="Q1132" s="31"/>
      <c r="R1132" s="31"/>
      <c r="S1132" s="31"/>
      <c r="T1132" s="31"/>
      <c r="U1132" s="31"/>
      <c r="V1132" s="31"/>
      <c r="W1132" s="31"/>
      <c r="X1132" s="31"/>
      <c r="Y1132" s="31"/>
      <c r="Z1132" s="31"/>
      <c r="AA1132" s="31"/>
      <c r="AB1132" s="31"/>
      <c r="AC1132" s="31"/>
      <c r="AD1132" s="31"/>
      <c r="AE1132" s="31"/>
      <c r="AF1132" s="31"/>
      <c r="AG1132" s="31"/>
      <c r="AH1132" s="31"/>
      <c r="AI1132" s="31"/>
      <c r="AJ1132" s="31"/>
      <c r="AK1132" s="31"/>
      <c r="AL1132" s="31"/>
      <c r="AM1132" s="31"/>
      <c r="AN1132" s="31"/>
      <c r="AO1132" s="31"/>
      <c r="AP1132" s="31"/>
      <c r="AQ1132" s="31"/>
      <c r="AR1132" s="31"/>
      <c r="AS1132" s="31"/>
      <c r="AT1132" s="31"/>
      <c r="AU1132" s="31"/>
      <c r="AV1132" s="31"/>
      <c r="AW1132" s="31"/>
      <c r="AX1132" s="31"/>
      <c r="AY1132" s="31"/>
      <c r="AZ1132" s="31"/>
      <c r="BA1132" s="31"/>
      <c r="BB1132" s="31"/>
      <c r="BC1132" s="31"/>
      <c r="BD1132" s="31"/>
      <c r="BE1132" s="31"/>
      <c r="BF1132" s="31"/>
      <c r="BG1132" s="31"/>
      <c r="BH1132" s="31"/>
      <c r="BI1132" s="31"/>
      <c r="BJ1132" s="31"/>
      <c r="BK1132" s="31"/>
      <c r="BL1132" s="31"/>
      <c r="BM1132" s="31"/>
      <c r="BN1132" s="31"/>
      <c r="BO1132" s="31"/>
      <c r="BP1132" s="31"/>
    </row>
    <row r="1133" spans="1:68" s="33" customFormat="1" x14ac:dyDescent="0.3">
      <c r="A1133" s="31"/>
      <c r="B1133" s="89" t="s">
        <v>1111</v>
      </c>
      <c r="C1133" s="89" t="s">
        <v>1110</v>
      </c>
      <c r="D1133" s="34"/>
      <c r="E1133" s="34"/>
      <c r="F1133" s="34"/>
      <c r="G1133" s="31"/>
      <c r="H1133" s="31"/>
      <c r="I1133" s="31"/>
      <c r="J1133" s="31"/>
      <c r="K1133" s="31"/>
      <c r="L1133" s="31"/>
      <c r="M1133" s="31"/>
      <c r="N1133" s="31"/>
      <c r="O1133" s="31"/>
      <c r="P1133" s="31"/>
      <c r="Q1133" s="31"/>
      <c r="R1133" s="31"/>
      <c r="S1133" s="31"/>
      <c r="T1133" s="31"/>
      <c r="U1133" s="31"/>
      <c r="V1133" s="31"/>
      <c r="W1133" s="31"/>
      <c r="X1133" s="31"/>
      <c r="Y1133" s="31"/>
      <c r="Z1133" s="31"/>
      <c r="AA1133" s="31"/>
      <c r="AB1133" s="31"/>
      <c r="AC1133" s="31"/>
      <c r="AD1133" s="31"/>
      <c r="AE1133" s="31"/>
      <c r="AF1133" s="31"/>
      <c r="AG1133" s="31"/>
      <c r="AH1133" s="31"/>
      <c r="AI1133" s="31"/>
      <c r="AJ1133" s="31"/>
      <c r="AK1133" s="31"/>
      <c r="AL1133" s="31"/>
      <c r="AM1133" s="31"/>
      <c r="AN1133" s="31"/>
      <c r="AO1133" s="31"/>
      <c r="AP1133" s="31"/>
      <c r="AQ1133" s="31"/>
      <c r="AR1133" s="31"/>
      <c r="AS1133" s="31"/>
      <c r="AT1133" s="31"/>
      <c r="AU1133" s="31"/>
      <c r="AV1133" s="31"/>
      <c r="AW1133" s="31"/>
      <c r="AX1133" s="31"/>
      <c r="AY1133" s="31"/>
      <c r="AZ1133" s="31"/>
      <c r="BA1133" s="31"/>
      <c r="BB1133" s="31"/>
      <c r="BC1133" s="31"/>
      <c r="BD1133" s="31"/>
      <c r="BE1133" s="31"/>
      <c r="BF1133" s="31"/>
      <c r="BG1133" s="31"/>
      <c r="BH1133" s="31"/>
      <c r="BI1133" s="31"/>
      <c r="BJ1133" s="31"/>
      <c r="BK1133" s="31"/>
      <c r="BL1133" s="31"/>
      <c r="BM1133" s="31"/>
      <c r="BN1133" s="31"/>
      <c r="BO1133" s="31"/>
      <c r="BP1133" s="31"/>
    </row>
    <row r="1134" spans="1:68" s="33" customFormat="1" x14ac:dyDescent="0.3">
      <c r="A1134" s="31"/>
      <c r="B1134" s="89" t="s">
        <v>1109</v>
      </c>
      <c r="C1134" s="89" t="s">
        <v>1059</v>
      </c>
      <c r="D1134" s="34"/>
      <c r="E1134" s="34"/>
      <c r="F1134" s="34"/>
      <c r="G1134" s="31"/>
      <c r="H1134" s="31"/>
      <c r="I1134" s="31"/>
      <c r="J1134" s="31"/>
      <c r="K1134" s="31"/>
      <c r="L1134" s="31"/>
      <c r="M1134" s="31"/>
      <c r="N1134" s="31"/>
      <c r="O1134" s="31"/>
      <c r="P1134" s="31"/>
      <c r="Q1134" s="31"/>
      <c r="R1134" s="31"/>
      <c r="S1134" s="31"/>
      <c r="T1134" s="31"/>
      <c r="U1134" s="31"/>
      <c r="V1134" s="31"/>
      <c r="W1134" s="31"/>
      <c r="X1134" s="31"/>
      <c r="Y1134" s="31"/>
      <c r="Z1134" s="31"/>
      <c r="AA1134" s="31"/>
      <c r="AB1134" s="31"/>
      <c r="AC1134" s="31"/>
      <c r="AD1134" s="31"/>
      <c r="AE1134" s="31"/>
      <c r="AF1134" s="31"/>
      <c r="AG1134" s="31"/>
      <c r="AH1134" s="31"/>
      <c r="AI1134" s="31"/>
      <c r="AJ1134" s="31"/>
      <c r="AK1134" s="31"/>
      <c r="AL1134" s="31"/>
      <c r="AM1134" s="31"/>
      <c r="AN1134" s="31"/>
      <c r="AO1134" s="31"/>
      <c r="AP1134" s="31"/>
      <c r="AQ1134" s="31"/>
      <c r="AR1134" s="31"/>
      <c r="AS1134" s="31"/>
      <c r="AT1134" s="31"/>
      <c r="AU1134" s="31"/>
      <c r="AV1134" s="31"/>
      <c r="AW1134" s="31"/>
      <c r="AX1134" s="31"/>
      <c r="AY1134" s="31"/>
      <c r="AZ1134" s="31"/>
      <c r="BA1134" s="31"/>
      <c r="BB1134" s="31"/>
      <c r="BC1134" s="31"/>
      <c r="BD1134" s="31"/>
      <c r="BE1134" s="31"/>
      <c r="BF1134" s="31"/>
      <c r="BG1134" s="31"/>
      <c r="BH1134" s="31"/>
      <c r="BI1134" s="31"/>
      <c r="BJ1134" s="31"/>
      <c r="BK1134" s="31"/>
      <c r="BL1134" s="31"/>
      <c r="BM1134" s="31"/>
      <c r="BN1134" s="31"/>
      <c r="BO1134" s="31"/>
      <c r="BP1134" s="31"/>
    </row>
    <row r="1135" spans="1:68" s="33" customFormat="1" x14ac:dyDescent="0.3">
      <c r="A1135" s="31"/>
      <c r="B1135" s="89" t="s">
        <v>1108</v>
      </c>
      <c r="C1135" s="89" t="s">
        <v>298</v>
      </c>
      <c r="D1135" s="34"/>
      <c r="E1135" s="34"/>
      <c r="F1135" s="34"/>
      <c r="G1135" s="31"/>
      <c r="H1135" s="31"/>
      <c r="I1135" s="31"/>
      <c r="J1135" s="31"/>
      <c r="K1135" s="31"/>
      <c r="L1135" s="31"/>
      <c r="M1135" s="31"/>
      <c r="N1135" s="31"/>
      <c r="O1135" s="31"/>
      <c r="P1135" s="31"/>
      <c r="Q1135" s="31"/>
      <c r="R1135" s="31"/>
      <c r="S1135" s="31"/>
      <c r="T1135" s="31"/>
      <c r="U1135" s="31"/>
      <c r="V1135" s="31"/>
      <c r="W1135" s="31"/>
      <c r="X1135" s="31"/>
      <c r="Y1135" s="31"/>
      <c r="Z1135" s="31"/>
      <c r="AA1135" s="31"/>
      <c r="AB1135" s="31"/>
      <c r="AC1135" s="31"/>
      <c r="AD1135" s="31"/>
      <c r="AE1135" s="31"/>
      <c r="AF1135" s="31"/>
      <c r="AG1135" s="31"/>
      <c r="AH1135" s="31"/>
      <c r="AI1135" s="31"/>
      <c r="AJ1135" s="31"/>
      <c r="AK1135" s="31"/>
      <c r="AL1135" s="31"/>
      <c r="AM1135" s="31"/>
      <c r="AN1135" s="31"/>
      <c r="AO1135" s="31"/>
      <c r="AP1135" s="31"/>
      <c r="AQ1135" s="31"/>
      <c r="AR1135" s="31"/>
      <c r="AS1135" s="31"/>
      <c r="AT1135" s="31"/>
      <c r="AU1135" s="31"/>
      <c r="AV1135" s="31"/>
      <c r="AW1135" s="31"/>
      <c r="AX1135" s="31"/>
      <c r="AY1135" s="31"/>
      <c r="AZ1135" s="31"/>
      <c r="BA1135" s="31"/>
      <c r="BB1135" s="31"/>
      <c r="BC1135" s="31"/>
      <c r="BD1135" s="31"/>
      <c r="BE1135" s="31"/>
      <c r="BF1135" s="31"/>
      <c r="BG1135" s="31"/>
      <c r="BH1135" s="31"/>
      <c r="BI1135" s="31"/>
      <c r="BJ1135" s="31"/>
      <c r="BK1135" s="31"/>
      <c r="BL1135" s="31"/>
      <c r="BM1135" s="31"/>
      <c r="BN1135" s="31"/>
      <c r="BO1135" s="31"/>
      <c r="BP1135" s="31"/>
    </row>
    <row r="1136" spans="1:68" s="33" customFormat="1" x14ac:dyDescent="0.3">
      <c r="A1136" s="31"/>
      <c r="B1136" s="89" t="s">
        <v>1107</v>
      </c>
      <c r="C1136" s="89" t="s">
        <v>1106</v>
      </c>
      <c r="D1136" s="34"/>
      <c r="E1136" s="34"/>
      <c r="F1136" s="34"/>
      <c r="G1136" s="31"/>
      <c r="H1136" s="31"/>
      <c r="I1136" s="31"/>
      <c r="J1136" s="31"/>
      <c r="K1136" s="31"/>
      <c r="L1136" s="31"/>
      <c r="M1136" s="31"/>
      <c r="N1136" s="31"/>
      <c r="O1136" s="31"/>
      <c r="P1136" s="31"/>
      <c r="Q1136" s="31"/>
      <c r="R1136" s="31"/>
      <c r="S1136" s="31"/>
      <c r="T1136" s="31"/>
      <c r="U1136" s="31"/>
      <c r="V1136" s="31"/>
      <c r="W1136" s="31"/>
      <c r="X1136" s="31"/>
      <c r="Y1136" s="31"/>
      <c r="Z1136" s="31"/>
      <c r="AA1136" s="31"/>
      <c r="AB1136" s="31"/>
      <c r="AC1136" s="31"/>
      <c r="AD1136" s="31"/>
      <c r="AE1136" s="31"/>
      <c r="AF1136" s="31"/>
      <c r="AG1136" s="31"/>
      <c r="AH1136" s="31"/>
      <c r="AI1136" s="31"/>
      <c r="AJ1136" s="31"/>
      <c r="AK1136" s="31"/>
      <c r="AL1136" s="31"/>
      <c r="AM1136" s="31"/>
      <c r="AN1136" s="31"/>
      <c r="AO1136" s="31"/>
      <c r="AP1136" s="31"/>
      <c r="AQ1136" s="31"/>
      <c r="AR1136" s="31"/>
      <c r="AS1136" s="31"/>
      <c r="AT1136" s="31"/>
      <c r="AU1136" s="31"/>
      <c r="AV1136" s="31"/>
      <c r="AW1136" s="31"/>
      <c r="AX1136" s="31"/>
      <c r="AY1136" s="31"/>
      <c r="AZ1136" s="31"/>
      <c r="BA1136" s="31"/>
      <c r="BB1136" s="31"/>
      <c r="BC1136" s="31"/>
      <c r="BD1136" s="31"/>
      <c r="BE1136" s="31"/>
      <c r="BF1136" s="31"/>
      <c r="BG1136" s="31"/>
      <c r="BH1136" s="31"/>
      <c r="BI1136" s="31"/>
      <c r="BJ1136" s="31"/>
      <c r="BK1136" s="31"/>
      <c r="BL1136" s="31"/>
      <c r="BM1136" s="31"/>
      <c r="BN1136" s="31"/>
      <c r="BO1136" s="31"/>
      <c r="BP1136" s="31"/>
    </row>
    <row r="1137" spans="1:68" s="33" customFormat="1" x14ac:dyDescent="0.3">
      <c r="A1137" s="31"/>
      <c r="B1137" s="94" t="s">
        <v>1105</v>
      </c>
      <c r="C1137" s="91" t="s">
        <v>498</v>
      </c>
      <c r="D1137" s="32"/>
      <c r="E1137" s="32"/>
      <c r="F1137" s="32"/>
      <c r="G1137" s="31"/>
      <c r="H1137" s="31"/>
      <c r="I1137" s="31"/>
      <c r="J1137" s="31"/>
      <c r="K1137" s="31"/>
      <c r="L1137" s="31"/>
      <c r="M1137" s="31"/>
      <c r="N1137" s="31"/>
      <c r="O1137" s="31"/>
      <c r="P1137" s="31"/>
      <c r="Q1137" s="31"/>
      <c r="R1137" s="31"/>
      <c r="S1137" s="31"/>
      <c r="T1137" s="31"/>
      <c r="U1137" s="31"/>
      <c r="V1137" s="31"/>
      <c r="W1137" s="31"/>
      <c r="X1137" s="31"/>
      <c r="Y1137" s="31"/>
      <c r="Z1137" s="31"/>
      <c r="AA1137" s="31"/>
      <c r="AB1137" s="31"/>
      <c r="AC1137" s="31"/>
      <c r="AD1137" s="31"/>
      <c r="AE1137" s="31"/>
      <c r="AF1137" s="31"/>
      <c r="AG1137" s="31"/>
      <c r="AH1137" s="31"/>
      <c r="AI1137" s="31"/>
      <c r="AJ1137" s="31"/>
      <c r="AK1137" s="31"/>
      <c r="AL1137" s="31"/>
      <c r="AM1137" s="31"/>
      <c r="AN1137" s="31"/>
      <c r="AO1137" s="31"/>
      <c r="AP1137" s="31"/>
      <c r="AQ1137" s="31"/>
      <c r="AR1137" s="31"/>
      <c r="AS1137" s="31"/>
      <c r="AT1137" s="31"/>
      <c r="AU1137" s="31"/>
      <c r="AV1137" s="31"/>
      <c r="AW1137" s="31"/>
      <c r="AX1137" s="31"/>
      <c r="AY1137" s="31"/>
      <c r="AZ1137" s="31"/>
      <c r="BA1137" s="31"/>
      <c r="BB1137" s="31"/>
      <c r="BC1137" s="31"/>
      <c r="BD1137" s="31"/>
      <c r="BE1137" s="31"/>
      <c r="BF1137" s="31"/>
      <c r="BG1137" s="31"/>
      <c r="BH1137" s="31"/>
      <c r="BI1137" s="31"/>
      <c r="BJ1137" s="31"/>
      <c r="BK1137" s="31"/>
      <c r="BL1137" s="31"/>
      <c r="BM1137" s="31"/>
      <c r="BN1137" s="31"/>
      <c r="BO1137" s="31"/>
      <c r="BP1137" s="31"/>
    </row>
    <row r="1138" spans="1:68" s="33" customFormat="1" x14ac:dyDescent="0.3">
      <c r="A1138" s="31"/>
      <c r="B1138" s="89" t="s">
        <v>1104</v>
      </c>
      <c r="C1138" s="89" t="s">
        <v>496</v>
      </c>
      <c r="D1138" s="34"/>
      <c r="E1138" s="34"/>
      <c r="F1138" s="34"/>
      <c r="G1138" s="31"/>
      <c r="H1138" s="31"/>
      <c r="I1138" s="31"/>
      <c r="J1138" s="31"/>
      <c r="K1138" s="31"/>
      <c r="L1138" s="31"/>
      <c r="M1138" s="31"/>
      <c r="N1138" s="31"/>
      <c r="O1138" s="31"/>
      <c r="P1138" s="31"/>
      <c r="Q1138" s="31"/>
      <c r="R1138" s="31"/>
      <c r="S1138" s="31"/>
      <c r="T1138" s="31"/>
      <c r="U1138" s="31"/>
      <c r="V1138" s="31"/>
      <c r="W1138" s="31"/>
      <c r="X1138" s="31"/>
      <c r="Y1138" s="31"/>
      <c r="Z1138" s="31"/>
      <c r="AA1138" s="31"/>
      <c r="AB1138" s="31"/>
      <c r="AC1138" s="31"/>
      <c r="AD1138" s="31"/>
      <c r="AE1138" s="31"/>
      <c r="AF1138" s="31"/>
      <c r="AG1138" s="31"/>
      <c r="AH1138" s="31"/>
      <c r="AI1138" s="31"/>
      <c r="AJ1138" s="31"/>
      <c r="AK1138" s="31"/>
      <c r="AL1138" s="31"/>
      <c r="AM1138" s="31"/>
      <c r="AN1138" s="31"/>
      <c r="AO1138" s="31"/>
      <c r="AP1138" s="31"/>
      <c r="AQ1138" s="31"/>
      <c r="AR1138" s="31"/>
      <c r="AS1138" s="31"/>
      <c r="AT1138" s="31"/>
      <c r="AU1138" s="31"/>
      <c r="AV1138" s="31"/>
      <c r="AW1138" s="31"/>
      <c r="AX1138" s="31"/>
      <c r="AY1138" s="31"/>
      <c r="AZ1138" s="31"/>
      <c r="BA1138" s="31"/>
      <c r="BB1138" s="31"/>
      <c r="BC1138" s="31"/>
      <c r="BD1138" s="31"/>
      <c r="BE1138" s="31"/>
      <c r="BF1138" s="31"/>
      <c r="BG1138" s="31"/>
      <c r="BH1138" s="31"/>
      <c r="BI1138" s="31"/>
      <c r="BJ1138" s="31"/>
      <c r="BK1138" s="31"/>
      <c r="BL1138" s="31"/>
      <c r="BM1138" s="31"/>
      <c r="BN1138" s="31"/>
      <c r="BO1138" s="31"/>
      <c r="BP1138" s="31"/>
    </row>
    <row r="1139" spans="1:68" s="33" customFormat="1" x14ac:dyDescent="0.3">
      <c r="A1139" s="31"/>
      <c r="B1139" s="89" t="s">
        <v>1103</v>
      </c>
      <c r="C1139" s="89" t="s">
        <v>497</v>
      </c>
      <c r="D1139" s="34"/>
      <c r="E1139" s="34"/>
      <c r="F1139" s="34"/>
      <c r="G1139" s="31"/>
      <c r="H1139" s="31"/>
      <c r="I1139" s="31"/>
      <c r="J1139" s="31"/>
      <c r="K1139" s="31"/>
      <c r="L1139" s="31"/>
      <c r="M1139" s="31"/>
      <c r="N1139" s="31"/>
      <c r="O1139" s="31"/>
      <c r="P1139" s="31"/>
      <c r="Q1139" s="31"/>
      <c r="R1139" s="31"/>
      <c r="S1139" s="31"/>
      <c r="T1139" s="31"/>
      <c r="U1139" s="31"/>
      <c r="V1139" s="31"/>
      <c r="W1139" s="31"/>
      <c r="X1139" s="31"/>
      <c r="Y1139" s="31"/>
      <c r="Z1139" s="31"/>
      <c r="AA1139" s="31"/>
      <c r="AB1139" s="31"/>
      <c r="AC1139" s="31"/>
      <c r="AD1139" s="31"/>
      <c r="AE1139" s="31"/>
      <c r="AF1139" s="31"/>
      <c r="AG1139" s="31"/>
      <c r="AH1139" s="31"/>
      <c r="AI1139" s="31"/>
      <c r="AJ1139" s="31"/>
      <c r="AK1139" s="31"/>
      <c r="AL1139" s="31"/>
      <c r="AM1139" s="31"/>
      <c r="AN1139" s="31"/>
      <c r="AO1139" s="31"/>
      <c r="AP1139" s="31"/>
      <c r="AQ1139" s="31"/>
      <c r="AR1139" s="31"/>
      <c r="AS1139" s="31"/>
      <c r="AT1139" s="31"/>
      <c r="AU1139" s="31"/>
      <c r="AV1139" s="31"/>
      <c r="AW1139" s="31"/>
      <c r="AX1139" s="31"/>
      <c r="AY1139" s="31"/>
      <c r="AZ1139" s="31"/>
      <c r="BA1139" s="31"/>
      <c r="BB1139" s="31"/>
      <c r="BC1139" s="31"/>
      <c r="BD1139" s="31"/>
      <c r="BE1139" s="31"/>
      <c r="BF1139" s="31"/>
      <c r="BG1139" s="31"/>
      <c r="BH1139" s="31"/>
      <c r="BI1139" s="31"/>
      <c r="BJ1139" s="31"/>
      <c r="BK1139" s="31"/>
      <c r="BL1139" s="31"/>
      <c r="BM1139" s="31"/>
      <c r="BN1139" s="31"/>
      <c r="BO1139" s="31"/>
      <c r="BP1139" s="31"/>
    </row>
    <row r="1140" spans="1:68" s="33" customFormat="1" x14ac:dyDescent="0.3">
      <c r="A1140" s="31"/>
      <c r="B1140" s="89" t="s">
        <v>1102</v>
      </c>
      <c r="C1140" s="89" t="s">
        <v>1101</v>
      </c>
      <c r="D1140" s="34"/>
      <c r="E1140" s="34"/>
      <c r="F1140" s="34"/>
      <c r="G1140" s="31"/>
      <c r="H1140" s="31"/>
      <c r="I1140" s="31"/>
      <c r="J1140" s="31"/>
      <c r="K1140" s="31"/>
      <c r="L1140" s="31"/>
      <c r="M1140" s="31"/>
      <c r="N1140" s="31"/>
      <c r="O1140" s="31"/>
      <c r="P1140" s="31"/>
      <c r="Q1140" s="31"/>
      <c r="R1140" s="31"/>
      <c r="S1140" s="31"/>
      <c r="T1140" s="31"/>
      <c r="U1140" s="31"/>
      <c r="V1140" s="31"/>
      <c r="W1140" s="31"/>
      <c r="X1140" s="31"/>
      <c r="Y1140" s="31"/>
      <c r="Z1140" s="31"/>
      <c r="AA1140" s="31"/>
      <c r="AB1140" s="31"/>
      <c r="AC1140" s="31"/>
      <c r="AD1140" s="31"/>
      <c r="AE1140" s="31"/>
      <c r="AF1140" s="31"/>
      <c r="AG1140" s="31"/>
      <c r="AH1140" s="31"/>
      <c r="AI1140" s="31"/>
      <c r="AJ1140" s="31"/>
      <c r="AK1140" s="31"/>
      <c r="AL1140" s="31"/>
      <c r="AM1140" s="31"/>
      <c r="AN1140" s="31"/>
      <c r="AO1140" s="31"/>
      <c r="AP1140" s="31"/>
      <c r="AQ1140" s="31"/>
      <c r="AR1140" s="31"/>
      <c r="AS1140" s="31"/>
      <c r="AT1140" s="31"/>
      <c r="AU1140" s="31"/>
      <c r="AV1140" s="31"/>
      <c r="AW1140" s="31"/>
      <c r="AX1140" s="31"/>
      <c r="AY1140" s="31"/>
      <c r="AZ1140" s="31"/>
      <c r="BA1140" s="31"/>
      <c r="BB1140" s="31"/>
      <c r="BC1140" s="31"/>
      <c r="BD1140" s="31"/>
      <c r="BE1140" s="31"/>
      <c r="BF1140" s="31"/>
      <c r="BG1140" s="31"/>
      <c r="BH1140" s="31"/>
      <c r="BI1140" s="31"/>
      <c r="BJ1140" s="31"/>
      <c r="BK1140" s="31"/>
      <c r="BL1140" s="31"/>
      <c r="BM1140" s="31"/>
      <c r="BN1140" s="31"/>
      <c r="BO1140" s="31"/>
      <c r="BP1140" s="31"/>
    </row>
    <row r="1141" spans="1:68" s="33" customFormat="1" x14ac:dyDescent="0.3">
      <c r="A1141" s="31"/>
      <c r="B1141" s="89" t="s">
        <v>1100</v>
      </c>
      <c r="C1141" s="89" t="s">
        <v>936</v>
      </c>
      <c r="D1141" s="34"/>
      <c r="E1141" s="34"/>
      <c r="F1141" s="34"/>
      <c r="G1141" s="31"/>
      <c r="H1141" s="31"/>
      <c r="I1141" s="31"/>
      <c r="J1141" s="31"/>
      <c r="K1141" s="31"/>
      <c r="L1141" s="31"/>
      <c r="M1141" s="31"/>
      <c r="N1141" s="31"/>
      <c r="O1141" s="31"/>
      <c r="P1141" s="31"/>
      <c r="Q1141" s="31"/>
      <c r="R1141" s="31"/>
      <c r="S1141" s="31"/>
      <c r="T1141" s="31"/>
      <c r="U1141" s="31"/>
      <c r="V1141" s="31"/>
      <c r="W1141" s="31"/>
      <c r="X1141" s="31"/>
      <c r="Y1141" s="31"/>
      <c r="Z1141" s="31"/>
      <c r="AA1141" s="31"/>
      <c r="AB1141" s="31"/>
      <c r="AC1141" s="31"/>
      <c r="AD1141" s="31"/>
      <c r="AE1141" s="31"/>
      <c r="AF1141" s="31"/>
      <c r="AG1141" s="31"/>
      <c r="AH1141" s="31"/>
      <c r="AI1141" s="31"/>
      <c r="AJ1141" s="31"/>
      <c r="AK1141" s="31"/>
      <c r="AL1141" s="31"/>
      <c r="AM1141" s="31"/>
      <c r="AN1141" s="31"/>
      <c r="AO1141" s="31"/>
      <c r="AP1141" s="31"/>
      <c r="AQ1141" s="31"/>
      <c r="AR1141" s="31"/>
      <c r="AS1141" s="31"/>
      <c r="AT1141" s="31"/>
      <c r="AU1141" s="31"/>
      <c r="AV1141" s="31"/>
      <c r="AW1141" s="31"/>
      <c r="AX1141" s="31"/>
      <c r="AY1141" s="31"/>
      <c r="AZ1141" s="31"/>
      <c r="BA1141" s="31"/>
      <c r="BB1141" s="31"/>
      <c r="BC1141" s="31"/>
      <c r="BD1141" s="31"/>
      <c r="BE1141" s="31"/>
      <c r="BF1141" s="31"/>
      <c r="BG1141" s="31"/>
      <c r="BH1141" s="31"/>
      <c r="BI1141" s="31"/>
      <c r="BJ1141" s="31"/>
      <c r="BK1141" s="31"/>
      <c r="BL1141" s="31"/>
      <c r="BM1141" s="31"/>
      <c r="BN1141" s="31"/>
      <c r="BO1141" s="31"/>
      <c r="BP1141" s="31"/>
    </row>
    <row r="1142" spans="1:68" s="33" customFormat="1" x14ac:dyDescent="0.3">
      <c r="A1142" s="31"/>
      <c r="B1142" s="89" t="s">
        <v>1099</v>
      </c>
      <c r="C1142" s="89" t="s">
        <v>1098</v>
      </c>
      <c r="D1142" s="34"/>
      <c r="E1142" s="34"/>
      <c r="F1142" s="34"/>
      <c r="G1142" s="31"/>
      <c r="H1142" s="31"/>
      <c r="I1142" s="31"/>
      <c r="J1142" s="31"/>
      <c r="K1142" s="31"/>
      <c r="L1142" s="31"/>
      <c r="M1142" s="31"/>
      <c r="N1142" s="31"/>
      <c r="O1142" s="31"/>
      <c r="P1142" s="31"/>
      <c r="Q1142" s="31"/>
      <c r="R1142" s="31"/>
      <c r="S1142" s="31"/>
      <c r="T1142" s="31"/>
      <c r="U1142" s="31"/>
      <c r="V1142" s="31"/>
      <c r="W1142" s="31"/>
      <c r="X1142" s="31"/>
      <c r="Y1142" s="31"/>
      <c r="Z1142" s="31"/>
      <c r="AA1142" s="31"/>
      <c r="AB1142" s="31"/>
      <c r="AC1142" s="31"/>
      <c r="AD1142" s="31"/>
      <c r="AE1142" s="31"/>
      <c r="AF1142" s="31"/>
      <c r="AG1142" s="31"/>
      <c r="AH1142" s="31"/>
      <c r="AI1142" s="31"/>
      <c r="AJ1142" s="31"/>
      <c r="AK1142" s="31"/>
      <c r="AL1142" s="31"/>
      <c r="AM1142" s="31"/>
      <c r="AN1142" s="31"/>
      <c r="AO1142" s="31"/>
      <c r="AP1142" s="31"/>
      <c r="AQ1142" s="31"/>
      <c r="AR1142" s="31"/>
      <c r="AS1142" s="31"/>
      <c r="AT1142" s="31"/>
      <c r="AU1142" s="31"/>
      <c r="AV1142" s="31"/>
      <c r="AW1142" s="31"/>
      <c r="AX1142" s="31"/>
      <c r="AY1142" s="31"/>
      <c r="AZ1142" s="31"/>
      <c r="BA1142" s="31"/>
      <c r="BB1142" s="31"/>
      <c r="BC1142" s="31"/>
      <c r="BD1142" s="31"/>
      <c r="BE1142" s="31"/>
      <c r="BF1142" s="31"/>
      <c r="BG1142" s="31"/>
      <c r="BH1142" s="31"/>
      <c r="BI1142" s="31"/>
      <c r="BJ1142" s="31"/>
      <c r="BK1142" s="31"/>
      <c r="BL1142" s="31"/>
      <c r="BM1142" s="31"/>
      <c r="BN1142" s="31"/>
      <c r="BO1142" s="31"/>
      <c r="BP1142" s="31"/>
    </row>
    <row r="1143" spans="1:68" s="33" customFormat="1" x14ac:dyDescent="0.3">
      <c r="A1143" s="31"/>
      <c r="B1143" s="89" t="s">
        <v>1097</v>
      </c>
      <c r="C1143" s="89" t="s">
        <v>1096</v>
      </c>
      <c r="D1143" s="34"/>
      <c r="E1143" s="34"/>
      <c r="F1143" s="34"/>
      <c r="G1143" s="31"/>
      <c r="H1143" s="31"/>
      <c r="I1143" s="31"/>
      <c r="J1143" s="31"/>
      <c r="K1143" s="31"/>
      <c r="L1143" s="31"/>
      <c r="M1143" s="31"/>
      <c r="N1143" s="31"/>
      <c r="O1143" s="31"/>
      <c r="P1143" s="31"/>
      <c r="Q1143" s="31"/>
      <c r="R1143" s="31"/>
      <c r="S1143" s="31"/>
      <c r="T1143" s="31"/>
      <c r="U1143" s="31"/>
      <c r="V1143" s="31"/>
      <c r="W1143" s="31"/>
      <c r="X1143" s="31"/>
      <c r="Y1143" s="31"/>
      <c r="Z1143" s="31"/>
      <c r="AA1143" s="31"/>
      <c r="AB1143" s="31"/>
      <c r="AC1143" s="31"/>
      <c r="AD1143" s="31"/>
      <c r="AE1143" s="31"/>
      <c r="AF1143" s="31"/>
      <c r="AG1143" s="31"/>
      <c r="AH1143" s="31"/>
      <c r="AI1143" s="31"/>
      <c r="AJ1143" s="31"/>
      <c r="AK1143" s="31"/>
      <c r="AL1143" s="31"/>
      <c r="AM1143" s="31"/>
      <c r="AN1143" s="31"/>
      <c r="AO1143" s="31"/>
      <c r="AP1143" s="31"/>
      <c r="AQ1143" s="31"/>
      <c r="AR1143" s="31"/>
      <c r="AS1143" s="31"/>
      <c r="AT1143" s="31"/>
      <c r="AU1143" s="31"/>
      <c r="AV1143" s="31"/>
      <c r="AW1143" s="31"/>
      <c r="AX1143" s="31"/>
      <c r="AY1143" s="31"/>
      <c r="AZ1143" s="31"/>
      <c r="BA1143" s="31"/>
      <c r="BB1143" s="31"/>
      <c r="BC1143" s="31"/>
      <c r="BD1143" s="31"/>
      <c r="BE1143" s="31"/>
      <c r="BF1143" s="31"/>
      <c r="BG1143" s="31"/>
      <c r="BH1143" s="31"/>
      <c r="BI1143" s="31"/>
      <c r="BJ1143" s="31"/>
      <c r="BK1143" s="31"/>
      <c r="BL1143" s="31"/>
      <c r="BM1143" s="31"/>
      <c r="BN1143" s="31"/>
      <c r="BO1143" s="31"/>
      <c r="BP1143" s="31"/>
    </row>
    <row r="1144" spans="1:68" s="33" customFormat="1" x14ac:dyDescent="0.3">
      <c r="A1144" s="31"/>
      <c r="B1144" s="89" t="s">
        <v>1095</v>
      </c>
      <c r="C1144" s="89" t="s">
        <v>1094</v>
      </c>
      <c r="D1144" s="34"/>
      <c r="E1144" s="34"/>
      <c r="F1144" s="34"/>
      <c r="G1144" s="31"/>
      <c r="H1144" s="31"/>
      <c r="I1144" s="31"/>
      <c r="J1144" s="31"/>
      <c r="K1144" s="31"/>
      <c r="L1144" s="31"/>
      <c r="M1144" s="31"/>
      <c r="N1144" s="31"/>
      <c r="O1144" s="31"/>
      <c r="P1144" s="31"/>
      <c r="Q1144" s="31"/>
      <c r="R1144" s="31"/>
      <c r="S1144" s="31"/>
      <c r="T1144" s="31"/>
      <c r="U1144" s="31"/>
      <c r="V1144" s="31"/>
      <c r="W1144" s="31"/>
      <c r="X1144" s="31"/>
      <c r="Y1144" s="31"/>
      <c r="Z1144" s="31"/>
      <c r="AA1144" s="31"/>
      <c r="AB1144" s="31"/>
      <c r="AC1144" s="31"/>
      <c r="AD1144" s="31"/>
      <c r="AE1144" s="31"/>
      <c r="AF1144" s="31"/>
      <c r="AG1144" s="31"/>
      <c r="AH1144" s="31"/>
      <c r="AI1144" s="31"/>
      <c r="AJ1144" s="31"/>
      <c r="AK1144" s="31"/>
      <c r="AL1144" s="31"/>
      <c r="AM1144" s="31"/>
      <c r="AN1144" s="31"/>
      <c r="AO1144" s="31"/>
      <c r="AP1144" s="31"/>
      <c r="AQ1144" s="31"/>
      <c r="AR1144" s="31"/>
      <c r="AS1144" s="31"/>
      <c r="AT1144" s="31"/>
      <c r="AU1144" s="31"/>
      <c r="AV1144" s="31"/>
      <c r="AW1144" s="31"/>
      <c r="AX1144" s="31"/>
      <c r="AY1144" s="31"/>
      <c r="AZ1144" s="31"/>
      <c r="BA1144" s="31"/>
      <c r="BB1144" s="31"/>
      <c r="BC1144" s="31"/>
      <c r="BD1144" s="31"/>
      <c r="BE1144" s="31"/>
      <c r="BF1144" s="31"/>
      <c r="BG1144" s="31"/>
      <c r="BH1144" s="31"/>
      <c r="BI1144" s="31"/>
      <c r="BJ1144" s="31"/>
      <c r="BK1144" s="31"/>
      <c r="BL1144" s="31"/>
      <c r="BM1144" s="31"/>
      <c r="BN1144" s="31"/>
      <c r="BO1144" s="31"/>
      <c r="BP1144" s="31"/>
    </row>
    <row r="1145" spans="1:68" s="33" customFormat="1" x14ac:dyDescent="0.3">
      <c r="A1145" s="31"/>
      <c r="B1145" s="89" t="s">
        <v>1093</v>
      </c>
      <c r="C1145" s="89" t="s">
        <v>1092</v>
      </c>
      <c r="D1145" s="34"/>
      <c r="E1145" s="34"/>
      <c r="F1145" s="34"/>
      <c r="G1145" s="31"/>
      <c r="H1145" s="31"/>
      <c r="I1145" s="31"/>
      <c r="J1145" s="31"/>
      <c r="K1145" s="31"/>
      <c r="L1145" s="31"/>
      <c r="M1145" s="31"/>
      <c r="N1145" s="31"/>
      <c r="O1145" s="31"/>
      <c r="P1145" s="31"/>
      <c r="Q1145" s="31"/>
      <c r="R1145" s="31"/>
      <c r="S1145" s="31"/>
      <c r="T1145" s="31"/>
      <c r="U1145" s="31"/>
      <c r="V1145" s="31"/>
      <c r="W1145" s="31"/>
      <c r="X1145" s="31"/>
      <c r="Y1145" s="31"/>
      <c r="Z1145" s="31"/>
      <c r="AA1145" s="31"/>
      <c r="AB1145" s="31"/>
      <c r="AC1145" s="31"/>
      <c r="AD1145" s="31"/>
      <c r="AE1145" s="31"/>
      <c r="AF1145" s="31"/>
      <c r="AG1145" s="31"/>
      <c r="AH1145" s="31"/>
      <c r="AI1145" s="31"/>
      <c r="AJ1145" s="31"/>
      <c r="AK1145" s="31"/>
      <c r="AL1145" s="31"/>
      <c r="AM1145" s="31"/>
      <c r="AN1145" s="31"/>
      <c r="AO1145" s="31"/>
      <c r="AP1145" s="31"/>
      <c r="AQ1145" s="31"/>
      <c r="AR1145" s="31"/>
      <c r="AS1145" s="31"/>
      <c r="AT1145" s="31"/>
      <c r="AU1145" s="31"/>
      <c r="AV1145" s="31"/>
      <c r="AW1145" s="31"/>
      <c r="AX1145" s="31"/>
      <c r="AY1145" s="31"/>
      <c r="AZ1145" s="31"/>
      <c r="BA1145" s="31"/>
      <c r="BB1145" s="31"/>
      <c r="BC1145" s="31"/>
      <c r="BD1145" s="31"/>
      <c r="BE1145" s="31"/>
      <c r="BF1145" s="31"/>
      <c r="BG1145" s="31"/>
      <c r="BH1145" s="31"/>
      <c r="BI1145" s="31"/>
      <c r="BJ1145" s="31"/>
      <c r="BK1145" s="31"/>
      <c r="BL1145" s="31"/>
      <c r="BM1145" s="31"/>
      <c r="BN1145" s="31"/>
      <c r="BO1145" s="31"/>
      <c r="BP1145" s="31"/>
    </row>
    <row r="1146" spans="1:68" s="33" customFormat="1" x14ac:dyDescent="0.3">
      <c r="A1146" s="31"/>
      <c r="B1146" s="94" t="s">
        <v>1091</v>
      </c>
      <c r="C1146" s="91" t="s">
        <v>495</v>
      </c>
      <c r="D1146" s="32">
        <v>21</v>
      </c>
      <c r="E1146" s="32">
        <v>12</v>
      </c>
      <c r="F1146" s="32">
        <v>9</v>
      </c>
      <c r="G1146" s="31"/>
      <c r="H1146" s="31"/>
      <c r="I1146" s="31"/>
      <c r="J1146" s="31"/>
      <c r="K1146" s="31"/>
      <c r="L1146" s="31"/>
      <c r="M1146" s="31"/>
      <c r="N1146" s="31"/>
      <c r="O1146" s="31"/>
      <c r="P1146" s="31"/>
      <c r="Q1146" s="31"/>
      <c r="R1146" s="31"/>
      <c r="S1146" s="31"/>
      <c r="T1146" s="31"/>
      <c r="U1146" s="31"/>
      <c r="V1146" s="31"/>
      <c r="W1146" s="31"/>
      <c r="X1146" s="31"/>
      <c r="Y1146" s="31"/>
      <c r="Z1146" s="31"/>
      <c r="AA1146" s="31"/>
      <c r="AB1146" s="31"/>
      <c r="AC1146" s="31"/>
      <c r="AD1146" s="31"/>
      <c r="AE1146" s="31"/>
      <c r="AF1146" s="31"/>
      <c r="AG1146" s="31"/>
      <c r="AH1146" s="31"/>
      <c r="AI1146" s="31"/>
      <c r="AJ1146" s="31"/>
      <c r="AK1146" s="31"/>
      <c r="AL1146" s="31"/>
      <c r="AM1146" s="31"/>
      <c r="AN1146" s="31"/>
      <c r="AO1146" s="31"/>
      <c r="AP1146" s="31"/>
      <c r="AQ1146" s="31"/>
      <c r="AR1146" s="31"/>
      <c r="AS1146" s="31"/>
      <c r="AT1146" s="31"/>
      <c r="AU1146" s="31"/>
      <c r="AV1146" s="31"/>
      <c r="AW1146" s="31"/>
      <c r="AX1146" s="31"/>
      <c r="AY1146" s="31"/>
      <c r="AZ1146" s="31"/>
      <c r="BA1146" s="31"/>
      <c r="BB1146" s="31"/>
      <c r="BC1146" s="31"/>
      <c r="BD1146" s="31"/>
      <c r="BE1146" s="31"/>
      <c r="BF1146" s="31"/>
      <c r="BG1146" s="31"/>
      <c r="BH1146" s="31"/>
      <c r="BI1146" s="31"/>
      <c r="BJ1146" s="31"/>
      <c r="BK1146" s="31"/>
      <c r="BL1146" s="31"/>
      <c r="BM1146" s="31"/>
      <c r="BN1146" s="31"/>
      <c r="BO1146" s="31"/>
      <c r="BP1146" s="31"/>
    </row>
    <row r="1147" spans="1:68" s="33" customFormat="1" x14ac:dyDescent="0.3">
      <c r="A1147" s="31"/>
      <c r="B1147" s="89" t="s">
        <v>1090</v>
      </c>
      <c r="C1147" s="89" t="s">
        <v>491</v>
      </c>
      <c r="D1147" s="34">
        <v>20</v>
      </c>
      <c r="E1147" s="34">
        <v>11</v>
      </c>
      <c r="F1147" s="34">
        <v>9</v>
      </c>
      <c r="G1147" s="31"/>
      <c r="H1147" s="31"/>
      <c r="I1147" s="31"/>
      <c r="J1147" s="31"/>
      <c r="K1147" s="31"/>
      <c r="L1147" s="31"/>
      <c r="M1147" s="31"/>
      <c r="N1147" s="31"/>
      <c r="O1147" s="31"/>
      <c r="P1147" s="31"/>
      <c r="Q1147" s="31"/>
      <c r="R1147" s="31"/>
      <c r="S1147" s="31"/>
      <c r="T1147" s="31"/>
      <c r="U1147" s="31"/>
      <c r="V1147" s="31"/>
      <c r="W1147" s="31"/>
      <c r="X1147" s="31"/>
      <c r="Y1147" s="31"/>
      <c r="Z1147" s="31"/>
      <c r="AA1147" s="31"/>
      <c r="AB1147" s="31"/>
      <c r="AC1147" s="31"/>
      <c r="AD1147" s="31"/>
      <c r="AE1147" s="31"/>
      <c r="AF1147" s="31"/>
      <c r="AG1147" s="31"/>
      <c r="AH1147" s="31"/>
      <c r="AI1147" s="31"/>
      <c r="AJ1147" s="31"/>
      <c r="AK1147" s="31"/>
      <c r="AL1147" s="31"/>
      <c r="AM1147" s="31"/>
      <c r="AN1147" s="31"/>
      <c r="AO1147" s="31"/>
      <c r="AP1147" s="31"/>
      <c r="AQ1147" s="31"/>
      <c r="AR1147" s="31"/>
      <c r="AS1147" s="31"/>
      <c r="AT1147" s="31"/>
      <c r="AU1147" s="31"/>
      <c r="AV1147" s="31"/>
      <c r="AW1147" s="31"/>
      <c r="AX1147" s="31"/>
      <c r="AY1147" s="31"/>
      <c r="AZ1147" s="31"/>
      <c r="BA1147" s="31"/>
      <c r="BB1147" s="31"/>
      <c r="BC1147" s="31"/>
      <c r="BD1147" s="31"/>
      <c r="BE1147" s="31"/>
      <c r="BF1147" s="31"/>
      <c r="BG1147" s="31"/>
      <c r="BH1147" s="31"/>
      <c r="BI1147" s="31"/>
      <c r="BJ1147" s="31"/>
      <c r="BK1147" s="31"/>
      <c r="BL1147" s="31"/>
      <c r="BM1147" s="31"/>
      <c r="BN1147" s="31"/>
      <c r="BO1147" s="31"/>
      <c r="BP1147" s="31"/>
    </row>
    <row r="1148" spans="1:68" s="33" customFormat="1" x14ac:dyDescent="0.3">
      <c r="A1148" s="31"/>
      <c r="B1148" s="89" t="s">
        <v>1089</v>
      </c>
      <c r="C1148" s="89" t="s">
        <v>494</v>
      </c>
      <c r="D1148" s="34"/>
      <c r="E1148" s="34"/>
      <c r="F1148" s="34"/>
      <c r="G1148" s="31"/>
      <c r="H1148" s="31"/>
      <c r="I1148" s="31"/>
      <c r="J1148" s="31"/>
      <c r="K1148" s="31"/>
      <c r="L1148" s="31"/>
      <c r="M1148" s="31"/>
      <c r="N1148" s="31"/>
      <c r="O1148" s="31"/>
      <c r="P1148" s="31"/>
      <c r="Q1148" s="31"/>
      <c r="R1148" s="31"/>
      <c r="S1148" s="31"/>
      <c r="T1148" s="31"/>
      <c r="U1148" s="31"/>
      <c r="V1148" s="31"/>
      <c r="W1148" s="31"/>
      <c r="X1148" s="31"/>
      <c r="Y1148" s="31"/>
      <c r="Z1148" s="31"/>
      <c r="AA1148" s="31"/>
      <c r="AB1148" s="31"/>
      <c r="AC1148" s="31"/>
      <c r="AD1148" s="31"/>
      <c r="AE1148" s="31"/>
      <c r="AF1148" s="31"/>
      <c r="AG1148" s="31"/>
      <c r="AH1148" s="31"/>
      <c r="AI1148" s="31"/>
      <c r="AJ1148" s="31"/>
      <c r="AK1148" s="31"/>
      <c r="AL1148" s="31"/>
      <c r="AM1148" s="31"/>
      <c r="AN1148" s="31"/>
      <c r="AO1148" s="31"/>
      <c r="AP1148" s="31"/>
      <c r="AQ1148" s="31"/>
      <c r="AR1148" s="31"/>
      <c r="AS1148" s="31"/>
      <c r="AT1148" s="31"/>
      <c r="AU1148" s="31"/>
      <c r="AV1148" s="31"/>
      <c r="AW1148" s="31"/>
      <c r="AX1148" s="31"/>
      <c r="AY1148" s="31"/>
      <c r="AZ1148" s="31"/>
      <c r="BA1148" s="31"/>
      <c r="BB1148" s="31"/>
      <c r="BC1148" s="31"/>
      <c r="BD1148" s="31"/>
      <c r="BE1148" s="31"/>
      <c r="BF1148" s="31"/>
      <c r="BG1148" s="31"/>
      <c r="BH1148" s="31"/>
      <c r="BI1148" s="31"/>
      <c r="BJ1148" s="31"/>
      <c r="BK1148" s="31"/>
      <c r="BL1148" s="31"/>
      <c r="BM1148" s="31"/>
      <c r="BN1148" s="31"/>
      <c r="BO1148" s="31"/>
      <c r="BP1148" s="31"/>
    </row>
    <row r="1149" spans="1:68" s="33" customFormat="1" x14ac:dyDescent="0.3">
      <c r="A1149" s="31"/>
      <c r="B1149" s="89" t="s">
        <v>1088</v>
      </c>
      <c r="C1149" s="89" t="s">
        <v>493</v>
      </c>
      <c r="D1149" s="34"/>
      <c r="E1149" s="34"/>
      <c r="F1149" s="34"/>
      <c r="G1149" s="31"/>
      <c r="H1149" s="31"/>
      <c r="I1149" s="31"/>
      <c r="J1149" s="31"/>
      <c r="K1149" s="31"/>
      <c r="L1149" s="31"/>
      <c r="M1149" s="31"/>
      <c r="N1149" s="31"/>
      <c r="O1149" s="31"/>
      <c r="P1149" s="31"/>
      <c r="Q1149" s="31"/>
      <c r="R1149" s="31"/>
      <c r="S1149" s="31"/>
      <c r="T1149" s="31"/>
      <c r="U1149" s="31"/>
      <c r="V1149" s="31"/>
      <c r="W1149" s="31"/>
      <c r="X1149" s="31"/>
      <c r="Y1149" s="31"/>
      <c r="Z1149" s="31"/>
      <c r="AA1149" s="31"/>
      <c r="AB1149" s="31"/>
      <c r="AC1149" s="31"/>
      <c r="AD1149" s="31"/>
      <c r="AE1149" s="31"/>
      <c r="AF1149" s="31"/>
      <c r="AG1149" s="31"/>
      <c r="AH1149" s="31"/>
      <c r="AI1149" s="31"/>
      <c r="AJ1149" s="31"/>
      <c r="AK1149" s="31"/>
      <c r="AL1149" s="31"/>
      <c r="AM1149" s="31"/>
      <c r="AN1149" s="31"/>
      <c r="AO1149" s="31"/>
      <c r="AP1149" s="31"/>
      <c r="AQ1149" s="31"/>
      <c r="AR1149" s="31"/>
      <c r="AS1149" s="31"/>
      <c r="AT1149" s="31"/>
      <c r="AU1149" s="31"/>
      <c r="AV1149" s="31"/>
      <c r="AW1149" s="31"/>
      <c r="AX1149" s="31"/>
      <c r="AY1149" s="31"/>
      <c r="AZ1149" s="31"/>
      <c r="BA1149" s="31"/>
      <c r="BB1149" s="31"/>
      <c r="BC1149" s="31"/>
      <c r="BD1149" s="31"/>
      <c r="BE1149" s="31"/>
      <c r="BF1149" s="31"/>
      <c r="BG1149" s="31"/>
      <c r="BH1149" s="31"/>
      <c r="BI1149" s="31"/>
      <c r="BJ1149" s="31"/>
      <c r="BK1149" s="31"/>
      <c r="BL1149" s="31"/>
      <c r="BM1149" s="31"/>
      <c r="BN1149" s="31"/>
      <c r="BO1149" s="31"/>
      <c r="BP1149" s="31"/>
    </row>
    <row r="1150" spans="1:68" s="33" customFormat="1" x14ac:dyDescent="0.3">
      <c r="A1150" s="31"/>
      <c r="B1150" s="89" t="s">
        <v>1087</v>
      </c>
      <c r="C1150" s="89" t="s">
        <v>492</v>
      </c>
      <c r="D1150" s="34">
        <v>1</v>
      </c>
      <c r="E1150" s="34">
        <v>1</v>
      </c>
      <c r="F1150" s="34">
        <v>0</v>
      </c>
      <c r="G1150" s="31"/>
      <c r="H1150" s="31"/>
      <c r="I1150" s="31"/>
      <c r="J1150" s="31"/>
      <c r="K1150" s="31"/>
      <c r="L1150" s="31"/>
      <c r="M1150" s="31"/>
      <c r="N1150" s="31"/>
      <c r="O1150" s="31"/>
      <c r="P1150" s="31"/>
      <c r="Q1150" s="31"/>
      <c r="R1150" s="31"/>
      <c r="S1150" s="31"/>
      <c r="T1150" s="31"/>
      <c r="U1150" s="31"/>
      <c r="V1150" s="31"/>
      <c r="W1150" s="31"/>
      <c r="X1150" s="31"/>
      <c r="Y1150" s="31"/>
      <c r="Z1150" s="31"/>
      <c r="AA1150" s="31"/>
      <c r="AB1150" s="31"/>
      <c r="AC1150" s="31"/>
      <c r="AD1150" s="31"/>
      <c r="AE1150" s="31"/>
      <c r="AF1150" s="31"/>
      <c r="AG1150" s="31"/>
      <c r="AH1150" s="31"/>
      <c r="AI1150" s="31"/>
      <c r="AJ1150" s="31"/>
      <c r="AK1150" s="31"/>
      <c r="AL1150" s="31"/>
      <c r="AM1150" s="31"/>
      <c r="AN1150" s="31"/>
      <c r="AO1150" s="31"/>
      <c r="AP1150" s="31"/>
      <c r="AQ1150" s="31"/>
      <c r="AR1150" s="31"/>
      <c r="AS1150" s="31"/>
      <c r="AT1150" s="31"/>
      <c r="AU1150" s="31"/>
      <c r="AV1150" s="31"/>
      <c r="AW1150" s="31"/>
      <c r="AX1150" s="31"/>
      <c r="AY1150" s="31"/>
      <c r="AZ1150" s="31"/>
      <c r="BA1150" s="31"/>
      <c r="BB1150" s="31"/>
      <c r="BC1150" s="31"/>
      <c r="BD1150" s="31"/>
      <c r="BE1150" s="31"/>
      <c r="BF1150" s="31"/>
      <c r="BG1150" s="31"/>
      <c r="BH1150" s="31"/>
      <c r="BI1150" s="31"/>
      <c r="BJ1150" s="31"/>
      <c r="BK1150" s="31"/>
      <c r="BL1150" s="31"/>
      <c r="BM1150" s="31"/>
      <c r="BN1150" s="31"/>
      <c r="BO1150" s="31"/>
      <c r="BP1150" s="31"/>
    </row>
    <row r="1151" spans="1:68" s="33" customFormat="1" x14ac:dyDescent="0.3">
      <c r="A1151" s="31"/>
      <c r="B1151" s="94" t="s">
        <v>1086</v>
      </c>
      <c r="C1151" s="91" t="s">
        <v>57</v>
      </c>
      <c r="D1151" s="32"/>
      <c r="E1151" s="32"/>
      <c r="F1151" s="32"/>
      <c r="G1151" s="31"/>
      <c r="H1151" s="31"/>
      <c r="I1151" s="31"/>
      <c r="J1151" s="31"/>
      <c r="K1151" s="31"/>
      <c r="L1151" s="31"/>
      <c r="M1151" s="31"/>
      <c r="N1151" s="31"/>
      <c r="O1151" s="31"/>
      <c r="P1151" s="31"/>
      <c r="Q1151" s="31"/>
      <c r="R1151" s="31"/>
      <c r="S1151" s="31"/>
      <c r="T1151" s="31"/>
      <c r="U1151" s="31"/>
      <c r="V1151" s="31"/>
      <c r="W1151" s="31"/>
      <c r="X1151" s="31"/>
      <c r="Y1151" s="31"/>
      <c r="Z1151" s="31"/>
      <c r="AA1151" s="31"/>
      <c r="AB1151" s="31"/>
      <c r="AC1151" s="31"/>
      <c r="AD1151" s="31"/>
      <c r="AE1151" s="31"/>
      <c r="AF1151" s="31"/>
      <c r="AG1151" s="31"/>
      <c r="AH1151" s="31"/>
      <c r="AI1151" s="31"/>
      <c r="AJ1151" s="31"/>
      <c r="AK1151" s="31"/>
      <c r="AL1151" s="31"/>
      <c r="AM1151" s="31"/>
      <c r="AN1151" s="31"/>
      <c r="AO1151" s="31"/>
      <c r="AP1151" s="31"/>
      <c r="AQ1151" s="31"/>
      <c r="AR1151" s="31"/>
      <c r="AS1151" s="31"/>
      <c r="AT1151" s="31"/>
      <c r="AU1151" s="31"/>
      <c r="AV1151" s="31"/>
      <c r="AW1151" s="31"/>
      <c r="AX1151" s="31"/>
      <c r="AY1151" s="31"/>
      <c r="AZ1151" s="31"/>
      <c r="BA1151" s="31"/>
      <c r="BB1151" s="31"/>
      <c r="BC1151" s="31"/>
      <c r="BD1151" s="31"/>
      <c r="BE1151" s="31"/>
      <c r="BF1151" s="31"/>
      <c r="BG1151" s="31"/>
      <c r="BH1151" s="31"/>
      <c r="BI1151" s="31"/>
      <c r="BJ1151" s="31"/>
      <c r="BK1151" s="31"/>
      <c r="BL1151" s="31"/>
      <c r="BM1151" s="31"/>
      <c r="BN1151" s="31"/>
      <c r="BO1151" s="31"/>
      <c r="BP1151" s="31"/>
    </row>
    <row r="1152" spans="1:68" s="33" customFormat="1" x14ac:dyDescent="0.3">
      <c r="A1152" s="31"/>
      <c r="B1152" s="89" t="s">
        <v>1085</v>
      </c>
      <c r="C1152" s="89" t="s">
        <v>56</v>
      </c>
      <c r="D1152" s="34"/>
      <c r="E1152" s="34"/>
      <c r="F1152" s="34"/>
      <c r="G1152" s="31"/>
      <c r="H1152" s="31"/>
      <c r="I1152" s="31"/>
      <c r="J1152" s="31"/>
      <c r="K1152" s="31"/>
      <c r="L1152" s="31"/>
      <c r="M1152" s="31"/>
      <c r="N1152" s="31"/>
      <c r="O1152" s="31"/>
      <c r="P1152" s="31"/>
      <c r="Q1152" s="31"/>
      <c r="R1152" s="31"/>
      <c r="S1152" s="31"/>
      <c r="T1152" s="31"/>
      <c r="U1152" s="31"/>
      <c r="V1152" s="31"/>
      <c r="W1152" s="31"/>
      <c r="X1152" s="31"/>
      <c r="Y1152" s="31"/>
      <c r="Z1152" s="31"/>
      <c r="AA1152" s="31"/>
      <c r="AB1152" s="31"/>
      <c r="AC1152" s="31"/>
      <c r="AD1152" s="31"/>
      <c r="AE1152" s="31"/>
      <c r="AF1152" s="31"/>
      <c r="AG1152" s="31"/>
      <c r="AH1152" s="31"/>
      <c r="AI1152" s="31"/>
      <c r="AJ1152" s="31"/>
      <c r="AK1152" s="31"/>
      <c r="AL1152" s="31"/>
      <c r="AM1152" s="31"/>
      <c r="AN1152" s="31"/>
      <c r="AO1152" s="31"/>
      <c r="AP1152" s="31"/>
      <c r="AQ1152" s="31"/>
      <c r="AR1152" s="31"/>
      <c r="AS1152" s="31"/>
      <c r="AT1152" s="31"/>
      <c r="AU1152" s="31"/>
      <c r="AV1152" s="31"/>
      <c r="AW1152" s="31"/>
      <c r="AX1152" s="31"/>
      <c r="AY1152" s="31"/>
      <c r="AZ1152" s="31"/>
      <c r="BA1152" s="31"/>
      <c r="BB1152" s="31"/>
      <c r="BC1152" s="31"/>
      <c r="BD1152" s="31"/>
      <c r="BE1152" s="31"/>
      <c r="BF1152" s="31"/>
      <c r="BG1152" s="31"/>
      <c r="BH1152" s="31"/>
      <c r="BI1152" s="31"/>
      <c r="BJ1152" s="31"/>
      <c r="BK1152" s="31"/>
      <c r="BL1152" s="31"/>
      <c r="BM1152" s="31"/>
      <c r="BN1152" s="31"/>
      <c r="BO1152" s="31"/>
      <c r="BP1152" s="31"/>
    </row>
    <row r="1153" spans="1:68" s="33" customFormat="1" x14ac:dyDescent="0.3">
      <c r="A1153" s="31"/>
      <c r="B1153" s="89" t="s">
        <v>1084</v>
      </c>
      <c r="C1153" s="89" t="s">
        <v>1083</v>
      </c>
      <c r="D1153" s="34"/>
      <c r="E1153" s="34"/>
      <c r="F1153" s="34"/>
      <c r="G1153" s="31"/>
      <c r="H1153" s="31"/>
      <c r="I1153" s="31"/>
      <c r="J1153" s="31"/>
      <c r="K1153" s="31"/>
      <c r="L1153" s="31"/>
      <c r="M1153" s="31"/>
      <c r="N1153" s="31"/>
      <c r="O1153" s="31"/>
      <c r="P1153" s="31"/>
      <c r="Q1153" s="31"/>
      <c r="R1153" s="31"/>
      <c r="S1153" s="31"/>
      <c r="T1153" s="31"/>
      <c r="U1153" s="31"/>
      <c r="V1153" s="31"/>
      <c r="W1153" s="31"/>
      <c r="X1153" s="31"/>
      <c r="Y1153" s="31"/>
      <c r="Z1153" s="31"/>
      <c r="AA1153" s="31"/>
      <c r="AB1153" s="31"/>
      <c r="AC1153" s="31"/>
      <c r="AD1153" s="31"/>
      <c r="AE1153" s="31"/>
      <c r="AF1153" s="31"/>
      <c r="AG1153" s="31"/>
      <c r="AH1153" s="31"/>
      <c r="AI1153" s="31"/>
      <c r="AJ1153" s="31"/>
      <c r="AK1153" s="31"/>
      <c r="AL1153" s="31"/>
      <c r="AM1153" s="31"/>
      <c r="AN1153" s="31"/>
      <c r="AO1153" s="31"/>
      <c r="AP1153" s="31"/>
      <c r="AQ1153" s="31"/>
      <c r="AR1153" s="31"/>
      <c r="AS1153" s="31"/>
      <c r="AT1153" s="31"/>
      <c r="AU1153" s="31"/>
      <c r="AV1153" s="31"/>
      <c r="AW1153" s="31"/>
      <c r="AX1153" s="31"/>
      <c r="AY1153" s="31"/>
      <c r="AZ1153" s="31"/>
      <c r="BA1153" s="31"/>
      <c r="BB1153" s="31"/>
      <c r="BC1153" s="31"/>
      <c r="BD1153" s="31"/>
      <c r="BE1153" s="31"/>
      <c r="BF1153" s="31"/>
      <c r="BG1153" s="31"/>
      <c r="BH1153" s="31"/>
      <c r="BI1153" s="31"/>
      <c r="BJ1153" s="31"/>
      <c r="BK1153" s="31"/>
      <c r="BL1153" s="31"/>
      <c r="BM1153" s="31"/>
      <c r="BN1153" s="31"/>
      <c r="BO1153" s="31"/>
      <c r="BP1153" s="31"/>
    </row>
    <row r="1154" spans="1:68" s="33" customFormat="1" x14ac:dyDescent="0.3">
      <c r="A1154" s="31"/>
      <c r="B1154" s="89" t="s">
        <v>1082</v>
      </c>
      <c r="C1154" s="89" t="s">
        <v>55</v>
      </c>
      <c r="D1154" s="34"/>
      <c r="E1154" s="34"/>
      <c r="F1154" s="34"/>
      <c r="G1154" s="31"/>
      <c r="H1154" s="31"/>
      <c r="I1154" s="31"/>
      <c r="J1154" s="31"/>
      <c r="K1154" s="31"/>
      <c r="L1154" s="31"/>
      <c r="M1154" s="31"/>
      <c r="N1154" s="31"/>
      <c r="O1154" s="31"/>
      <c r="P1154" s="31"/>
      <c r="Q1154" s="31"/>
      <c r="R1154" s="31"/>
      <c r="S1154" s="31"/>
      <c r="T1154" s="31"/>
      <c r="U1154" s="31"/>
      <c r="V1154" s="31"/>
      <c r="W1154" s="31"/>
      <c r="X1154" s="31"/>
      <c r="Y1154" s="31"/>
      <c r="Z1154" s="31"/>
      <c r="AA1154" s="31"/>
      <c r="AB1154" s="31"/>
      <c r="AC1154" s="31"/>
      <c r="AD1154" s="31"/>
      <c r="AE1154" s="31"/>
      <c r="AF1154" s="31"/>
      <c r="AG1154" s="31"/>
      <c r="AH1154" s="31"/>
      <c r="AI1154" s="31"/>
      <c r="AJ1154" s="31"/>
      <c r="AK1154" s="31"/>
      <c r="AL1154" s="31"/>
      <c r="AM1154" s="31"/>
      <c r="AN1154" s="31"/>
      <c r="AO1154" s="31"/>
      <c r="AP1154" s="31"/>
      <c r="AQ1154" s="31"/>
      <c r="AR1154" s="31"/>
      <c r="AS1154" s="31"/>
      <c r="AT1154" s="31"/>
      <c r="AU1154" s="31"/>
      <c r="AV1154" s="31"/>
      <c r="AW1154" s="31"/>
      <c r="AX1154" s="31"/>
      <c r="AY1154" s="31"/>
      <c r="AZ1154" s="31"/>
      <c r="BA1154" s="31"/>
      <c r="BB1154" s="31"/>
      <c r="BC1154" s="31"/>
      <c r="BD1154" s="31"/>
      <c r="BE1154" s="31"/>
      <c r="BF1154" s="31"/>
      <c r="BG1154" s="31"/>
      <c r="BH1154" s="31"/>
      <c r="BI1154" s="31"/>
      <c r="BJ1154" s="31"/>
      <c r="BK1154" s="31"/>
      <c r="BL1154" s="31"/>
      <c r="BM1154" s="31"/>
      <c r="BN1154" s="31"/>
      <c r="BO1154" s="31"/>
      <c r="BP1154" s="31"/>
    </row>
    <row r="1155" spans="1:68" s="33" customFormat="1" x14ac:dyDescent="0.3">
      <c r="A1155" s="31"/>
      <c r="B1155" s="89" t="s">
        <v>1081</v>
      </c>
      <c r="C1155" s="89" t="s">
        <v>1080</v>
      </c>
      <c r="D1155" s="34"/>
      <c r="E1155" s="34"/>
      <c r="F1155" s="34"/>
      <c r="G1155" s="31"/>
      <c r="H1155" s="31"/>
      <c r="I1155" s="31"/>
      <c r="J1155" s="31"/>
      <c r="K1155" s="31"/>
      <c r="L1155" s="31"/>
      <c r="M1155" s="31"/>
      <c r="N1155" s="31"/>
      <c r="O1155" s="31"/>
      <c r="P1155" s="31"/>
      <c r="Q1155" s="31"/>
      <c r="R1155" s="31"/>
      <c r="S1155" s="31"/>
      <c r="T1155" s="31"/>
      <c r="U1155" s="31"/>
      <c r="V1155" s="31"/>
      <c r="W1155" s="31"/>
      <c r="X1155" s="31"/>
      <c r="Y1155" s="31"/>
      <c r="Z1155" s="31"/>
      <c r="AA1155" s="31"/>
      <c r="AB1155" s="31"/>
      <c r="AC1155" s="31"/>
      <c r="AD1155" s="31"/>
      <c r="AE1155" s="31"/>
      <c r="AF1155" s="31"/>
      <c r="AG1155" s="31"/>
      <c r="AH1155" s="31"/>
      <c r="AI1155" s="31"/>
      <c r="AJ1155" s="31"/>
      <c r="AK1155" s="31"/>
      <c r="AL1155" s="31"/>
      <c r="AM1155" s="31"/>
      <c r="AN1155" s="31"/>
      <c r="AO1155" s="31"/>
      <c r="AP1155" s="31"/>
      <c r="AQ1155" s="31"/>
      <c r="AR1155" s="31"/>
      <c r="AS1155" s="31"/>
      <c r="AT1155" s="31"/>
      <c r="AU1155" s="31"/>
      <c r="AV1155" s="31"/>
      <c r="AW1155" s="31"/>
      <c r="AX1155" s="31"/>
      <c r="AY1155" s="31"/>
      <c r="AZ1155" s="31"/>
      <c r="BA1155" s="31"/>
      <c r="BB1155" s="31"/>
      <c r="BC1155" s="31"/>
      <c r="BD1155" s="31"/>
      <c r="BE1155" s="31"/>
      <c r="BF1155" s="31"/>
      <c r="BG1155" s="31"/>
      <c r="BH1155" s="31"/>
      <c r="BI1155" s="31"/>
      <c r="BJ1155" s="31"/>
      <c r="BK1155" s="31"/>
      <c r="BL1155" s="31"/>
      <c r="BM1155" s="31"/>
      <c r="BN1155" s="31"/>
      <c r="BO1155" s="31"/>
      <c r="BP1155" s="31"/>
    </row>
    <row r="1156" spans="1:68" s="33" customFormat="1" x14ac:dyDescent="0.3">
      <c r="A1156" s="31"/>
      <c r="B1156" s="89" t="s">
        <v>1079</v>
      </c>
      <c r="C1156" s="89" t="s">
        <v>1078</v>
      </c>
      <c r="D1156" s="34"/>
      <c r="E1156" s="34"/>
      <c r="F1156" s="34"/>
      <c r="G1156" s="31"/>
      <c r="H1156" s="31"/>
      <c r="I1156" s="31"/>
      <c r="J1156" s="31"/>
      <c r="K1156" s="31"/>
      <c r="L1156" s="31"/>
      <c r="M1156" s="31"/>
      <c r="N1156" s="31"/>
      <c r="O1156" s="31"/>
      <c r="P1156" s="31"/>
      <c r="Q1156" s="31"/>
      <c r="R1156" s="31"/>
      <c r="S1156" s="31"/>
      <c r="T1156" s="31"/>
      <c r="U1156" s="31"/>
      <c r="V1156" s="31"/>
      <c r="W1156" s="31"/>
      <c r="X1156" s="31"/>
      <c r="Y1156" s="31"/>
      <c r="Z1156" s="31"/>
      <c r="AA1156" s="31"/>
      <c r="AB1156" s="31"/>
      <c r="AC1156" s="31"/>
      <c r="AD1156" s="31"/>
      <c r="AE1156" s="31"/>
      <c r="AF1156" s="31"/>
      <c r="AG1156" s="31"/>
      <c r="AH1156" s="31"/>
      <c r="AI1156" s="31"/>
      <c r="AJ1156" s="31"/>
      <c r="AK1156" s="31"/>
      <c r="AL1156" s="31"/>
      <c r="AM1156" s="31"/>
      <c r="AN1156" s="31"/>
      <c r="AO1156" s="31"/>
      <c r="AP1156" s="31"/>
      <c r="AQ1156" s="31"/>
      <c r="AR1156" s="31"/>
      <c r="AS1156" s="31"/>
      <c r="AT1156" s="31"/>
      <c r="AU1156" s="31"/>
      <c r="AV1156" s="31"/>
      <c r="AW1156" s="31"/>
      <c r="AX1156" s="31"/>
      <c r="AY1156" s="31"/>
      <c r="AZ1156" s="31"/>
      <c r="BA1156" s="31"/>
      <c r="BB1156" s="31"/>
      <c r="BC1156" s="31"/>
      <c r="BD1156" s="31"/>
      <c r="BE1156" s="31"/>
      <c r="BF1156" s="31"/>
      <c r="BG1156" s="31"/>
      <c r="BH1156" s="31"/>
      <c r="BI1156" s="31"/>
      <c r="BJ1156" s="31"/>
      <c r="BK1156" s="31"/>
      <c r="BL1156" s="31"/>
      <c r="BM1156" s="31"/>
      <c r="BN1156" s="31"/>
      <c r="BO1156" s="31"/>
      <c r="BP1156" s="31"/>
    </row>
    <row r="1157" spans="1:68" s="33" customFormat="1" x14ac:dyDescent="0.3">
      <c r="A1157" s="31"/>
      <c r="B1157" s="89" t="s">
        <v>1077</v>
      </c>
      <c r="C1157" s="89" t="s">
        <v>1076</v>
      </c>
      <c r="D1157" s="34"/>
      <c r="E1157" s="34"/>
      <c r="F1157" s="34"/>
      <c r="G1157" s="31"/>
      <c r="H1157" s="31"/>
      <c r="I1157" s="31"/>
      <c r="J1157" s="31"/>
      <c r="K1157" s="31"/>
      <c r="L1157" s="31"/>
      <c r="M1157" s="31"/>
      <c r="N1157" s="31"/>
      <c r="O1157" s="31"/>
      <c r="P1157" s="31"/>
      <c r="Q1157" s="31"/>
      <c r="R1157" s="31"/>
      <c r="S1157" s="31"/>
      <c r="T1157" s="31"/>
      <c r="U1157" s="31"/>
      <c r="V1157" s="31"/>
      <c r="W1157" s="31"/>
      <c r="X1157" s="31"/>
      <c r="Y1157" s="31"/>
      <c r="Z1157" s="31"/>
      <c r="AA1157" s="31"/>
      <c r="AB1157" s="31"/>
      <c r="AC1157" s="31"/>
      <c r="AD1157" s="31"/>
      <c r="AE1157" s="31"/>
      <c r="AF1157" s="31"/>
      <c r="AG1157" s="31"/>
      <c r="AH1157" s="31"/>
      <c r="AI1157" s="31"/>
      <c r="AJ1157" s="31"/>
      <c r="AK1157" s="31"/>
      <c r="AL1157" s="31"/>
      <c r="AM1157" s="31"/>
      <c r="AN1157" s="31"/>
      <c r="AO1157" s="31"/>
      <c r="AP1157" s="31"/>
      <c r="AQ1157" s="31"/>
      <c r="AR1157" s="31"/>
      <c r="AS1157" s="31"/>
      <c r="AT1157" s="31"/>
      <c r="AU1157" s="31"/>
      <c r="AV1157" s="31"/>
      <c r="AW1157" s="31"/>
      <c r="AX1157" s="31"/>
      <c r="AY1157" s="31"/>
      <c r="AZ1157" s="31"/>
      <c r="BA1157" s="31"/>
      <c r="BB1157" s="31"/>
      <c r="BC1157" s="31"/>
      <c r="BD1157" s="31"/>
      <c r="BE1157" s="31"/>
      <c r="BF1157" s="31"/>
      <c r="BG1157" s="31"/>
      <c r="BH1157" s="31"/>
      <c r="BI1157" s="31"/>
      <c r="BJ1157" s="31"/>
      <c r="BK1157" s="31"/>
      <c r="BL1157" s="31"/>
      <c r="BM1157" s="31"/>
      <c r="BN1157" s="31"/>
      <c r="BO1157" s="31"/>
      <c r="BP1157" s="31"/>
    </row>
    <row r="1158" spans="1:68" s="33" customFormat="1" x14ac:dyDescent="0.3">
      <c r="A1158" s="31"/>
      <c r="B1158" s="94" t="s">
        <v>1075</v>
      </c>
      <c r="C1158" s="91" t="s">
        <v>54</v>
      </c>
      <c r="D1158" s="32"/>
      <c r="E1158" s="32"/>
      <c r="F1158" s="32"/>
      <c r="G1158" s="31"/>
      <c r="H1158" s="31"/>
      <c r="I1158" s="31"/>
      <c r="J1158" s="31"/>
      <c r="K1158" s="31"/>
      <c r="L1158" s="31"/>
      <c r="M1158" s="31"/>
      <c r="N1158" s="31"/>
      <c r="O1158" s="31"/>
      <c r="P1158" s="31"/>
      <c r="Q1158" s="31"/>
      <c r="R1158" s="31"/>
      <c r="S1158" s="31"/>
      <c r="T1158" s="31"/>
      <c r="U1158" s="31"/>
      <c r="V1158" s="31"/>
      <c r="W1158" s="31"/>
      <c r="X1158" s="31"/>
      <c r="Y1158" s="31"/>
      <c r="Z1158" s="31"/>
      <c r="AA1158" s="31"/>
      <c r="AB1158" s="31"/>
      <c r="AC1158" s="31"/>
      <c r="AD1158" s="31"/>
      <c r="AE1158" s="31"/>
      <c r="AF1158" s="31"/>
      <c r="AG1158" s="31"/>
      <c r="AH1158" s="31"/>
      <c r="AI1158" s="31"/>
      <c r="AJ1158" s="31"/>
      <c r="AK1158" s="31"/>
      <c r="AL1158" s="31"/>
      <c r="AM1158" s="31"/>
      <c r="AN1158" s="31"/>
      <c r="AO1158" s="31"/>
      <c r="AP1158" s="31"/>
      <c r="AQ1158" s="31"/>
      <c r="AR1158" s="31"/>
      <c r="AS1158" s="31"/>
      <c r="AT1158" s="31"/>
      <c r="AU1158" s="31"/>
      <c r="AV1158" s="31"/>
      <c r="AW1158" s="31"/>
      <c r="AX1158" s="31"/>
      <c r="AY1158" s="31"/>
      <c r="AZ1158" s="31"/>
      <c r="BA1158" s="31"/>
      <c r="BB1158" s="31"/>
      <c r="BC1158" s="31"/>
      <c r="BD1158" s="31"/>
      <c r="BE1158" s="31"/>
      <c r="BF1158" s="31"/>
      <c r="BG1158" s="31"/>
      <c r="BH1158" s="31"/>
      <c r="BI1158" s="31"/>
      <c r="BJ1158" s="31"/>
      <c r="BK1158" s="31"/>
      <c r="BL1158" s="31"/>
      <c r="BM1158" s="31"/>
      <c r="BN1158" s="31"/>
      <c r="BO1158" s="31"/>
      <c r="BP1158" s="31"/>
    </row>
    <row r="1159" spans="1:68" s="33" customFormat="1" x14ac:dyDescent="0.3">
      <c r="A1159" s="31"/>
      <c r="B1159" s="89" t="s">
        <v>1074</v>
      </c>
      <c r="C1159" s="89" t="s">
        <v>51</v>
      </c>
      <c r="D1159" s="34"/>
      <c r="E1159" s="34"/>
      <c r="F1159" s="34"/>
      <c r="G1159" s="31"/>
      <c r="H1159" s="31"/>
      <c r="I1159" s="31"/>
      <c r="J1159" s="31"/>
      <c r="K1159" s="31"/>
      <c r="L1159" s="31"/>
      <c r="M1159" s="31"/>
      <c r="N1159" s="31"/>
      <c r="O1159" s="31"/>
      <c r="P1159" s="31"/>
      <c r="Q1159" s="31"/>
      <c r="R1159" s="31"/>
      <c r="S1159" s="31"/>
      <c r="T1159" s="31"/>
      <c r="U1159" s="31"/>
      <c r="V1159" s="31"/>
      <c r="W1159" s="31"/>
      <c r="X1159" s="31"/>
      <c r="Y1159" s="31"/>
      <c r="Z1159" s="31"/>
      <c r="AA1159" s="31"/>
      <c r="AB1159" s="31"/>
      <c r="AC1159" s="31"/>
      <c r="AD1159" s="31"/>
      <c r="AE1159" s="31"/>
      <c r="AF1159" s="31"/>
      <c r="AG1159" s="31"/>
      <c r="AH1159" s="31"/>
      <c r="AI1159" s="31"/>
      <c r="AJ1159" s="31"/>
      <c r="AK1159" s="31"/>
      <c r="AL1159" s="31"/>
      <c r="AM1159" s="31"/>
      <c r="AN1159" s="31"/>
      <c r="AO1159" s="31"/>
      <c r="AP1159" s="31"/>
      <c r="AQ1159" s="31"/>
      <c r="AR1159" s="31"/>
      <c r="AS1159" s="31"/>
      <c r="AT1159" s="31"/>
      <c r="AU1159" s="31"/>
      <c r="AV1159" s="31"/>
      <c r="AW1159" s="31"/>
      <c r="AX1159" s="31"/>
      <c r="AY1159" s="31"/>
      <c r="AZ1159" s="31"/>
      <c r="BA1159" s="31"/>
      <c r="BB1159" s="31"/>
      <c r="BC1159" s="31"/>
      <c r="BD1159" s="31"/>
      <c r="BE1159" s="31"/>
      <c r="BF1159" s="31"/>
      <c r="BG1159" s="31"/>
      <c r="BH1159" s="31"/>
      <c r="BI1159" s="31"/>
      <c r="BJ1159" s="31"/>
      <c r="BK1159" s="31"/>
      <c r="BL1159" s="31"/>
      <c r="BM1159" s="31"/>
      <c r="BN1159" s="31"/>
      <c r="BO1159" s="31"/>
      <c r="BP1159" s="31"/>
    </row>
    <row r="1160" spans="1:68" s="33" customFormat="1" x14ac:dyDescent="0.3">
      <c r="A1160" s="31"/>
      <c r="B1160" s="89" t="s">
        <v>1073</v>
      </c>
      <c r="C1160" s="89" t="s">
        <v>52</v>
      </c>
      <c r="D1160" s="34"/>
      <c r="E1160" s="34"/>
      <c r="F1160" s="34"/>
      <c r="G1160" s="31"/>
      <c r="H1160" s="31"/>
      <c r="I1160" s="31"/>
      <c r="J1160" s="31"/>
      <c r="K1160" s="31"/>
      <c r="L1160" s="31"/>
      <c r="M1160" s="31"/>
      <c r="N1160" s="31"/>
      <c r="O1160" s="31"/>
      <c r="P1160" s="31"/>
      <c r="Q1160" s="31"/>
      <c r="R1160" s="31"/>
      <c r="S1160" s="31"/>
      <c r="T1160" s="31"/>
      <c r="U1160" s="31"/>
      <c r="V1160" s="31"/>
      <c r="W1160" s="31"/>
      <c r="X1160" s="31"/>
      <c r="Y1160" s="31"/>
      <c r="Z1160" s="31"/>
      <c r="AA1160" s="31"/>
      <c r="AB1160" s="31"/>
      <c r="AC1160" s="31"/>
      <c r="AD1160" s="31"/>
      <c r="AE1160" s="31"/>
      <c r="AF1160" s="31"/>
      <c r="AG1160" s="31"/>
      <c r="AH1160" s="31"/>
      <c r="AI1160" s="31"/>
      <c r="AJ1160" s="31"/>
      <c r="AK1160" s="31"/>
      <c r="AL1160" s="31"/>
      <c r="AM1160" s="31"/>
      <c r="AN1160" s="31"/>
      <c r="AO1160" s="31"/>
      <c r="AP1160" s="31"/>
      <c r="AQ1160" s="31"/>
      <c r="AR1160" s="31"/>
      <c r="AS1160" s="31"/>
      <c r="AT1160" s="31"/>
      <c r="AU1160" s="31"/>
      <c r="AV1160" s="31"/>
      <c r="AW1160" s="31"/>
      <c r="AX1160" s="31"/>
      <c r="AY1160" s="31"/>
      <c r="AZ1160" s="31"/>
      <c r="BA1160" s="31"/>
      <c r="BB1160" s="31"/>
      <c r="BC1160" s="31"/>
      <c r="BD1160" s="31"/>
      <c r="BE1160" s="31"/>
      <c r="BF1160" s="31"/>
      <c r="BG1160" s="31"/>
      <c r="BH1160" s="31"/>
      <c r="BI1160" s="31"/>
      <c r="BJ1160" s="31"/>
      <c r="BK1160" s="31"/>
      <c r="BL1160" s="31"/>
      <c r="BM1160" s="31"/>
      <c r="BN1160" s="31"/>
      <c r="BO1160" s="31"/>
      <c r="BP1160" s="31"/>
    </row>
    <row r="1161" spans="1:68" s="33" customFormat="1" x14ac:dyDescent="0.3">
      <c r="A1161" s="31"/>
      <c r="B1161" s="89" t="s">
        <v>1072</v>
      </c>
      <c r="C1161" s="89" t="s">
        <v>50</v>
      </c>
      <c r="D1161" s="34"/>
      <c r="E1161" s="34"/>
      <c r="F1161" s="34"/>
      <c r="G1161" s="31"/>
      <c r="H1161" s="31"/>
      <c r="I1161" s="31"/>
      <c r="J1161" s="31"/>
      <c r="K1161" s="31"/>
      <c r="L1161" s="31"/>
      <c r="M1161" s="31"/>
      <c r="N1161" s="31"/>
      <c r="O1161" s="31"/>
      <c r="P1161" s="31"/>
      <c r="Q1161" s="31"/>
      <c r="R1161" s="31"/>
      <c r="S1161" s="31"/>
      <c r="T1161" s="31"/>
      <c r="U1161" s="31"/>
      <c r="V1161" s="31"/>
      <c r="W1161" s="31"/>
      <c r="X1161" s="31"/>
      <c r="Y1161" s="31"/>
      <c r="Z1161" s="31"/>
      <c r="AA1161" s="31"/>
      <c r="AB1161" s="31"/>
      <c r="AC1161" s="31"/>
      <c r="AD1161" s="31"/>
      <c r="AE1161" s="31"/>
      <c r="AF1161" s="31"/>
      <c r="AG1161" s="31"/>
      <c r="AH1161" s="31"/>
      <c r="AI1161" s="31"/>
      <c r="AJ1161" s="31"/>
      <c r="AK1161" s="31"/>
      <c r="AL1161" s="31"/>
      <c r="AM1161" s="31"/>
      <c r="AN1161" s="31"/>
      <c r="AO1161" s="31"/>
      <c r="AP1161" s="31"/>
      <c r="AQ1161" s="31"/>
      <c r="AR1161" s="31"/>
      <c r="AS1161" s="31"/>
      <c r="AT1161" s="31"/>
      <c r="AU1161" s="31"/>
      <c r="AV1161" s="31"/>
      <c r="AW1161" s="31"/>
      <c r="AX1161" s="31"/>
      <c r="AY1161" s="31"/>
      <c r="AZ1161" s="31"/>
      <c r="BA1161" s="31"/>
      <c r="BB1161" s="31"/>
      <c r="BC1161" s="31"/>
      <c r="BD1161" s="31"/>
      <c r="BE1161" s="31"/>
      <c r="BF1161" s="31"/>
      <c r="BG1161" s="31"/>
      <c r="BH1161" s="31"/>
      <c r="BI1161" s="31"/>
      <c r="BJ1161" s="31"/>
      <c r="BK1161" s="31"/>
      <c r="BL1161" s="31"/>
      <c r="BM1161" s="31"/>
      <c r="BN1161" s="31"/>
      <c r="BO1161" s="31"/>
      <c r="BP1161" s="31"/>
    </row>
    <row r="1162" spans="1:68" s="33" customFormat="1" x14ac:dyDescent="0.3">
      <c r="A1162" s="31"/>
      <c r="B1162" s="89" t="s">
        <v>1071</v>
      </c>
      <c r="C1162" s="89" t="s">
        <v>53</v>
      </c>
      <c r="D1162" s="34"/>
      <c r="E1162" s="34"/>
      <c r="F1162" s="34"/>
      <c r="G1162" s="31"/>
      <c r="H1162" s="31"/>
      <c r="I1162" s="31"/>
      <c r="J1162" s="31"/>
      <c r="K1162" s="31"/>
      <c r="L1162" s="31"/>
      <c r="M1162" s="31"/>
      <c r="N1162" s="31"/>
      <c r="O1162" s="31"/>
      <c r="P1162" s="31"/>
      <c r="Q1162" s="31"/>
      <c r="R1162" s="31"/>
      <c r="S1162" s="31"/>
      <c r="T1162" s="31"/>
      <c r="U1162" s="31"/>
      <c r="V1162" s="31"/>
      <c r="W1162" s="31"/>
      <c r="X1162" s="31"/>
      <c r="Y1162" s="31"/>
      <c r="Z1162" s="31"/>
      <c r="AA1162" s="31"/>
      <c r="AB1162" s="31"/>
      <c r="AC1162" s="31"/>
      <c r="AD1162" s="31"/>
      <c r="AE1162" s="31"/>
      <c r="AF1162" s="31"/>
      <c r="AG1162" s="31"/>
      <c r="AH1162" s="31"/>
      <c r="AI1162" s="31"/>
      <c r="AJ1162" s="31"/>
      <c r="AK1162" s="31"/>
      <c r="AL1162" s="31"/>
      <c r="AM1162" s="31"/>
      <c r="AN1162" s="31"/>
      <c r="AO1162" s="31"/>
      <c r="AP1162" s="31"/>
      <c r="AQ1162" s="31"/>
      <c r="AR1162" s="31"/>
      <c r="AS1162" s="31"/>
      <c r="AT1162" s="31"/>
      <c r="AU1162" s="31"/>
      <c r="AV1162" s="31"/>
      <c r="AW1162" s="31"/>
      <c r="AX1162" s="31"/>
      <c r="AY1162" s="31"/>
      <c r="AZ1162" s="31"/>
      <c r="BA1162" s="31"/>
      <c r="BB1162" s="31"/>
      <c r="BC1162" s="31"/>
      <c r="BD1162" s="31"/>
      <c r="BE1162" s="31"/>
      <c r="BF1162" s="31"/>
      <c r="BG1162" s="31"/>
      <c r="BH1162" s="31"/>
      <c r="BI1162" s="31"/>
      <c r="BJ1162" s="31"/>
      <c r="BK1162" s="31"/>
      <c r="BL1162" s="31"/>
      <c r="BM1162" s="31"/>
      <c r="BN1162" s="31"/>
      <c r="BO1162" s="31"/>
      <c r="BP1162" s="31"/>
    </row>
    <row r="1163" spans="1:68" s="26" customFormat="1" x14ac:dyDescent="0.3">
      <c r="B1163" s="27"/>
    </row>
    <row r="1164" spans="1:68" s="26" customFormat="1" x14ac:dyDescent="0.3">
      <c r="B1164" s="27"/>
    </row>
    <row r="1165" spans="1:68" s="26" customFormat="1" x14ac:dyDescent="0.3">
      <c r="B1165" s="27"/>
    </row>
    <row r="1166" spans="1:68" s="26" customFormat="1" x14ac:dyDescent="0.3">
      <c r="B1166" s="27"/>
    </row>
    <row r="1167" spans="1:68" s="26" customFormat="1" x14ac:dyDescent="0.3">
      <c r="B1167" s="27"/>
    </row>
    <row r="1168" spans="1:68" s="26" customFormat="1" x14ac:dyDescent="0.3">
      <c r="B1168" s="27"/>
    </row>
    <row r="1169" spans="2:2" s="26" customFormat="1" x14ac:dyDescent="0.3">
      <c r="B1169" s="27"/>
    </row>
    <row r="1170" spans="2:2" s="26" customFormat="1" x14ac:dyDescent="0.3">
      <c r="B1170" s="27"/>
    </row>
    <row r="1171" spans="2:2" s="26" customFormat="1" x14ac:dyDescent="0.3">
      <c r="B1171" s="27"/>
    </row>
    <row r="1172" spans="2:2" s="26" customFormat="1" x14ac:dyDescent="0.3">
      <c r="B1172" s="27"/>
    </row>
    <row r="1173" spans="2:2" s="26" customFormat="1" x14ac:dyDescent="0.3">
      <c r="B1173" s="27"/>
    </row>
    <row r="1174" spans="2:2" s="26" customFormat="1" x14ac:dyDescent="0.3">
      <c r="B1174" s="27"/>
    </row>
    <row r="1175" spans="2:2" s="26" customFormat="1" x14ac:dyDescent="0.3">
      <c r="B1175" s="27"/>
    </row>
    <row r="1176" spans="2:2" s="26" customFormat="1" x14ac:dyDescent="0.3">
      <c r="B1176" s="27"/>
    </row>
    <row r="1177" spans="2:2" s="26" customFormat="1" x14ac:dyDescent="0.3">
      <c r="B1177" s="27"/>
    </row>
    <row r="1178" spans="2:2" s="26" customFormat="1" x14ac:dyDescent="0.3">
      <c r="B1178" s="27"/>
    </row>
    <row r="1179" spans="2:2" s="26" customFormat="1" x14ac:dyDescent="0.3">
      <c r="B1179" s="27"/>
    </row>
    <row r="1180" spans="2:2" s="26" customFormat="1" x14ac:dyDescent="0.3">
      <c r="B1180" s="27"/>
    </row>
    <row r="1181" spans="2:2" s="26" customFormat="1" x14ac:dyDescent="0.3">
      <c r="B1181" s="27"/>
    </row>
    <row r="1182" spans="2:2" s="26" customFormat="1" x14ac:dyDescent="0.3">
      <c r="B1182" s="27"/>
    </row>
    <row r="1183" spans="2:2" s="26" customFormat="1" x14ac:dyDescent="0.3">
      <c r="B1183" s="27"/>
    </row>
    <row r="1184" spans="2:2" s="26" customFormat="1" x14ac:dyDescent="0.3">
      <c r="B1184" s="27"/>
    </row>
    <row r="1185" spans="2:2" s="26" customFormat="1" x14ac:dyDescent="0.3">
      <c r="B1185" s="27"/>
    </row>
    <row r="1186" spans="2:2" s="26" customFormat="1" x14ac:dyDescent="0.3">
      <c r="B1186" s="27"/>
    </row>
    <row r="1187" spans="2:2" s="26" customFormat="1" x14ac:dyDescent="0.3">
      <c r="B1187" s="27"/>
    </row>
    <row r="1188" spans="2:2" s="26" customFormat="1" x14ac:dyDescent="0.3">
      <c r="B1188" s="27"/>
    </row>
    <row r="1189" spans="2:2" s="26" customFormat="1" x14ac:dyDescent="0.3">
      <c r="B1189" s="27"/>
    </row>
    <row r="1190" spans="2:2" s="26" customFormat="1" x14ac:dyDescent="0.3">
      <c r="B1190" s="27"/>
    </row>
    <row r="1191" spans="2:2" s="26" customFormat="1" x14ac:dyDescent="0.3">
      <c r="B1191" s="27"/>
    </row>
    <row r="1192" spans="2:2" s="26" customFormat="1" x14ac:dyDescent="0.3">
      <c r="B1192" s="27"/>
    </row>
    <row r="1193" spans="2:2" s="26" customFormat="1" x14ac:dyDescent="0.3">
      <c r="B1193" s="27"/>
    </row>
    <row r="1194" spans="2:2" s="26" customFormat="1" x14ac:dyDescent="0.3">
      <c r="B1194" s="27"/>
    </row>
    <row r="1195" spans="2:2" s="26" customFormat="1" x14ac:dyDescent="0.3">
      <c r="B1195" s="27"/>
    </row>
    <row r="1196" spans="2:2" s="26" customFormat="1" x14ac:dyDescent="0.3">
      <c r="B1196" s="27"/>
    </row>
    <row r="1197" spans="2:2" s="26" customFormat="1" x14ac:dyDescent="0.3">
      <c r="B1197" s="27"/>
    </row>
    <row r="1198" spans="2:2" s="26" customFormat="1" x14ac:dyDescent="0.3">
      <c r="B1198" s="27"/>
    </row>
    <row r="1199" spans="2:2" s="26" customFormat="1" x14ac:dyDescent="0.3">
      <c r="B1199" s="27"/>
    </row>
    <row r="1200" spans="2:2" s="26" customFormat="1" x14ac:dyDescent="0.3">
      <c r="B1200" s="27"/>
    </row>
    <row r="1201" spans="2:2" s="26" customFormat="1" x14ac:dyDescent="0.3">
      <c r="B1201" s="27"/>
    </row>
    <row r="1202" spans="2:2" s="26" customFormat="1" x14ac:dyDescent="0.3">
      <c r="B1202" s="27"/>
    </row>
    <row r="1203" spans="2:2" s="26" customFormat="1" x14ac:dyDescent="0.3">
      <c r="B1203" s="27"/>
    </row>
    <row r="1204" spans="2:2" s="26" customFormat="1" x14ac:dyDescent="0.3">
      <c r="B1204" s="27"/>
    </row>
    <row r="1205" spans="2:2" s="26" customFormat="1" x14ac:dyDescent="0.3">
      <c r="B1205" s="27"/>
    </row>
    <row r="1206" spans="2:2" s="26" customFormat="1" x14ac:dyDescent="0.3">
      <c r="B1206" s="27"/>
    </row>
    <row r="1207" spans="2:2" s="26" customFormat="1" x14ac:dyDescent="0.3">
      <c r="B1207" s="27"/>
    </row>
    <row r="1208" spans="2:2" s="26" customFormat="1" x14ac:dyDescent="0.3">
      <c r="B1208" s="27"/>
    </row>
    <row r="1209" spans="2:2" s="26" customFormat="1" x14ac:dyDescent="0.3">
      <c r="B1209" s="27"/>
    </row>
    <row r="1210" spans="2:2" s="26" customFormat="1" x14ac:dyDescent="0.3">
      <c r="B1210" s="27"/>
    </row>
    <row r="1211" spans="2:2" s="26" customFormat="1" x14ac:dyDescent="0.3">
      <c r="B1211" s="27"/>
    </row>
    <row r="1212" spans="2:2" s="26" customFormat="1" x14ac:dyDescent="0.3">
      <c r="B1212" s="27"/>
    </row>
    <row r="1213" spans="2:2" s="26" customFormat="1" x14ac:dyDescent="0.3">
      <c r="B1213" s="27"/>
    </row>
    <row r="1214" spans="2:2" s="26" customFormat="1" x14ac:dyDescent="0.3">
      <c r="B1214" s="27"/>
    </row>
    <row r="1215" spans="2:2" s="26" customFormat="1" x14ac:dyDescent="0.3">
      <c r="B1215" s="27"/>
    </row>
    <row r="1216" spans="2:2" s="26" customFormat="1" x14ac:dyDescent="0.3">
      <c r="B1216" s="27"/>
    </row>
    <row r="1217" spans="2:2" s="26" customFormat="1" x14ac:dyDescent="0.3">
      <c r="B1217" s="27"/>
    </row>
    <row r="1218" spans="2:2" s="26" customFormat="1" x14ac:dyDescent="0.3">
      <c r="B1218" s="27"/>
    </row>
    <row r="1219" spans="2:2" s="26" customFormat="1" x14ac:dyDescent="0.3">
      <c r="B1219" s="27"/>
    </row>
    <row r="1220" spans="2:2" s="26" customFormat="1" x14ac:dyDescent="0.3">
      <c r="B1220" s="27"/>
    </row>
    <row r="1221" spans="2:2" s="26" customFormat="1" x14ac:dyDescent="0.3">
      <c r="B1221" s="27"/>
    </row>
    <row r="1222" spans="2:2" s="26" customFormat="1" x14ac:dyDescent="0.3">
      <c r="B1222" s="27"/>
    </row>
    <row r="1223" spans="2:2" s="26" customFormat="1" x14ac:dyDescent="0.3">
      <c r="B1223" s="27"/>
    </row>
    <row r="1224" spans="2:2" s="26" customFormat="1" x14ac:dyDescent="0.3">
      <c r="B1224" s="27"/>
    </row>
    <row r="1225" spans="2:2" s="26" customFormat="1" x14ac:dyDescent="0.3">
      <c r="B1225" s="27"/>
    </row>
    <row r="1226" spans="2:2" s="26" customFormat="1" x14ac:dyDescent="0.3">
      <c r="B1226" s="27"/>
    </row>
    <row r="1227" spans="2:2" s="26" customFormat="1" x14ac:dyDescent="0.3">
      <c r="B1227" s="27"/>
    </row>
    <row r="1228" spans="2:2" s="26" customFormat="1" x14ac:dyDescent="0.3">
      <c r="B1228" s="27"/>
    </row>
    <row r="1229" spans="2:2" s="26" customFormat="1" x14ac:dyDescent="0.3">
      <c r="B1229" s="27"/>
    </row>
    <row r="1230" spans="2:2" s="26" customFormat="1" x14ac:dyDescent="0.3">
      <c r="B1230" s="27"/>
    </row>
    <row r="1231" spans="2:2" s="26" customFormat="1" x14ac:dyDescent="0.3">
      <c r="B1231" s="27"/>
    </row>
    <row r="1232" spans="2:2" s="26" customFormat="1" x14ac:dyDescent="0.3">
      <c r="B1232" s="27"/>
    </row>
    <row r="1233" spans="2:2" s="26" customFormat="1" x14ac:dyDescent="0.3">
      <c r="B1233" s="27"/>
    </row>
    <row r="1234" spans="2:2" s="26" customFormat="1" x14ac:dyDescent="0.3">
      <c r="B1234" s="27"/>
    </row>
    <row r="1235" spans="2:2" s="26" customFormat="1" x14ac:dyDescent="0.3">
      <c r="B1235" s="27"/>
    </row>
    <row r="1236" spans="2:2" s="26" customFormat="1" x14ac:dyDescent="0.3">
      <c r="B1236" s="27"/>
    </row>
    <row r="1237" spans="2:2" s="26" customFormat="1" x14ac:dyDescent="0.3">
      <c r="B1237" s="27"/>
    </row>
    <row r="1238" spans="2:2" s="26" customFormat="1" x14ac:dyDescent="0.3">
      <c r="B1238" s="27"/>
    </row>
    <row r="1239" spans="2:2" s="26" customFormat="1" x14ac:dyDescent="0.3">
      <c r="B1239" s="27"/>
    </row>
    <row r="1240" spans="2:2" s="26" customFormat="1" x14ac:dyDescent="0.3">
      <c r="B1240" s="27"/>
    </row>
    <row r="1241" spans="2:2" s="26" customFormat="1" x14ac:dyDescent="0.3">
      <c r="B1241" s="27"/>
    </row>
    <row r="1242" spans="2:2" s="26" customFormat="1" x14ac:dyDescent="0.3">
      <c r="B1242" s="27"/>
    </row>
    <row r="1243" spans="2:2" s="26" customFormat="1" x14ac:dyDescent="0.3">
      <c r="B1243" s="27"/>
    </row>
    <row r="1244" spans="2:2" s="26" customFormat="1" x14ac:dyDescent="0.3">
      <c r="B1244" s="27"/>
    </row>
    <row r="1245" spans="2:2" s="26" customFormat="1" x14ac:dyDescent="0.3">
      <c r="B1245" s="27"/>
    </row>
    <row r="1246" spans="2:2" s="26" customFormat="1" x14ac:dyDescent="0.3">
      <c r="B1246" s="27"/>
    </row>
    <row r="1247" spans="2:2" s="26" customFormat="1" x14ac:dyDescent="0.3">
      <c r="B1247" s="27"/>
    </row>
    <row r="1248" spans="2:2" s="26" customFormat="1" x14ac:dyDescent="0.3">
      <c r="B1248" s="27"/>
    </row>
    <row r="1249" spans="2:2" s="26" customFormat="1" x14ac:dyDescent="0.3">
      <c r="B1249" s="27"/>
    </row>
    <row r="1250" spans="2:2" s="26" customFormat="1" x14ac:dyDescent="0.3">
      <c r="B1250" s="27"/>
    </row>
    <row r="1251" spans="2:2" s="26" customFormat="1" x14ac:dyDescent="0.3">
      <c r="B1251" s="27"/>
    </row>
    <row r="1252" spans="2:2" s="26" customFormat="1" x14ac:dyDescent="0.3">
      <c r="B1252" s="27"/>
    </row>
    <row r="1253" spans="2:2" s="26" customFormat="1" x14ac:dyDescent="0.3">
      <c r="B1253" s="27"/>
    </row>
    <row r="1254" spans="2:2" s="26" customFormat="1" x14ac:dyDescent="0.3">
      <c r="B1254" s="27"/>
    </row>
    <row r="1255" spans="2:2" s="26" customFormat="1" x14ac:dyDescent="0.3">
      <c r="B1255" s="27"/>
    </row>
    <row r="1256" spans="2:2" s="26" customFormat="1" x14ac:dyDescent="0.3">
      <c r="B1256" s="27"/>
    </row>
    <row r="1257" spans="2:2" s="26" customFormat="1" x14ac:dyDescent="0.3">
      <c r="B1257" s="27"/>
    </row>
    <row r="1258" spans="2:2" s="26" customFormat="1" x14ac:dyDescent="0.3">
      <c r="B1258" s="27"/>
    </row>
    <row r="1259" spans="2:2" s="26" customFormat="1" x14ac:dyDescent="0.3">
      <c r="B1259" s="27"/>
    </row>
    <row r="1260" spans="2:2" s="26" customFormat="1" x14ac:dyDescent="0.3">
      <c r="B1260" s="27"/>
    </row>
    <row r="1261" spans="2:2" s="26" customFormat="1" x14ac:dyDescent="0.3">
      <c r="B1261" s="27"/>
    </row>
    <row r="1262" spans="2:2" s="26" customFormat="1" x14ac:dyDescent="0.3">
      <c r="B1262" s="27"/>
    </row>
    <row r="1263" spans="2:2" s="26" customFormat="1" x14ac:dyDescent="0.3">
      <c r="B1263" s="27"/>
    </row>
    <row r="1264" spans="2:2" s="26" customFormat="1" x14ac:dyDescent="0.3">
      <c r="B1264" s="27"/>
    </row>
    <row r="1265" spans="2:2" s="26" customFormat="1" x14ac:dyDescent="0.3">
      <c r="B1265" s="27"/>
    </row>
    <row r="1266" spans="2:2" s="26" customFormat="1" x14ac:dyDescent="0.3">
      <c r="B1266" s="27"/>
    </row>
    <row r="1267" spans="2:2" s="26" customFormat="1" x14ac:dyDescent="0.3">
      <c r="B1267" s="27"/>
    </row>
    <row r="1268" spans="2:2" s="26" customFormat="1" x14ac:dyDescent="0.3">
      <c r="B1268" s="27"/>
    </row>
    <row r="1269" spans="2:2" s="26" customFormat="1" x14ac:dyDescent="0.3">
      <c r="B1269" s="27"/>
    </row>
    <row r="1270" spans="2:2" s="26" customFormat="1" x14ac:dyDescent="0.3">
      <c r="B1270" s="27"/>
    </row>
    <row r="1271" spans="2:2" s="26" customFormat="1" x14ac:dyDescent="0.3">
      <c r="B1271" s="27"/>
    </row>
    <row r="1272" spans="2:2" s="26" customFormat="1" x14ac:dyDescent="0.3">
      <c r="B1272" s="27"/>
    </row>
    <row r="1273" spans="2:2" s="26" customFormat="1" x14ac:dyDescent="0.3">
      <c r="B1273" s="27"/>
    </row>
    <row r="1274" spans="2:2" s="26" customFormat="1" x14ac:dyDescent="0.3">
      <c r="B1274" s="27"/>
    </row>
    <row r="1275" spans="2:2" s="26" customFormat="1" x14ac:dyDescent="0.3">
      <c r="B1275" s="27"/>
    </row>
    <row r="1276" spans="2:2" s="26" customFormat="1" x14ac:dyDescent="0.3">
      <c r="B1276" s="27"/>
    </row>
    <row r="1277" spans="2:2" s="26" customFormat="1" x14ac:dyDescent="0.3">
      <c r="B1277" s="27"/>
    </row>
    <row r="1278" spans="2:2" s="26" customFormat="1" x14ac:dyDescent="0.3">
      <c r="B1278" s="27"/>
    </row>
    <row r="1279" spans="2:2" s="26" customFormat="1" x14ac:dyDescent="0.3">
      <c r="B1279" s="27"/>
    </row>
    <row r="1280" spans="2:2" s="26" customFormat="1" x14ac:dyDescent="0.3">
      <c r="B1280" s="27"/>
    </row>
    <row r="1281" spans="2:2" s="26" customFormat="1" x14ac:dyDescent="0.3">
      <c r="B1281" s="27"/>
    </row>
    <row r="1282" spans="2:2" s="26" customFormat="1" x14ac:dyDescent="0.3">
      <c r="B1282" s="27"/>
    </row>
    <row r="1283" spans="2:2" s="26" customFormat="1" x14ac:dyDescent="0.3">
      <c r="B1283" s="27"/>
    </row>
    <row r="1284" spans="2:2" s="26" customFormat="1" x14ac:dyDescent="0.3">
      <c r="B1284" s="27"/>
    </row>
    <row r="1285" spans="2:2" s="26" customFormat="1" x14ac:dyDescent="0.3">
      <c r="B1285" s="27"/>
    </row>
    <row r="1286" spans="2:2" s="26" customFormat="1" x14ac:dyDescent="0.3">
      <c r="B1286" s="27"/>
    </row>
    <row r="1287" spans="2:2" s="26" customFormat="1" x14ac:dyDescent="0.3">
      <c r="B1287" s="27"/>
    </row>
    <row r="1288" spans="2:2" s="26" customFormat="1" x14ac:dyDescent="0.3">
      <c r="B1288" s="27"/>
    </row>
    <row r="1289" spans="2:2" s="26" customFormat="1" x14ac:dyDescent="0.3">
      <c r="B1289" s="27"/>
    </row>
    <row r="1290" spans="2:2" s="26" customFormat="1" x14ac:dyDescent="0.3">
      <c r="B1290" s="27"/>
    </row>
    <row r="1291" spans="2:2" s="26" customFormat="1" x14ac:dyDescent="0.3">
      <c r="B1291" s="27"/>
    </row>
    <row r="1292" spans="2:2" s="26" customFormat="1" x14ac:dyDescent="0.3">
      <c r="B1292" s="27"/>
    </row>
    <row r="1293" spans="2:2" s="26" customFormat="1" x14ac:dyDescent="0.3">
      <c r="B1293" s="27"/>
    </row>
    <row r="1294" spans="2:2" s="26" customFormat="1" x14ac:dyDescent="0.3">
      <c r="B1294" s="27"/>
    </row>
    <row r="1295" spans="2:2" s="26" customFormat="1" x14ac:dyDescent="0.3">
      <c r="B1295" s="27"/>
    </row>
    <row r="1296" spans="2:2" s="26" customFormat="1" x14ac:dyDescent="0.3">
      <c r="B1296" s="27"/>
    </row>
    <row r="1297" spans="2:2" s="26" customFormat="1" x14ac:dyDescent="0.3">
      <c r="B1297" s="27"/>
    </row>
    <row r="1298" spans="2:2" s="26" customFormat="1" x14ac:dyDescent="0.3">
      <c r="B1298" s="27"/>
    </row>
    <row r="1299" spans="2:2" s="26" customFormat="1" x14ac:dyDescent="0.3">
      <c r="B1299" s="27"/>
    </row>
    <row r="1300" spans="2:2" s="26" customFormat="1" x14ac:dyDescent="0.3">
      <c r="B1300" s="27"/>
    </row>
    <row r="1301" spans="2:2" s="26" customFormat="1" x14ac:dyDescent="0.3">
      <c r="B1301" s="27"/>
    </row>
    <row r="1302" spans="2:2" s="26" customFormat="1" x14ac:dyDescent="0.3">
      <c r="B1302" s="27"/>
    </row>
    <row r="1303" spans="2:2" s="26" customFormat="1" x14ac:dyDescent="0.3">
      <c r="B1303" s="27"/>
    </row>
    <row r="1304" spans="2:2" s="26" customFormat="1" x14ac:dyDescent="0.3">
      <c r="B1304" s="27"/>
    </row>
    <row r="1305" spans="2:2" s="26" customFormat="1" x14ac:dyDescent="0.3">
      <c r="B1305" s="27"/>
    </row>
    <row r="1306" spans="2:2" s="26" customFormat="1" x14ac:dyDescent="0.3">
      <c r="B1306" s="27"/>
    </row>
    <row r="1307" spans="2:2" s="26" customFormat="1" x14ac:dyDescent="0.3">
      <c r="B1307" s="27"/>
    </row>
    <row r="1308" spans="2:2" s="26" customFormat="1" x14ac:dyDescent="0.3">
      <c r="B1308" s="27"/>
    </row>
    <row r="1309" spans="2:2" s="26" customFormat="1" x14ac:dyDescent="0.3">
      <c r="B1309" s="27"/>
    </row>
  </sheetData>
  <autoFilter ref="B6:F1162" xr:uid="{B74A887D-AADC-4D8B-ACB2-014931926CA0}"/>
  <mergeCells count="2">
    <mergeCell ref="C2:F2"/>
    <mergeCell ref="B4:F4"/>
  </mergeCells>
  <pageMargins left="0.7" right="0.7" top="0.75" bottom="0.75" header="0.3" footer="0.3"/>
  <ignoredErrors>
    <ignoredError sqref="B8:B1162"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DF080-68DF-4B58-B1EB-92F922E3A80A}">
  <dimension ref="B1:J1043"/>
  <sheetViews>
    <sheetView showGridLines="0" zoomScaleNormal="100" workbookViewId="0">
      <pane ySplit="1" topLeftCell="A2" activePane="bottomLeft" state="frozen"/>
      <selection pane="bottomLeft" activeCell="B4" sqref="B4:J4"/>
    </sheetView>
  </sheetViews>
  <sheetFormatPr baseColWidth="10" defaultColWidth="11.81640625" defaultRowHeight="15.5" x14ac:dyDescent="0.35"/>
  <cols>
    <col min="1" max="1" width="4.26953125" style="35" customWidth="1"/>
    <col min="2" max="2" width="18.08984375" style="35" customWidth="1"/>
    <col min="3" max="3" width="19.6328125" style="35" bestFit="1" customWidth="1"/>
    <col min="4" max="4" width="19.7265625" style="35" bestFit="1" customWidth="1"/>
    <col min="5" max="5" width="26" style="35" bestFit="1" customWidth="1"/>
    <col min="6" max="6" width="18.08984375" style="35" customWidth="1"/>
    <col min="7" max="7" width="26.81640625" style="35" customWidth="1"/>
    <col min="8" max="8" width="13.6328125" style="35" bestFit="1" customWidth="1"/>
    <col min="9" max="9" width="18.54296875" style="36" customWidth="1"/>
    <col min="10" max="10" width="18.54296875" style="35" customWidth="1"/>
    <col min="11" max="16384" width="11.81640625" style="35"/>
  </cols>
  <sheetData>
    <row r="1" spans="2:10" s="44" customFormat="1" ht="14.5" thickBot="1" x14ac:dyDescent="0.3">
      <c r="C1" s="45"/>
      <c r="E1" s="45"/>
      <c r="G1" s="45"/>
      <c r="I1" s="46"/>
    </row>
    <row r="2" spans="2:10" s="44" customFormat="1" ht="74.5" customHeight="1" thickBot="1" x14ac:dyDescent="0.3">
      <c r="B2" s="469"/>
      <c r="C2" s="470"/>
      <c r="D2" s="471" t="s">
        <v>2349</v>
      </c>
      <c r="E2" s="471"/>
      <c r="F2" s="471"/>
      <c r="G2" s="471"/>
      <c r="H2" s="471"/>
      <c r="I2" s="471"/>
      <c r="J2" s="472"/>
    </row>
    <row r="3" spans="2:10" s="44" customFormat="1" ht="12" customHeight="1" x14ac:dyDescent="0.25">
      <c r="C3" s="45"/>
      <c r="E3" s="45"/>
      <c r="I3" s="46"/>
    </row>
    <row r="4" spans="2:10" s="44" customFormat="1" ht="14" x14ac:dyDescent="0.25">
      <c r="B4" s="455" t="s">
        <v>2350</v>
      </c>
      <c r="C4" s="455"/>
      <c r="D4" s="455"/>
      <c r="E4" s="455"/>
      <c r="F4" s="455"/>
      <c r="G4" s="455"/>
      <c r="H4" s="455"/>
      <c r="I4" s="455"/>
      <c r="J4" s="455"/>
    </row>
    <row r="5" spans="2:10" s="44" customFormat="1" ht="15" customHeight="1" thickBot="1" x14ac:dyDescent="0.3">
      <c r="C5" s="45"/>
      <c r="E5" s="45"/>
      <c r="I5" s="46"/>
    </row>
    <row r="6" spans="2:10" s="44" customFormat="1" ht="36" customHeight="1" x14ac:dyDescent="0.25">
      <c r="B6" s="465" t="s">
        <v>2264</v>
      </c>
      <c r="C6" s="461" t="s">
        <v>2263</v>
      </c>
      <c r="D6" s="461" t="s">
        <v>2262</v>
      </c>
      <c r="E6" s="459" t="s">
        <v>2261</v>
      </c>
      <c r="F6" s="463" t="s">
        <v>2260</v>
      </c>
      <c r="G6" s="461" t="s">
        <v>2259</v>
      </c>
      <c r="H6" s="459" t="s">
        <v>2258</v>
      </c>
      <c r="I6" s="467" t="s">
        <v>2265</v>
      </c>
      <c r="J6" s="468"/>
    </row>
    <row r="7" spans="2:10" s="44" customFormat="1" ht="26.5" thickBot="1" x14ac:dyDescent="0.3">
      <c r="B7" s="466"/>
      <c r="C7" s="462"/>
      <c r="D7" s="462"/>
      <c r="E7" s="460"/>
      <c r="F7" s="464"/>
      <c r="G7" s="462"/>
      <c r="H7" s="460"/>
      <c r="I7" s="107" t="s">
        <v>2257</v>
      </c>
      <c r="J7" s="100" t="s">
        <v>2256</v>
      </c>
    </row>
    <row r="8" spans="2:10" s="44" customFormat="1" ht="14" x14ac:dyDescent="0.3">
      <c r="B8" s="103">
        <v>5</v>
      </c>
      <c r="C8" s="95" t="s">
        <v>5</v>
      </c>
      <c r="D8" s="96">
        <v>5001</v>
      </c>
      <c r="E8" s="104" t="s">
        <v>1002</v>
      </c>
      <c r="F8" s="101">
        <v>109.03</v>
      </c>
      <c r="G8" s="97">
        <v>97.03</v>
      </c>
      <c r="H8" s="110">
        <f t="shared" ref="H8:H71" si="0">+IFERROR(G8/F8,0)</f>
        <v>0.88993854902320457</v>
      </c>
      <c r="I8" s="108">
        <v>70</v>
      </c>
      <c r="J8" s="112">
        <v>27.03</v>
      </c>
    </row>
    <row r="9" spans="2:10" s="44" customFormat="1" ht="14" x14ac:dyDescent="0.3">
      <c r="B9" s="105">
        <v>5</v>
      </c>
      <c r="C9" s="77" t="s">
        <v>5</v>
      </c>
      <c r="D9" s="84">
        <v>5002</v>
      </c>
      <c r="E9" s="106" t="s">
        <v>1058</v>
      </c>
      <c r="F9" s="102">
        <v>61.19</v>
      </c>
      <c r="G9" s="85">
        <v>60.19</v>
      </c>
      <c r="H9" s="111">
        <f t="shared" si="0"/>
        <v>0.98365746036934143</v>
      </c>
      <c r="I9" s="109">
        <v>15.46</v>
      </c>
      <c r="J9" s="113">
        <v>44.730000000000004</v>
      </c>
    </row>
    <row r="10" spans="2:10" s="44" customFormat="1" ht="14" x14ac:dyDescent="0.3">
      <c r="B10" s="105">
        <v>5</v>
      </c>
      <c r="C10" s="77" t="s">
        <v>5</v>
      </c>
      <c r="D10" s="84">
        <v>5004</v>
      </c>
      <c r="E10" s="106" t="s">
        <v>1057</v>
      </c>
      <c r="F10" s="102">
        <v>4</v>
      </c>
      <c r="G10" s="215">
        <v>4</v>
      </c>
      <c r="H10" s="111">
        <f t="shared" si="0"/>
        <v>1</v>
      </c>
      <c r="I10" s="109">
        <v>0</v>
      </c>
      <c r="J10" s="113">
        <v>4</v>
      </c>
    </row>
    <row r="11" spans="2:10" s="44" customFormat="1" ht="14" x14ac:dyDescent="0.3">
      <c r="B11" s="105">
        <v>5</v>
      </c>
      <c r="C11" s="77" t="s">
        <v>5</v>
      </c>
      <c r="D11" s="84">
        <v>5021</v>
      </c>
      <c r="E11" s="106" t="s">
        <v>1056</v>
      </c>
      <c r="F11" s="102">
        <v>8.8699999999999992</v>
      </c>
      <c r="G11" s="85">
        <v>8.8699999999999992</v>
      </c>
      <c r="H11" s="111">
        <f t="shared" si="0"/>
        <v>1</v>
      </c>
      <c r="I11" s="109">
        <v>1.1599999999999999</v>
      </c>
      <c r="J11" s="113">
        <v>7.71</v>
      </c>
    </row>
    <row r="12" spans="2:10" s="44" customFormat="1" ht="14" x14ac:dyDescent="0.3">
      <c r="B12" s="105">
        <v>5</v>
      </c>
      <c r="C12" s="77" t="s">
        <v>5</v>
      </c>
      <c r="D12" s="84">
        <v>5030</v>
      </c>
      <c r="E12" s="106" t="s">
        <v>1055</v>
      </c>
      <c r="F12" s="102">
        <v>23.3</v>
      </c>
      <c r="G12" s="85">
        <v>23.3</v>
      </c>
      <c r="H12" s="111">
        <f t="shared" si="0"/>
        <v>1</v>
      </c>
      <c r="I12" s="109">
        <v>6</v>
      </c>
      <c r="J12" s="113">
        <v>17.3</v>
      </c>
    </row>
    <row r="13" spans="2:10" s="44" customFormat="1" ht="14" x14ac:dyDescent="0.3">
      <c r="B13" s="105">
        <v>5</v>
      </c>
      <c r="C13" s="77" t="s">
        <v>5</v>
      </c>
      <c r="D13" s="84">
        <v>5031</v>
      </c>
      <c r="E13" s="106" t="s">
        <v>1054</v>
      </c>
      <c r="F13" s="102">
        <v>37.49</v>
      </c>
      <c r="G13" s="85">
        <v>37.49</v>
      </c>
      <c r="H13" s="111">
        <f t="shared" si="0"/>
        <v>1</v>
      </c>
      <c r="I13" s="109">
        <v>20.2</v>
      </c>
      <c r="J13" s="113">
        <v>17.290000000000003</v>
      </c>
    </row>
    <row r="14" spans="2:10" s="44" customFormat="1" ht="14" x14ac:dyDescent="0.3">
      <c r="B14" s="105">
        <v>5</v>
      </c>
      <c r="C14" s="77" t="s">
        <v>5</v>
      </c>
      <c r="D14" s="84">
        <v>5034</v>
      </c>
      <c r="E14" s="106" t="s">
        <v>1053</v>
      </c>
      <c r="F14" s="102">
        <v>287.39</v>
      </c>
      <c r="G14" s="85">
        <v>285.39</v>
      </c>
      <c r="H14" s="111">
        <f t="shared" si="0"/>
        <v>0.99304081561640978</v>
      </c>
      <c r="I14" s="109">
        <v>70.16</v>
      </c>
      <c r="J14" s="113">
        <v>215.23000000000002</v>
      </c>
    </row>
    <row r="15" spans="2:10" s="44" customFormat="1" ht="14" x14ac:dyDescent="0.3">
      <c r="B15" s="105">
        <v>5</v>
      </c>
      <c r="C15" s="77" t="s">
        <v>5</v>
      </c>
      <c r="D15" s="84">
        <v>5036</v>
      </c>
      <c r="E15" s="106" t="s">
        <v>1052</v>
      </c>
      <c r="F15" s="102">
        <v>6</v>
      </c>
      <c r="G15" s="85">
        <v>6</v>
      </c>
      <c r="H15" s="111">
        <f t="shared" si="0"/>
        <v>1</v>
      </c>
      <c r="I15" s="109">
        <v>4</v>
      </c>
      <c r="J15" s="113">
        <v>2</v>
      </c>
    </row>
    <row r="16" spans="2:10" s="44" customFormat="1" ht="14" x14ac:dyDescent="0.3">
      <c r="B16" s="105">
        <v>5</v>
      </c>
      <c r="C16" s="77" t="s">
        <v>5</v>
      </c>
      <c r="D16" s="84">
        <v>5038</v>
      </c>
      <c r="E16" s="106" t="s">
        <v>1051</v>
      </c>
      <c r="F16" s="102">
        <v>46.3</v>
      </c>
      <c r="G16" s="85">
        <v>46.3</v>
      </c>
      <c r="H16" s="111">
        <f t="shared" si="0"/>
        <v>1</v>
      </c>
      <c r="I16" s="109">
        <v>13.200000000000001</v>
      </c>
      <c r="J16" s="113">
        <v>33.099999999999994</v>
      </c>
    </row>
    <row r="17" spans="2:10" s="44" customFormat="1" ht="14" x14ac:dyDescent="0.3">
      <c r="B17" s="105">
        <v>5</v>
      </c>
      <c r="C17" s="77" t="s">
        <v>5</v>
      </c>
      <c r="D17" s="84">
        <v>5040</v>
      </c>
      <c r="E17" s="106" t="s">
        <v>1050</v>
      </c>
      <c r="F17" s="102">
        <v>25.31</v>
      </c>
      <c r="G17" s="85">
        <v>25.31</v>
      </c>
      <c r="H17" s="111">
        <f t="shared" si="0"/>
        <v>1</v>
      </c>
      <c r="I17" s="109">
        <v>3.7800000000000002</v>
      </c>
      <c r="J17" s="113">
        <v>21.53</v>
      </c>
    </row>
    <row r="18" spans="2:10" s="44" customFormat="1" ht="14" x14ac:dyDescent="0.3">
      <c r="B18" s="105">
        <v>5</v>
      </c>
      <c r="C18" s="77" t="s">
        <v>5</v>
      </c>
      <c r="D18" s="84">
        <v>5042</v>
      </c>
      <c r="E18" s="106" t="s">
        <v>977</v>
      </c>
      <c r="F18" s="102">
        <v>38.400000000000006</v>
      </c>
      <c r="G18" s="85">
        <v>38.400000000000006</v>
      </c>
      <c r="H18" s="111">
        <f t="shared" si="0"/>
        <v>1</v>
      </c>
      <c r="I18" s="109">
        <v>9.6999999999999993</v>
      </c>
      <c r="J18" s="113">
        <v>28.7</v>
      </c>
    </row>
    <row r="19" spans="2:10" s="44" customFormat="1" ht="14" x14ac:dyDescent="0.3">
      <c r="B19" s="105">
        <v>5</v>
      </c>
      <c r="C19" s="77" t="s">
        <v>5</v>
      </c>
      <c r="D19" s="84">
        <v>5044</v>
      </c>
      <c r="E19" s="106" t="s">
        <v>1049</v>
      </c>
      <c r="F19" s="102">
        <v>43.72</v>
      </c>
      <c r="G19" s="85">
        <v>43.72</v>
      </c>
      <c r="H19" s="111">
        <f t="shared" si="0"/>
        <v>1</v>
      </c>
      <c r="I19" s="109">
        <v>9.5</v>
      </c>
      <c r="J19" s="113">
        <v>34.22</v>
      </c>
    </row>
    <row r="20" spans="2:10" s="44" customFormat="1" ht="14" x14ac:dyDescent="0.3">
      <c r="B20" s="105">
        <v>5</v>
      </c>
      <c r="C20" s="77" t="s">
        <v>5</v>
      </c>
      <c r="D20" s="84">
        <v>5045</v>
      </c>
      <c r="E20" s="106" t="s">
        <v>1048</v>
      </c>
      <c r="F20" s="102">
        <v>148.69999999999999</v>
      </c>
      <c r="G20" s="85">
        <v>121.07</v>
      </c>
      <c r="H20" s="111">
        <f t="shared" si="0"/>
        <v>0.81418964357767321</v>
      </c>
      <c r="I20" s="109">
        <v>53.15</v>
      </c>
      <c r="J20" s="113">
        <v>67.919999999999987</v>
      </c>
    </row>
    <row r="21" spans="2:10" s="44" customFormat="1" ht="14" x14ac:dyDescent="0.3">
      <c r="B21" s="105">
        <v>5</v>
      </c>
      <c r="C21" s="77" t="s">
        <v>5</v>
      </c>
      <c r="D21" s="84">
        <v>5051</v>
      </c>
      <c r="E21" s="106" t="s">
        <v>1047</v>
      </c>
      <c r="F21" s="102">
        <v>61.830000000000005</v>
      </c>
      <c r="G21" s="85">
        <v>61.830000000000005</v>
      </c>
      <c r="H21" s="111">
        <f t="shared" si="0"/>
        <v>1</v>
      </c>
      <c r="I21" s="109">
        <v>13</v>
      </c>
      <c r="J21" s="113">
        <v>48.83</v>
      </c>
    </row>
    <row r="22" spans="2:10" s="44" customFormat="1" ht="14" x14ac:dyDescent="0.3">
      <c r="B22" s="105">
        <v>5</v>
      </c>
      <c r="C22" s="77" t="s">
        <v>5</v>
      </c>
      <c r="D22" s="84">
        <v>5055</v>
      </c>
      <c r="E22" s="106" t="s">
        <v>94</v>
      </c>
      <c r="F22" s="102">
        <v>14.7</v>
      </c>
      <c r="G22" s="85">
        <v>14.7</v>
      </c>
      <c r="H22" s="111">
        <f t="shared" si="0"/>
        <v>1</v>
      </c>
      <c r="I22" s="109">
        <v>2.2000000000000002</v>
      </c>
      <c r="J22" s="113">
        <v>12.5</v>
      </c>
    </row>
    <row r="23" spans="2:10" s="44" customFormat="1" ht="14" x14ac:dyDescent="0.3">
      <c r="B23" s="105">
        <v>5</v>
      </c>
      <c r="C23" s="77" t="s">
        <v>5</v>
      </c>
      <c r="D23" s="84">
        <v>5059</v>
      </c>
      <c r="E23" s="106" t="s">
        <v>272</v>
      </c>
      <c r="F23" s="102">
        <v>2</v>
      </c>
      <c r="G23" s="85">
        <v>2</v>
      </c>
      <c r="H23" s="111">
        <f t="shared" si="0"/>
        <v>1</v>
      </c>
      <c r="I23" s="109">
        <v>0</v>
      </c>
      <c r="J23" s="113">
        <v>2</v>
      </c>
    </row>
    <row r="24" spans="2:10" s="44" customFormat="1" ht="14" x14ac:dyDescent="0.3">
      <c r="B24" s="105">
        <v>5</v>
      </c>
      <c r="C24" s="77" t="s">
        <v>5</v>
      </c>
      <c r="D24" s="84">
        <v>5079</v>
      </c>
      <c r="E24" s="106" t="s">
        <v>243</v>
      </c>
      <c r="F24" s="102">
        <v>19.600000000000001</v>
      </c>
      <c r="G24" s="85">
        <v>19.600000000000001</v>
      </c>
      <c r="H24" s="111">
        <f t="shared" si="0"/>
        <v>1</v>
      </c>
      <c r="I24" s="109">
        <v>3.6</v>
      </c>
      <c r="J24" s="113">
        <v>16</v>
      </c>
    </row>
    <row r="25" spans="2:10" s="44" customFormat="1" ht="14" x14ac:dyDescent="0.3">
      <c r="B25" s="105">
        <v>5</v>
      </c>
      <c r="C25" s="77" t="s">
        <v>5</v>
      </c>
      <c r="D25" s="84">
        <v>5086</v>
      </c>
      <c r="E25" s="106" t="s">
        <v>1045</v>
      </c>
      <c r="F25" s="102">
        <v>122.97999999999999</v>
      </c>
      <c r="G25" s="85">
        <v>99.97999999999999</v>
      </c>
      <c r="H25" s="111">
        <f t="shared" si="0"/>
        <v>0.81297771995446411</v>
      </c>
      <c r="I25" s="109">
        <v>1.4</v>
      </c>
      <c r="J25" s="113">
        <v>98.58</v>
      </c>
    </row>
    <row r="26" spans="2:10" s="44" customFormat="1" ht="14" x14ac:dyDescent="0.3">
      <c r="B26" s="105">
        <v>5</v>
      </c>
      <c r="C26" s="77" t="s">
        <v>5</v>
      </c>
      <c r="D26" s="84">
        <v>5088</v>
      </c>
      <c r="E26" s="106" t="s">
        <v>1046</v>
      </c>
      <c r="F26" s="102">
        <v>60.739999999999995</v>
      </c>
      <c r="G26" s="85">
        <v>29.74</v>
      </c>
      <c r="H26" s="111">
        <f t="shared" si="0"/>
        <v>0.4896279222917353</v>
      </c>
      <c r="I26" s="109">
        <v>7</v>
      </c>
      <c r="J26" s="113">
        <v>22.740000000000002</v>
      </c>
    </row>
    <row r="27" spans="2:10" s="44" customFormat="1" ht="14" x14ac:dyDescent="0.3">
      <c r="B27" s="105">
        <v>5</v>
      </c>
      <c r="C27" s="77" t="s">
        <v>5</v>
      </c>
      <c r="D27" s="84">
        <v>5091</v>
      </c>
      <c r="E27" s="106" t="s">
        <v>1044</v>
      </c>
      <c r="F27" s="102">
        <v>59.01</v>
      </c>
      <c r="G27" s="85">
        <v>58.01</v>
      </c>
      <c r="H27" s="111">
        <f t="shared" si="0"/>
        <v>0.98305371970852395</v>
      </c>
      <c r="I27" s="109">
        <v>7.5</v>
      </c>
      <c r="J27" s="113">
        <v>50.51</v>
      </c>
    </row>
    <row r="28" spans="2:10" s="44" customFormat="1" ht="14" x14ac:dyDescent="0.3">
      <c r="B28" s="105">
        <v>5</v>
      </c>
      <c r="C28" s="77" t="s">
        <v>5</v>
      </c>
      <c r="D28" s="84">
        <v>5093</v>
      </c>
      <c r="E28" s="106" t="s">
        <v>241</v>
      </c>
      <c r="F28" s="102">
        <v>125.73000000000002</v>
      </c>
      <c r="G28" s="85">
        <v>124.73000000000002</v>
      </c>
      <c r="H28" s="111">
        <f t="shared" si="0"/>
        <v>0.9920464487393621</v>
      </c>
      <c r="I28" s="109">
        <v>28.77</v>
      </c>
      <c r="J28" s="113">
        <v>95.960000000000022</v>
      </c>
    </row>
    <row r="29" spans="2:10" s="44" customFormat="1" ht="14" x14ac:dyDescent="0.3">
      <c r="B29" s="105">
        <v>5</v>
      </c>
      <c r="C29" s="77" t="s">
        <v>5</v>
      </c>
      <c r="D29" s="84">
        <v>5101</v>
      </c>
      <c r="E29" s="106" t="s">
        <v>1031</v>
      </c>
      <c r="F29" s="102">
        <v>77.109999999999985</v>
      </c>
      <c r="G29" s="85">
        <v>74.109999999999985</v>
      </c>
      <c r="H29" s="111">
        <f t="shared" si="0"/>
        <v>0.9610945402671508</v>
      </c>
      <c r="I29" s="109">
        <v>21.07</v>
      </c>
      <c r="J29" s="113">
        <v>53.039999999999985</v>
      </c>
    </row>
    <row r="30" spans="2:10" s="44" customFormat="1" ht="14" x14ac:dyDescent="0.3">
      <c r="B30" s="105">
        <v>5</v>
      </c>
      <c r="C30" s="77" t="s">
        <v>5</v>
      </c>
      <c r="D30" s="84">
        <v>5107</v>
      </c>
      <c r="E30" s="106" t="s">
        <v>881</v>
      </c>
      <c r="F30" s="102">
        <v>34.299999999999997</v>
      </c>
      <c r="G30" s="85">
        <v>34.299999999999997</v>
      </c>
      <c r="H30" s="111">
        <f t="shared" si="0"/>
        <v>1</v>
      </c>
      <c r="I30" s="109">
        <v>12.000000000000002</v>
      </c>
      <c r="J30" s="113">
        <v>22.300000000000004</v>
      </c>
    </row>
    <row r="31" spans="2:10" s="44" customFormat="1" ht="14" x14ac:dyDescent="0.3">
      <c r="B31" s="105">
        <v>5</v>
      </c>
      <c r="C31" s="77" t="s">
        <v>5</v>
      </c>
      <c r="D31" s="84">
        <v>5113</v>
      </c>
      <c r="E31" s="106" t="s">
        <v>1043</v>
      </c>
      <c r="F31" s="102">
        <v>27.450000000000003</v>
      </c>
      <c r="G31" s="85">
        <v>27.450000000000003</v>
      </c>
      <c r="H31" s="111">
        <f t="shared" si="0"/>
        <v>1</v>
      </c>
      <c r="I31" s="109">
        <v>6.7</v>
      </c>
      <c r="J31" s="113">
        <v>20.75</v>
      </c>
    </row>
    <row r="32" spans="2:10" s="44" customFormat="1" ht="14" x14ac:dyDescent="0.3">
      <c r="B32" s="105">
        <v>5</v>
      </c>
      <c r="C32" s="77" t="s">
        <v>5</v>
      </c>
      <c r="D32" s="84">
        <v>5120</v>
      </c>
      <c r="E32" s="106" t="s">
        <v>1042</v>
      </c>
      <c r="F32" s="102">
        <v>74.200000000000017</v>
      </c>
      <c r="G32" s="85">
        <v>74.200000000000017</v>
      </c>
      <c r="H32" s="111">
        <f t="shared" si="0"/>
        <v>1</v>
      </c>
      <c r="I32" s="109">
        <v>29.299999999999997</v>
      </c>
      <c r="J32" s="113">
        <v>44.9</v>
      </c>
    </row>
    <row r="33" spans="2:10" s="44" customFormat="1" ht="14" x14ac:dyDescent="0.3">
      <c r="B33" s="105">
        <v>5</v>
      </c>
      <c r="C33" s="77" t="s">
        <v>5</v>
      </c>
      <c r="D33" s="84">
        <v>5125</v>
      </c>
      <c r="E33" s="106" t="s">
        <v>1041</v>
      </c>
      <c r="F33" s="102">
        <v>55.12</v>
      </c>
      <c r="G33" s="85">
        <v>54.12</v>
      </c>
      <c r="H33" s="111">
        <f t="shared" si="0"/>
        <v>0.98185776487663279</v>
      </c>
      <c r="I33" s="109">
        <v>12.5</v>
      </c>
      <c r="J33" s="113">
        <v>41.62</v>
      </c>
    </row>
    <row r="34" spans="2:10" s="44" customFormat="1" ht="14" x14ac:dyDescent="0.3">
      <c r="B34" s="105">
        <v>5</v>
      </c>
      <c r="C34" s="77" t="s">
        <v>5</v>
      </c>
      <c r="D34" s="84">
        <v>5129</v>
      </c>
      <c r="E34" s="106" t="s">
        <v>10</v>
      </c>
      <c r="F34" s="102">
        <v>5</v>
      </c>
      <c r="G34" s="85">
        <v>5</v>
      </c>
      <c r="H34" s="111">
        <f t="shared" si="0"/>
        <v>1</v>
      </c>
      <c r="I34" s="109">
        <v>1</v>
      </c>
      <c r="J34" s="113">
        <v>4</v>
      </c>
    </row>
    <row r="35" spans="2:10" s="44" customFormat="1" ht="14" x14ac:dyDescent="0.3">
      <c r="B35" s="105">
        <v>5</v>
      </c>
      <c r="C35" s="77" t="s">
        <v>5</v>
      </c>
      <c r="D35" s="84">
        <v>5134</v>
      </c>
      <c r="E35" s="106" t="s">
        <v>1040</v>
      </c>
      <c r="F35" s="102">
        <v>53.2</v>
      </c>
      <c r="G35" s="85">
        <v>53.2</v>
      </c>
      <c r="H35" s="111">
        <f t="shared" si="0"/>
        <v>1</v>
      </c>
      <c r="I35" s="109">
        <v>10.4</v>
      </c>
      <c r="J35" s="113">
        <v>42.8</v>
      </c>
    </row>
    <row r="36" spans="2:10" s="44" customFormat="1" ht="14" x14ac:dyDescent="0.3">
      <c r="B36" s="105">
        <v>5</v>
      </c>
      <c r="C36" s="77" t="s">
        <v>5</v>
      </c>
      <c r="D36" s="84">
        <v>5138</v>
      </c>
      <c r="E36" s="106" t="s">
        <v>1039</v>
      </c>
      <c r="F36" s="102">
        <v>112.8</v>
      </c>
      <c r="G36" s="85">
        <v>112.8</v>
      </c>
      <c r="H36" s="111">
        <f t="shared" si="0"/>
        <v>1</v>
      </c>
      <c r="I36" s="109">
        <v>21.9</v>
      </c>
      <c r="J36" s="113">
        <v>90.9</v>
      </c>
    </row>
    <row r="37" spans="2:10" s="44" customFormat="1" ht="14" x14ac:dyDescent="0.3">
      <c r="B37" s="105">
        <v>5</v>
      </c>
      <c r="C37" s="77" t="s">
        <v>5</v>
      </c>
      <c r="D37" s="84">
        <v>5142</v>
      </c>
      <c r="E37" s="106" t="s">
        <v>1038</v>
      </c>
      <c r="F37" s="102">
        <v>2</v>
      </c>
      <c r="G37" s="85">
        <v>2</v>
      </c>
      <c r="H37" s="111">
        <f t="shared" si="0"/>
        <v>1</v>
      </c>
      <c r="I37" s="109">
        <v>0</v>
      </c>
      <c r="J37" s="113">
        <v>2</v>
      </c>
    </row>
    <row r="38" spans="2:10" s="44" customFormat="1" ht="14" x14ac:dyDescent="0.3">
      <c r="B38" s="105">
        <v>5</v>
      </c>
      <c r="C38" s="77" t="s">
        <v>5</v>
      </c>
      <c r="D38" s="84">
        <v>5145</v>
      </c>
      <c r="E38" s="106" t="s">
        <v>1037</v>
      </c>
      <c r="F38" s="102">
        <v>12.83</v>
      </c>
      <c r="G38" s="85">
        <v>12.83</v>
      </c>
      <c r="H38" s="111">
        <f t="shared" si="0"/>
        <v>1</v>
      </c>
      <c r="I38" s="109">
        <v>8.77</v>
      </c>
      <c r="J38" s="113">
        <v>4.0600000000000005</v>
      </c>
    </row>
    <row r="39" spans="2:10" s="44" customFormat="1" ht="14" x14ac:dyDescent="0.3">
      <c r="B39" s="105">
        <v>5</v>
      </c>
      <c r="C39" s="77" t="s">
        <v>5</v>
      </c>
      <c r="D39" s="84">
        <v>5147</v>
      </c>
      <c r="E39" s="106" t="s">
        <v>1036</v>
      </c>
      <c r="F39" s="102">
        <v>218.97999999999996</v>
      </c>
      <c r="G39" s="85">
        <v>212.47999999999996</v>
      </c>
      <c r="H39" s="111">
        <f t="shared" si="0"/>
        <v>0.97031692391999269</v>
      </c>
      <c r="I39" s="109">
        <v>60.94</v>
      </c>
      <c r="J39" s="113">
        <v>151.54</v>
      </c>
    </row>
    <row r="40" spans="2:10" s="44" customFormat="1" ht="14" x14ac:dyDescent="0.3">
      <c r="B40" s="105">
        <v>5</v>
      </c>
      <c r="C40" s="77" t="s">
        <v>5</v>
      </c>
      <c r="D40" s="84">
        <v>5148</v>
      </c>
      <c r="E40" s="106" t="s">
        <v>1024</v>
      </c>
      <c r="F40" s="102">
        <v>27.61</v>
      </c>
      <c r="G40" s="85">
        <v>27.61</v>
      </c>
      <c r="H40" s="111">
        <f t="shared" si="0"/>
        <v>1</v>
      </c>
      <c r="I40" s="109">
        <v>9.8000000000000007</v>
      </c>
      <c r="J40" s="113">
        <v>17.810000000000002</v>
      </c>
    </row>
    <row r="41" spans="2:10" s="44" customFormat="1" ht="14" x14ac:dyDescent="0.3">
      <c r="B41" s="105">
        <v>5</v>
      </c>
      <c r="C41" s="77" t="s">
        <v>5</v>
      </c>
      <c r="D41" s="84">
        <v>5150</v>
      </c>
      <c r="E41" s="106" t="s">
        <v>1035</v>
      </c>
      <c r="F41" s="102">
        <v>28</v>
      </c>
      <c r="G41" s="85">
        <v>28</v>
      </c>
      <c r="H41" s="111">
        <f t="shared" si="0"/>
        <v>1</v>
      </c>
      <c r="I41" s="109">
        <v>0</v>
      </c>
      <c r="J41" s="113">
        <v>28</v>
      </c>
    </row>
    <row r="42" spans="2:10" s="44" customFormat="1" ht="14" x14ac:dyDescent="0.3">
      <c r="B42" s="105">
        <v>5</v>
      </c>
      <c r="C42" s="77" t="s">
        <v>5</v>
      </c>
      <c r="D42" s="84">
        <v>5154</v>
      </c>
      <c r="E42" s="106" t="s">
        <v>1034</v>
      </c>
      <c r="F42" s="102">
        <v>128.27000000000004</v>
      </c>
      <c r="G42" s="85">
        <v>128.27000000000004</v>
      </c>
      <c r="H42" s="111">
        <f t="shared" si="0"/>
        <v>1</v>
      </c>
      <c r="I42" s="109">
        <v>51.649999999999991</v>
      </c>
      <c r="J42" s="113">
        <v>76.61999999999999</v>
      </c>
    </row>
    <row r="43" spans="2:10" s="44" customFormat="1" ht="14" x14ac:dyDescent="0.3">
      <c r="B43" s="105">
        <v>5</v>
      </c>
      <c r="C43" s="77" t="s">
        <v>5</v>
      </c>
      <c r="D43" s="84">
        <v>5172</v>
      </c>
      <c r="E43" s="106" t="s">
        <v>1033</v>
      </c>
      <c r="F43" s="102">
        <v>168.44</v>
      </c>
      <c r="G43" s="85">
        <v>168.44</v>
      </c>
      <c r="H43" s="111">
        <f t="shared" si="0"/>
        <v>1</v>
      </c>
      <c r="I43" s="109">
        <v>81.3</v>
      </c>
      <c r="J43" s="113">
        <v>87.14</v>
      </c>
    </row>
    <row r="44" spans="2:10" s="44" customFormat="1" ht="14" x14ac:dyDescent="0.3">
      <c r="B44" s="105">
        <v>5</v>
      </c>
      <c r="C44" s="77" t="s">
        <v>5</v>
      </c>
      <c r="D44" s="84">
        <v>5190</v>
      </c>
      <c r="E44" s="106" t="s">
        <v>1032</v>
      </c>
      <c r="F44" s="102">
        <v>10</v>
      </c>
      <c r="G44" s="85">
        <v>10</v>
      </c>
      <c r="H44" s="111">
        <f t="shared" si="0"/>
        <v>1</v>
      </c>
      <c r="I44" s="109">
        <v>5</v>
      </c>
      <c r="J44" s="113">
        <v>5</v>
      </c>
    </row>
    <row r="45" spans="2:10" s="44" customFormat="1" ht="14" x14ac:dyDescent="0.3">
      <c r="B45" s="105">
        <v>5</v>
      </c>
      <c r="C45" s="77" t="s">
        <v>5</v>
      </c>
      <c r="D45" s="84">
        <v>5197</v>
      </c>
      <c r="E45" s="106" t="s">
        <v>1030</v>
      </c>
      <c r="F45" s="102">
        <v>65.809999999999988</v>
      </c>
      <c r="G45" s="85">
        <v>65.809999999999988</v>
      </c>
      <c r="H45" s="111">
        <f t="shared" si="0"/>
        <v>1</v>
      </c>
      <c r="I45" s="109">
        <v>11.100000000000001</v>
      </c>
      <c r="J45" s="113">
        <v>54.709999999999994</v>
      </c>
    </row>
    <row r="46" spans="2:10" s="44" customFormat="1" ht="14" x14ac:dyDescent="0.3">
      <c r="B46" s="105">
        <v>5</v>
      </c>
      <c r="C46" s="77" t="s">
        <v>5</v>
      </c>
      <c r="D46" s="84">
        <v>5206</v>
      </c>
      <c r="E46" s="106" t="s">
        <v>228</v>
      </c>
      <c r="F46" s="102">
        <v>3.2399999999999998</v>
      </c>
      <c r="G46" s="85">
        <v>3.2399999999999998</v>
      </c>
      <c r="H46" s="111">
        <f t="shared" si="0"/>
        <v>1</v>
      </c>
      <c r="I46" s="109">
        <v>2.2399999999999998</v>
      </c>
      <c r="J46" s="113">
        <v>1</v>
      </c>
    </row>
    <row r="47" spans="2:10" s="44" customFormat="1" ht="14" x14ac:dyDescent="0.3">
      <c r="B47" s="105">
        <v>5</v>
      </c>
      <c r="C47" s="77" t="s">
        <v>5</v>
      </c>
      <c r="D47" s="84">
        <v>5209</v>
      </c>
      <c r="E47" s="106" t="s">
        <v>435</v>
      </c>
      <c r="F47" s="102">
        <v>121.17000000000002</v>
      </c>
      <c r="G47" s="85">
        <v>104.83000000000001</v>
      </c>
      <c r="H47" s="111">
        <f t="shared" si="0"/>
        <v>0.8651481389782949</v>
      </c>
      <c r="I47" s="109">
        <v>36.15</v>
      </c>
      <c r="J47" s="113">
        <v>68.680000000000007</v>
      </c>
    </row>
    <row r="48" spans="2:10" s="44" customFormat="1" ht="14" x14ac:dyDescent="0.3">
      <c r="B48" s="105">
        <v>5</v>
      </c>
      <c r="C48" s="77" t="s">
        <v>5</v>
      </c>
      <c r="D48" s="84">
        <v>5212</v>
      </c>
      <c r="E48" s="106" t="s">
        <v>1029</v>
      </c>
      <c r="F48" s="102">
        <v>2</v>
      </c>
      <c r="G48" s="85">
        <v>1</v>
      </c>
      <c r="H48" s="111">
        <f t="shared" si="0"/>
        <v>0.5</v>
      </c>
      <c r="I48" s="109">
        <v>1</v>
      </c>
      <c r="J48" s="113">
        <v>0</v>
      </c>
    </row>
    <row r="49" spans="2:10" s="44" customFormat="1" ht="14" x14ac:dyDescent="0.3">
      <c r="B49" s="105">
        <v>5</v>
      </c>
      <c r="C49" s="77" t="s">
        <v>5</v>
      </c>
      <c r="D49" s="84">
        <v>5234</v>
      </c>
      <c r="E49" s="106" t="s">
        <v>1028</v>
      </c>
      <c r="F49" s="102">
        <v>162.41</v>
      </c>
      <c r="G49" s="85">
        <v>162.41</v>
      </c>
      <c r="H49" s="111">
        <f t="shared" si="0"/>
        <v>1</v>
      </c>
      <c r="I49" s="109">
        <v>62.059999999999995</v>
      </c>
      <c r="J49" s="113">
        <v>100.35000000000001</v>
      </c>
    </row>
    <row r="50" spans="2:10" s="44" customFormat="1" ht="14" x14ac:dyDescent="0.3">
      <c r="B50" s="105">
        <v>5</v>
      </c>
      <c r="C50" s="77" t="s">
        <v>5</v>
      </c>
      <c r="D50" s="84">
        <v>5237</v>
      </c>
      <c r="E50" s="106" t="s">
        <v>1027</v>
      </c>
      <c r="F50" s="102">
        <v>60</v>
      </c>
      <c r="G50" s="85">
        <v>60</v>
      </c>
      <c r="H50" s="111">
        <f t="shared" si="0"/>
        <v>1</v>
      </c>
      <c r="I50" s="109">
        <v>5</v>
      </c>
      <c r="J50" s="113">
        <v>55</v>
      </c>
    </row>
    <row r="51" spans="2:10" s="44" customFormat="1" ht="14" x14ac:dyDescent="0.3">
      <c r="B51" s="105">
        <v>5</v>
      </c>
      <c r="C51" s="77" t="s">
        <v>5</v>
      </c>
      <c r="D51" s="84">
        <v>5240</v>
      </c>
      <c r="E51" s="106" t="s">
        <v>1026</v>
      </c>
      <c r="F51" s="102">
        <v>24.93</v>
      </c>
      <c r="G51" s="85">
        <v>24.93</v>
      </c>
      <c r="H51" s="111">
        <f t="shared" si="0"/>
        <v>1</v>
      </c>
      <c r="I51" s="109">
        <v>4</v>
      </c>
      <c r="J51" s="113">
        <v>20.93</v>
      </c>
    </row>
    <row r="52" spans="2:10" s="44" customFormat="1" ht="14" x14ac:dyDescent="0.3">
      <c r="B52" s="105">
        <v>5</v>
      </c>
      <c r="C52" s="77" t="s">
        <v>5</v>
      </c>
      <c r="D52" s="84">
        <v>5250</v>
      </c>
      <c r="E52" s="106" t="s">
        <v>1025</v>
      </c>
      <c r="F52" s="102">
        <v>38.839999999999996</v>
      </c>
      <c r="G52" s="85">
        <v>38.839999999999996</v>
      </c>
      <c r="H52" s="111">
        <f t="shared" si="0"/>
        <v>1</v>
      </c>
      <c r="I52" s="109">
        <v>12.8</v>
      </c>
      <c r="J52" s="113">
        <v>26.04</v>
      </c>
    </row>
    <row r="53" spans="2:10" s="44" customFormat="1" ht="14" x14ac:dyDescent="0.3">
      <c r="B53" s="105">
        <v>5</v>
      </c>
      <c r="C53" s="77" t="s">
        <v>5</v>
      </c>
      <c r="D53" s="84">
        <v>5264</v>
      </c>
      <c r="E53" s="106" t="s">
        <v>1022</v>
      </c>
      <c r="F53" s="102">
        <v>12</v>
      </c>
      <c r="G53" s="85">
        <v>11</v>
      </c>
      <c r="H53" s="111">
        <f t="shared" si="0"/>
        <v>0.91666666666666663</v>
      </c>
      <c r="I53" s="109">
        <v>0</v>
      </c>
      <c r="J53" s="113">
        <v>11</v>
      </c>
    </row>
    <row r="54" spans="2:10" s="44" customFormat="1" ht="14" x14ac:dyDescent="0.3">
      <c r="B54" s="105">
        <v>5</v>
      </c>
      <c r="C54" s="77" t="s">
        <v>5</v>
      </c>
      <c r="D54" s="84">
        <v>5266</v>
      </c>
      <c r="E54" s="106" t="s">
        <v>1021</v>
      </c>
      <c r="F54" s="102">
        <v>5</v>
      </c>
      <c r="G54" s="85">
        <v>5</v>
      </c>
      <c r="H54" s="111">
        <f t="shared" si="0"/>
        <v>1</v>
      </c>
      <c r="I54" s="109">
        <v>2</v>
      </c>
      <c r="J54" s="113">
        <v>3</v>
      </c>
    </row>
    <row r="55" spans="2:10" s="44" customFormat="1" ht="14" x14ac:dyDescent="0.3">
      <c r="B55" s="105">
        <v>5</v>
      </c>
      <c r="C55" s="77" t="s">
        <v>5</v>
      </c>
      <c r="D55" s="84">
        <v>5282</v>
      </c>
      <c r="E55" s="106" t="s">
        <v>1020</v>
      </c>
      <c r="F55" s="102">
        <v>30.880000000000003</v>
      </c>
      <c r="G55" s="85">
        <v>30.880000000000003</v>
      </c>
      <c r="H55" s="111">
        <f t="shared" si="0"/>
        <v>1</v>
      </c>
      <c r="I55" s="109">
        <v>20.48</v>
      </c>
      <c r="J55" s="113">
        <v>10.4</v>
      </c>
    </row>
    <row r="56" spans="2:10" s="44" customFormat="1" ht="14" x14ac:dyDescent="0.3">
      <c r="B56" s="105">
        <v>5</v>
      </c>
      <c r="C56" s="77" t="s">
        <v>5</v>
      </c>
      <c r="D56" s="84">
        <v>5284</v>
      </c>
      <c r="E56" s="106" t="s">
        <v>1019</v>
      </c>
      <c r="F56" s="102">
        <v>85.82</v>
      </c>
      <c r="G56" s="85">
        <v>85.82</v>
      </c>
      <c r="H56" s="111">
        <f t="shared" si="0"/>
        <v>1</v>
      </c>
      <c r="I56" s="109">
        <v>37.54</v>
      </c>
      <c r="J56" s="113">
        <v>48.28</v>
      </c>
    </row>
    <row r="57" spans="2:10" s="44" customFormat="1" ht="14" x14ac:dyDescent="0.3">
      <c r="B57" s="105">
        <v>5</v>
      </c>
      <c r="C57" s="77" t="s">
        <v>5</v>
      </c>
      <c r="D57" s="84">
        <v>5306</v>
      </c>
      <c r="E57" s="106" t="s">
        <v>1018</v>
      </c>
      <c r="F57" s="102">
        <v>26.09</v>
      </c>
      <c r="G57" s="85">
        <v>26.09</v>
      </c>
      <c r="H57" s="111">
        <f t="shared" si="0"/>
        <v>1</v>
      </c>
      <c r="I57" s="109">
        <v>13.8</v>
      </c>
      <c r="J57" s="113">
        <v>12.29</v>
      </c>
    </row>
    <row r="58" spans="2:10" s="44" customFormat="1" ht="14" x14ac:dyDescent="0.3">
      <c r="B58" s="105">
        <v>5</v>
      </c>
      <c r="C58" s="77" t="s">
        <v>5</v>
      </c>
      <c r="D58" s="84">
        <v>5308</v>
      </c>
      <c r="E58" s="106" t="s">
        <v>1017</v>
      </c>
      <c r="F58" s="102">
        <v>4</v>
      </c>
      <c r="G58" s="85">
        <v>3</v>
      </c>
      <c r="H58" s="111">
        <f t="shared" si="0"/>
        <v>0.75</v>
      </c>
      <c r="I58" s="109">
        <v>2</v>
      </c>
      <c r="J58" s="113">
        <v>1</v>
      </c>
    </row>
    <row r="59" spans="2:10" s="44" customFormat="1" ht="14" x14ac:dyDescent="0.3">
      <c r="B59" s="105">
        <v>5</v>
      </c>
      <c r="C59" s="77" t="s">
        <v>5</v>
      </c>
      <c r="D59" s="84">
        <v>5310</v>
      </c>
      <c r="E59" s="106" t="s">
        <v>1016</v>
      </c>
      <c r="F59" s="102">
        <v>34.92</v>
      </c>
      <c r="G59" s="85">
        <v>34.92</v>
      </c>
      <c r="H59" s="111">
        <f t="shared" si="0"/>
        <v>1</v>
      </c>
      <c r="I59" s="109">
        <v>0</v>
      </c>
      <c r="J59" s="113">
        <v>34.92</v>
      </c>
    </row>
    <row r="60" spans="2:10" s="44" customFormat="1" ht="14" x14ac:dyDescent="0.3">
      <c r="B60" s="105">
        <v>5</v>
      </c>
      <c r="C60" s="77" t="s">
        <v>5</v>
      </c>
      <c r="D60" s="84">
        <v>5313</v>
      </c>
      <c r="E60" s="106" t="s">
        <v>402</v>
      </c>
      <c r="F60" s="102">
        <v>1.58</v>
      </c>
      <c r="G60" s="85">
        <v>1.58</v>
      </c>
      <c r="H60" s="111">
        <f t="shared" si="0"/>
        <v>1</v>
      </c>
      <c r="I60" s="109">
        <v>1.28</v>
      </c>
      <c r="J60" s="113">
        <v>0.3</v>
      </c>
    </row>
    <row r="61" spans="2:10" s="44" customFormat="1" ht="14" x14ac:dyDescent="0.3">
      <c r="B61" s="105">
        <v>5</v>
      </c>
      <c r="C61" s="77" t="s">
        <v>5</v>
      </c>
      <c r="D61" s="84">
        <v>5315</v>
      </c>
      <c r="E61" s="106" t="s">
        <v>211</v>
      </c>
      <c r="F61" s="102">
        <v>9.9</v>
      </c>
      <c r="G61" s="85">
        <v>9.9</v>
      </c>
      <c r="H61" s="111">
        <f t="shared" si="0"/>
        <v>1</v>
      </c>
      <c r="I61" s="109">
        <v>5.9</v>
      </c>
      <c r="J61" s="113">
        <v>4</v>
      </c>
    </row>
    <row r="62" spans="2:10" s="44" customFormat="1" ht="14" x14ac:dyDescent="0.3">
      <c r="B62" s="105">
        <v>5</v>
      </c>
      <c r="C62" s="77" t="s">
        <v>5</v>
      </c>
      <c r="D62" s="84">
        <v>5318</v>
      </c>
      <c r="E62" s="106" t="s">
        <v>1015</v>
      </c>
      <c r="F62" s="102">
        <v>25.47</v>
      </c>
      <c r="G62" s="85">
        <v>23.47</v>
      </c>
      <c r="H62" s="111">
        <f t="shared" si="0"/>
        <v>0.92147624656458582</v>
      </c>
      <c r="I62" s="109">
        <v>4.97</v>
      </c>
      <c r="J62" s="113">
        <v>18.5</v>
      </c>
    </row>
    <row r="63" spans="2:10" s="44" customFormat="1" ht="14" x14ac:dyDescent="0.3">
      <c r="B63" s="105">
        <v>5</v>
      </c>
      <c r="C63" s="77" t="s">
        <v>5</v>
      </c>
      <c r="D63" s="84">
        <v>5347</v>
      </c>
      <c r="E63" s="106" t="s">
        <v>1013</v>
      </c>
      <c r="F63" s="102">
        <v>5.5</v>
      </c>
      <c r="G63" s="85">
        <v>5.5</v>
      </c>
      <c r="H63" s="111">
        <f t="shared" si="0"/>
        <v>1</v>
      </c>
      <c r="I63" s="109">
        <v>2</v>
      </c>
      <c r="J63" s="113">
        <v>3.4999999999999996</v>
      </c>
    </row>
    <row r="64" spans="2:10" s="44" customFormat="1" ht="14" x14ac:dyDescent="0.3">
      <c r="B64" s="105">
        <v>5</v>
      </c>
      <c r="C64" s="77" t="s">
        <v>5</v>
      </c>
      <c r="D64" s="84">
        <v>5353</v>
      </c>
      <c r="E64" s="106" t="s">
        <v>1012</v>
      </c>
      <c r="F64" s="102">
        <v>15.060000000000002</v>
      </c>
      <c r="G64" s="85">
        <v>15.060000000000002</v>
      </c>
      <c r="H64" s="111">
        <f t="shared" si="0"/>
        <v>1</v>
      </c>
      <c r="I64" s="109">
        <v>3</v>
      </c>
      <c r="J64" s="113">
        <v>12.06</v>
      </c>
    </row>
    <row r="65" spans="2:10" s="44" customFormat="1" ht="14" x14ac:dyDescent="0.3">
      <c r="B65" s="105">
        <v>5</v>
      </c>
      <c r="C65" s="77" t="s">
        <v>5</v>
      </c>
      <c r="D65" s="84">
        <v>5361</v>
      </c>
      <c r="E65" s="106" t="s">
        <v>1010</v>
      </c>
      <c r="F65" s="102">
        <v>41.34999999999998</v>
      </c>
      <c r="G65" s="85">
        <v>41.34999999999998</v>
      </c>
      <c r="H65" s="111">
        <f t="shared" si="0"/>
        <v>1</v>
      </c>
      <c r="I65" s="109">
        <v>12.000000000000002</v>
      </c>
      <c r="J65" s="113">
        <v>29.350000000000009</v>
      </c>
    </row>
    <row r="66" spans="2:10" s="44" customFormat="1" ht="14" x14ac:dyDescent="0.3">
      <c r="B66" s="105">
        <v>5</v>
      </c>
      <c r="C66" s="77" t="s">
        <v>5</v>
      </c>
      <c r="D66" s="84">
        <v>5364</v>
      </c>
      <c r="E66" s="106" t="s">
        <v>1009</v>
      </c>
      <c r="F66" s="102">
        <v>65.330000000000013</v>
      </c>
      <c r="G66" s="85">
        <v>64.830000000000013</v>
      </c>
      <c r="H66" s="111">
        <f t="shared" si="0"/>
        <v>0.99234654829328028</v>
      </c>
      <c r="I66" s="109">
        <v>18.68</v>
      </c>
      <c r="J66" s="113">
        <v>46.150000000000006</v>
      </c>
    </row>
    <row r="67" spans="2:10" s="44" customFormat="1" ht="14" x14ac:dyDescent="0.3">
      <c r="B67" s="105">
        <v>5</v>
      </c>
      <c r="C67" s="77" t="s">
        <v>5</v>
      </c>
      <c r="D67" s="84">
        <v>5368</v>
      </c>
      <c r="E67" s="106" t="s">
        <v>847</v>
      </c>
      <c r="F67" s="102">
        <v>26.550000000000004</v>
      </c>
      <c r="G67" s="85">
        <v>26.550000000000004</v>
      </c>
      <c r="H67" s="111">
        <f t="shared" si="0"/>
        <v>1</v>
      </c>
      <c r="I67" s="109">
        <v>7.56</v>
      </c>
      <c r="J67" s="113">
        <v>18.989999999999998</v>
      </c>
    </row>
    <row r="68" spans="2:10" s="44" customFormat="1" ht="14" x14ac:dyDescent="0.3">
      <c r="B68" s="105">
        <v>5</v>
      </c>
      <c r="C68" s="77" t="s">
        <v>5</v>
      </c>
      <c r="D68" s="84">
        <v>5376</v>
      </c>
      <c r="E68" s="106" t="s">
        <v>1008</v>
      </c>
      <c r="F68" s="102">
        <v>40</v>
      </c>
      <c r="G68" s="85">
        <v>40</v>
      </c>
      <c r="H68" s="111">
        <f t="shared" si="0"/>
        <v>1</v>
      </c>
      <c r="I68" s="109">
        <v>3</v>
      </c>
      <c r="J68" s="113">
        <v>37</v>
      </c>
    </row>
    <row r="69" spans="2:10" s="44" customFormat="1" ht="14" x14ac:dyDescent="0.3">
      <c r="B69" s="105">
        <v>5</v>
      </c>
      <c r="C69" s="77" t="s">
        <v>5</v>
      </c>
      <c r="D69" s="84">
        <v>5380</v>
      </c>
      <c r="E69" s="106" t="s">
        <v>1007</v>
      </c>
      <c r="F69" s="102">
        <v>3</v>
      </c>
      <c r="G69" s="85">
        <v>3</v>
      </c>
      <c r="H69" s="111">
        <f t="shared" si="0"/>
        <v>1</v>
      </c>
      <c r="I69" s="109">
        <v>2</v>
      </c>
      <c r="J69" s="113">
        <v>1</v>
      </c>
    </row>
    <row r="70" spans="2:10" s="44" customFormat="1" ht="14" x14ac:dyDescent="0.3">
      <c r="B70" s="105">
        <v>5</v>
      </c>
      <c r="C70" s="77" t="s">
        <v>5</v>
      </c>
      <c r="D70" s="84">
        <v>5390</v>
      </c>
      <c r="E70" s="106" t="s">
        <v>1006</v>
      </c>
      <c r="F70" s="102">
        <v>2</v>
      </c>
      <c r="G70" s="85">
        <v>2</v>
      </c>
      <c r="H70" s="111">
        <f t="shared" si="0"/>
        <v>1</v>
      </c>
      <c r="I70" s="109">
        <v>1</v>
      </c>
      <c r="J70" s="113">
        <v>1</v>
      </c>
    </row>
    <row r="71" spans="2:10" s="44" customFormat="1" ht="14" x14ac:dyDescent="0.3">
      <c r="B71" s="105">
        <v>5</v>
      </c>
      <c r="C71" s="77" t="s">
        <v>5</v>
      </c>
      <c r="D71" s="84">
        <v>5400</v>
      </c>
      <c r="E71" s="106" t="s">
        <v>76</v>
      </c>
      <c r="F71" s="102">
        <v>107.78999999999999</v>
      </c>
      <c r="G71" s="85">
        <v>88.789999999999992</v>
      </c>
      <c r="H71" s="111">
        <f t="shared" si="0"/>
        <v>0.823731329436868</v>
      </c>
      <c r="I71" s="109">
        <v>8</v>
      </c>
      <c r="J71" s="113">
        <v>80.789999999999992</v>
      </c>
    </row>
    <row r="72" spans="2:10" s="44" customFormat="1" ht="14" x14ac:dyDescent="0.3">
      <c r="B72" s="105">
        <v>5</v>
      </c>
      <c r="C72" s="77" t="s">
        <v>5</v>
      </c>
      <c r="D72" s="84">
        <v>5411</v>
      </c>
      <c r="E72" s="106" t="s">
        <v>1005</v>
      </c>
      <c r="F72" s="102">
        <v>58.71</v>
      </c>
      <c r="G72" s="85">
        <v>58.71</v>
      </c>
      <c r="H72" s="111">
        <f t="shared" ref="H72:H135" si="1">+IFERROR(G72/F72,0)</f>
        <v>1</v>
      </c>
      <c r="I72" s="109">
        <v>4.5</v>
      </c>
      <c r="J72" s="113">
        <v>54.21</v>
      </c>
    </row>
    <row r="73" spans="2:10" s="44" customFormat="1" ht="14" x14ac:dyDescent="0.3">
      <c r="B73" s="105">
        <v>5</v>
      </c>
      <c r="C73" s="77" t="s">
        <v>5</v>
      </c>
      <c r="D73" s="84">
        <v>5425</v>
      </c>
      <c r="E73" s="106" t="s">
        <v>1004</v>
      </c>
      <c r="F73" s="102">
        <v>133.5</v>
      </c>
      <c r="G73" s="85">
        <v>133.5</v>
      </c>
      <c r="H73" s="111">
        <f t="shared" si="1"/>
        <v>1</v>
      </c>
      <c r="I73" s="109">
        <v>109</v>
      </c>
      <c r="J73" s="113">
        <v>24.5</v>
      </c>
    </row>
    <row r="74" spans="2:10" s="44" customFormat="1" ht="14" x14ac:dyDescent="0.3">
      <c r="B74" s="105">
        <v>5</v>
      </c>
      <c r="C74" s="77" t="s">
        <v>5</v>
      </c>
      <c r="D74" s="84">
        <v>5440</v>
      </c>
      <c r="E74" s="106" t="s">
        <v>1003</v>
      </c>
      <c r="F74" s="102">
        <v>35.299999999999997</v>
      </c>
      <c r="G74" s="85">
        <v>20.5</v>
      </c>
      <c r="H74" s="111">
        <f t="shared" si="1"/>
        <v>0.58073654390934848</v>
      </c>
      <c r="I74" s="109">
        <v>9.5</v>
      </c>
      <c r="J74" s="113">
        <v>11</v>
      </c>
    </row>
    <row r="75" spans="2:10" s="44" customFormat="1" ht="14" x14ac:dyDescent="0.3">
      <c r="B75" s="105">
        <v>5</v>
      </c>
      <c r="C75" s="77" t="s">
        <v>5</v>
      </c>
      <c r="D75" s="84">
        <v>5467</v>
      </c>
      <c r="E75" s="106" t="s">
        <v>1001</v>
      </c>
      <c r="F75" s="102">
        <v>10.9</v>
      </c>
      <c r="G75" s="85">
        <v>10.9</v>
      </c>
      <c r="H75" s="111">
        <f t="shared" si="1"/>
        <v>1</v>
      </c>
      <c r="I75" s="109">
        <v>2</v>
      </c>
      <c r="J75" s="113">
        <v>8.9</v>
      </c>
    </row>
    <row r="76" spans="2:10" s="44" customFormat="1" ht="14" x14ac:dyDescent="0.3">
      <c r="B76" s="105">
        <v>5</v>
      </c>
      <c r="C76" s="77" t="s">
        <v>5</v>
      </c>
      <c r="D76" s="84">
        <v>5480</v>
      </c>
      <c r="E76" s="106" t="s">
        <v>999</v>
      </c>
      <c r="F76" s="102">
        <v>266</v>
      </c>
      <c r="G76" s="85">
        <v>266</v>
      </c>
      <c r="H76" s="111">
        <f t="shared" si="1"/>
        <v>1</v>
      </c>
      <c r="I76" s="109">
        <v>82.9</v>
      </c>
      <c r="J76" s="113">
        <v>183.1</v>
      </c>
    </row>
    <row r="77" spans="2:10" s="44" customFormat="1" ht="14" x14ac:dyDescent="0.3">
      <c r="B77" s="105">
        <v>5</v>
      </c>
      <c r="C77" s="77" t="s">
        <v>5</v>
      </c>
      <c r="D77" s="84">
        <v>5483</v>
      </c>
      <c r="E77" s="106" t="s">
        <v>348</v>
      </c>
      <c r="F77" s="102">
        <v>33.680000000000007</v>
      </c>
      <c r="G77" s="85">
        <v>33.680000000000007</v>
      </c>
      <c r="H77" s="111">
        <f t="shared" si="1"/>
        <v>1</v>
      </c>
      <c r="I77" s="109">
        <v>8.36</v>
      </c>
      <c r="J77" s="113">
        <v>25.32</v>
      </c>
    </row>
    <row r="78" spans="2:10" s="44" customFormat="1" ht="14" x14ac:dyDescent="0.3">
      <c r="B78" s="105">
        <v>5</v>
      </c>
      <c r="C78" s="77" t="s">
        <v>5</v>
      </c>
      <c r="D78" s="84">
        <v>5490</v>
      </c>
      <c r="E78" s="106" t="s">
        <v>997</v>
      </c>
      <c r="F78" s="102">
        <v>737.21000000000015</v>
      </c>
      <c r="G78" s="85">
        <v>737.21000000000015</v>
      </c>
      <c r="H78" s="111">
        <f t="shared" si="1"/>
        <v>1</v>
      </c>
      <c r="I78" s="109">
        <v>225.14999999999998</v>
      </c>
      <c r="J78" s="113">
        <v>512.05999999999995</v>
      </c>
    </row>
    <row r="79" spans="2:10" s="44" customFormat="1" ht="14" x14ac:dyDescent="0.3">
      <c r="B79" s="105">
        <v>5</v>
      </c>
      <c r="C79" s="77" t="s">
        <v>5</v>
      </c>
      <c r="D79" s="84">
        <v>5495</v>
      </c>
      <c r="E79" s="106" t="s">
        <v>998</v>
      </c>
      <c r="F79" s="102">
        <v>86.4</v>
      </c>
      <c r="G79" s="85">
        <v>86.4</v>
      </c>
      <c r="H79" s="111">
        <f t="shared" si="1"/>
        <v>1</v>
      </c>
      <c r="I79" s="109">
        <v>39.6</v>
      </c>
      <c r="J79" s="113">
        <v>46.8</v>
      </c>
    </row>
    <row r="80" spans="2:10" s="44" customFormat="1" ht="14" x14ac:dyDescent="0.3">
      <c r="B80" s="105">
        <v>5</v>
      </c>
      <c r="C80" s="77" t="s">
        <v>5</v>
      </c>
      <c r="D80" s="84">
        <v>5501</v>
      </c>
      <c r="E80" s="106" t="s">
        <v>996</v>
      </c>
      <c r="F80" s="102">
        <v>4</v>
      </c>
      <c r="G80" s="85">
        <v>4</v>
      </c>
      <c r="H80" s="111">
        <f t="shared" si="1"/>
        <v>1</v>
      </c>
      <c r="I80" s="109">
        <v>0</v>
      </c>
      <c r="J80" s="113">
        <v>4</v>
      </c>
    </row>
    <row r="81" spans="2:10" s="44" customFormat="1" ht="14" x14ac:dyDescent="0.3">
      <c r="B81" s="105">
        <v>5</v>
      </c>
      <c r="C81" s="77" t="s">
        <v>5</v>
      </c>
      <c r="D81" s="84">
        <v>5541</v>
      </c>
      <c r="E81" s="106" t="s">
        <v>995</v>
      </c>
      <c r="F81" s="102">
        <v>6</v>
      </c>
      <c r="G81" s="85">
        <v>6</v>
      </c>
      <c r="H81" s="111">
        <f t="shared" si="1"/>
        <v>1</v>
      </c>
      <c r="I81" s="109">
        <v>1</v>
      </c>
      <c r="J81" s="113">
        <v>5</v>
      </c>
    </row>
    <row r="82" spans="2:10" s="44" customFormat="1" ht="14" x14ac:dyDescent="0.3">
      <c r="B82" s="105">
        <v>5</v>
      </c>
      <c r="C82" s="77" t="s">
        <v>5</v>
      </c>
      <c r="D82" s="84">
        <v>5543</v>
      </c>
      <c r="E82" s="106" t="s">
        <v>994</v>
      </c>
      <c r="F82" s="102">
        <v>20.81</v>
      </c>
      <c r="G82" s="85">
        <v>20.81</v>
      </c>
      <c r="H82" s="111">
        <f t="shared" si="1"/>
        <v>1</v>
      </c>
      <c r="I82" s="109">
        <v>3.47</v>
      </c>
      <c r="J82" s="113">
        <v>17.34</v>
      </c>
    </row>
    <row r="83" spans="2:10" s="44" customFormat="1" ht="14" x14ac:dyDescent="0.3">
      <c r="B83" s="105">
        <v>5</v>
      </c>
      <c r="C83" s="77" t="s">
        <v>5</v>
      </c>
      <c r="D83" s="84">
        <v>5576</v>
      </c>
      <c r="E83" s="106" t="s">
        <v>993</v>
      </c>
      <c r="F83" s="102">
        <v>57.04</v>
      </c>
      <c r="G83" s="85">
        <v>57.04</v>
      </c>
      <c r="H83" s="111">
        <f t="shared" si="1"/>
        <v>1</v>
      </c>
      <c r="I83" s="109">
        <v>21.68</v>
      </c>
      <c r="J83" s="113">
        <v>35.36</v>
      </c>
    </row>
    <row r="84" spans="2:10" s="44" customFormat="1" ht="14" x14ac:dyDescent="0.3">
      <c r="B84" s="105">
        <v>5</v>
      </c>
      <c r="C84" s="77" t="s">
        <v>5</v>
      </c>
      <c r="D84" s="84">
        <v>5579</v>
      </c>
      <c r="E84" s="106" t="s">
        <v>992</v>
      </c>
      <c r="F84" s="102">
        <v>10.5</v>
      </c>
      <c r="G84" s="85">
        <v>10.5</v>
      </c>
      <c r="H84" s="111">
        <f t="shared" si="1"/>
        <v>1</v>
      </c>
      <c r="I84" s="109">
        <v>5</v>
      </c>
      <c r="J84" s="113">
        <v>5.5</v>
      </c>
    </row>
    <row r="85" spans="2:10" s="44" customFormat="1" ht="14" x14ac:dyDescent="0.3">
      <c r="B85" s="105">
        <v>5</v>
      </c>
      <c r="C85" s="77" t="s">
        <v>5</v>
      </c>
      <c r="D85" s="84">
        <v>5585</v>
      </c>
      <c r="E85" s="106" t="s">
        <v>991</v>
      </c>
      <c r="F85" s="102">
        <v>28.6</v>
      </c>
      <c r="G85" s="85">
        <v>28.6</v>
      </c>
      <c r="H85" s="111">
        <f t="shared" si="1"/>
        <v>1</v>
      </c>
      <c r="I85" s="109">
        <v>10.67</v>
      </c>
      <c r="J85" s="113">
        <v>17.93</v>
      </c>
    </row>
    <row r="86" spans="2:10" s="44" customFormat="1" ht="14" x14ac:dyDescent="0.3">
      <c r="B86" s="105">
        <v>5</v>
      </c>
      <c r="C86" s="77" t="s">
        <v>5</v>
      </c>
      <c r="D86" s="84">
        <v>5591</v>
      </c>
      <c r="E86" s="106" t="s">
        <v>990</v>
      </c>
      <c r="F86" s="102">
        <v>3</v>
      </c>
      <c r="G86" s="85">
        <v>3</v>
      </c>
      <c r="H86" s="111">
        <f t="shared" si="1"/>
        <v>1</v>
      </c>
      <c r="I86" s="109">
        <v>1</v>
      </c>
      <c r="J86" s="113">
        <v>2</v>
      </c>
    </row>
    <row r="87" spans="2:10" s="44" customFormat="1" ht="14" x14ac:dyDescent="0.3">
      <c r="B87" s="105">
        <v>5</v>
      </c>
      <c r="C87" s="77" t="s">
        <v>5</v>
      </c>
      <c r="D87" s="84">
        <v>5604</v>
      </c>
      <c r="E87" s="106" t="s">
        <v>989</v>
      </c>
      <c r="F87" s="102">
        <v>55.57</v>
      </c>
      <c r="G87" s="85">
        <v>55.57</v>
      </c>
      <c r="H87" s="111">
        <f t="shared" si="1"/>
        <v>1</v>
      </c>
      <c r="I87" s="109">
        <v>44.51</v>
      </c>
      <c r="J87" s="113">
        <v>11.06</v>
      </c>
    </row>
    <row r="88" spans="2:10" s="44" customFormat="1" ht="14" x14ac:dyDescent="0.3">
      <c r="B88" s="105">
        <v>5</v>
      </c>
      <c r="C88" s="77" t="s">
        <v>5</v>
      </c>
      <c r="D88" s="84">
        <v>5607</v>
      </c>
      <c r="E88" s="106" t="s">
        <v>988</v>
      </c>
      <c r="F88" s="102">
        <v>7.68</v>
      </c>
      <c r="G88" s="85">
        <v>7.68</v>
      </c>
      <c r="H88" s="111">
        <f t="shared" si="1"/>
        <v>1</v>
      </c>
      <c r="I88" s="109">
        <v>3</v>
      </c>
      <c r="J88" s="113">
        <v>4.68</v>
      </c>
    </row>
    <row r="89" spans="2:10" s="44" customFormat="1" ht="14" x14ac:dyDescent="0.3">
      <c r="B89" s="105">
        <v>5</v>
      </c>
      <c r="C89" s="77" t="s">
        <v>5</v>
      </c>
      <c r="D89" s="84">
        <v>5615</v>
      </c>
      <c r="E89" s="106" t="s">
        <v>28</v>
      </c>
      <c r="F89" s="102">
        <v>10</v>
      </c>
      <c r="G89" s="85">
        <v>10</v>
      </c>
      <c r="H89" s="111">
        <f t="shared" si="1"/>
        <v>1</v>
      </c>
      <c r="I89" s="109">
        <v>8</v>
      </c>
      <c r="J89" s="113">
        <v>2</v>
      </c>
    </row>
    <row r="90" spans="2:10" s="44" customFormat="1" ht="14" x14ac:dyDescent="0.3">
      <c r="B90" s="105">
        <v>5</v>
      </c>
      <c r="C90" s="77" t="s">
        <v>5</v>
      </c>
      <c r="D90" s="84">
        <v>5628</v>
      </c>
      <c r="E90" s="106" t="s">
        <v>729</v>
      </c>
      <c r="F90" s="102">
        <v>28.2</v>
      </c>
      <c r="G90" s="85">
        <v>28.2</v>
      </c>
      <c r="H90" s="111">
        <f t="shared" si="1"/>
        <v>1</v>
      </c>
      <c r="I90" s="109">
        <v>5.25</v>
      </c>
      <c r="J90" s="113">
        <v>22.950000000000003</v>
      </c>
    </row>
    <row r="91" spans="2:10" s="44" customFormat="1" ht="14" x14ac:dyDescent="0.3">
      <c r="B91" s="105">
        <v>5</v>
      </c>
      <c r="C91" s="77" t="s">
        <v>5</v>
      </c>
      <c r="D91" s="84">
        <v>5642</v>
      </c>
      <c r="E91" s="106" t="s">
        <v>986</v>
      </c>
      <c r="F91" s="102">
        <v>302.23</v>
      </c>
      <c r="G91" s="85">
        <v>297.23</v>
      </c>
      <c r="H91" s="111">
        <f t="shared" si="1"/>
        <v>0.98345630810971774</v>
      </c>
      <c r="I91" s="109">
        <v>32.08</v>
      </c>
      <c r="J91" s="113">
        <v>265.14999999999998</v>
      </c>
    </row>
    <row r="92" spans="2:10" s="44" customFormat="1" ht="14" x14ac:dyDescent="0.3">
      <c r="B92" s="105">
        <v>5</v>
      </c>
      <c r="C92" s="77" t="s">
        <v>5</v>
      </c>
      <c r="D92" s="84">
        <v>5647</v>
      </c>
      <c r="E92" s="106" t="s">
        <v>985</v>
      </c>
      <c r="F92" s="102">
        <v>83.88</v>
      </c>
      <c r="G92" s="85">
        <v>83.88</v>
      </c>
      <c r="H92" s="111">
        <f t="shared" si="1"/>
        <v>1</v>
      </c>
      <c r="I92" s="109">
        <v>7.1899999999999995</v>
      </c>
      <c r="J92" s="113">
        <v>76.69</v>
      </c>
    </row>
    <row r="93" spans="2:10" s="44" customFormat="1" ht="14" x14ac:dyDescent="0.3">
      <c r="B93" s="105">
        <v>5</v>
      </c>
      <c r="C93" s="77" t="s">
        <v>5</v>
      </c>
      <c r="D93" s="84">
        <v>5649</v>
      </c>
      <c r="E93" s="106" t="s">
        <v>609</v>
      </c>
      <c r="F93" s="102">
        <v>198.04</v>
      </c>
      <c r="G93" s="85">
        <v>197.04</v>
      </c>
      <c r="H93" s="111">
        <f t="shared" si="1"/>
        <v>0.99495051504746512</v>
      </c>
      <c r="I93" s="109">
        <v>10.6</v>
      </c>
      <c r="J93" s="113">
        <v>186.44</v>
      </c>
    </row>
    <row r="94" spans="2:10" s="44" customFormat="1" ht="14" x14ac:dyDescent="0.3">
      <c r="B94" s="105">
        <v>5</v>
      </c>
      <c r="C94" s="77" t="s">
        <v>5</v>
      </c>
      <c r="D94" s="84">
        <v>5652</v>
      </c>
      <c r="E94" s="106" t="s">
        <v>277</v>
      </c>
      <c r="F94" s="102">
        <v>17.34</v>
      </c>
      <c r="G94" s="85">
        <v>17.34</v>
      </c>
      <c r="H94" s="111">
        <f t="shared" si="1"/>
        <v>1</v>
      </c>
      <c r="I94" s="109">
        <v>6.76</v>
      </c>
      <c r="J94" s="113">
        <v>10.58</v>
      </c>
    </row>
    <row r="95" spans="2:10" s="44" customFormat="1" ht="14" x14ac:dyDescent="0.3">
      <c r="B95" s="105">
        <v>5</v>
      </c>
      <c r="C95" s="77" t="s">
        <v>5</v>
      </c>
      <c r="D95" s="84">
        <v>5656</v>
      </c>
      <c r="E95" s="106" t="s">
        <v>984</v>
      </c>
      <c r="F95" s="102">
        <v>45.5</v>
      </c>
      <c r="G95" s="85">
        <v>45.5</v>
      </c>
      <c r="H95" s="111">
        <f t="shared" si="1"/>
        <v>1</v>
      </c>
      <c r="I95" s="109">
        <v>4</v>
      </c>
      <c r="J95" s="113">
        <v>41.5</v>
      </c>
    </row>
    <row r="96" spans="2:10" s="44" customFormat="1" ht="14" x14ac:dyDescent="0.3">
      <c r="B96" s="105">
        <v>5</v>
      </c>
      <c r="C96" s="77" t="s">
        <v>5</v>
      </c>
      <c r="D96" s="84">
        <v>5659</v>
      </c>
      <c r="E96" s="106" t="s">
        <v>982</v>
      </c>
      <c r="F96" s="102">
        <v>295.99</v>
      </c>
      <c r="G96" s="85">
        <v>295.99</v>
      </c>
      <c r="H96" s="111">
        <f t="shared" si="1"/>
        <v>1</v>
      </c>
      <c r="I96" s="109">
        <v>144.44</v>
      </c>
      <c r="J96" s="113">
        <v>151.54999999999998</v>
      </c>
    </row>
    <row r="97" spans="2:10" s="44" customFormat="1" ht="14" x14ac:dyDescent="0.3">
      <c r="B97" s="105">
        <v>5</v>
      </c>
      <c r="C97" s="77" t="s">
        <v>5</v>
      </c>
      <c r="D97" s="84">
        <v>5660</v>
      </c>
      <c r="E97" s="106" t="s">
        <v>104</v>
      </c>
      <c r="F97" s="102">
        <v>20.790000000000003</v>
      </c>
      <c r="G97" s="85">
        <v>20.790000000000003</v>
      </c>
      <c r="H97" s="111">
        <f t="shared" si="1"/>
        <v>1</v>
      </c>
      <c r="I97" s="109">
        <v>8.58</v>
      </c>
      <c r="J97" s="113">
        <v>12.21</v>
      </c>
    </row>
    <row r="98" spans="2:10" s="44" customFormat="1" ht="14" x14ac:dyDescent="0.3">
      <c r="B98" s="105">
        <v>5</v>
      </c>
      <c r="C98" s="77" t="s">
        <v>5</v>
      </c>
      <c r="D98" s="84">
        <v>5664</v>
      </c>
      <c r="E98" s="106" t="s">
        <v>6</v>
      </c>
      <c r="F98" s="102">
        <v>156.23999999999998</v>
      </c>
      <c r="G98" s="85">
        <v>102.24000000000001</v>
      </c>
      <c r="H98" s="111">
        <f t="shared" si="1"/>
        <v>0.65437788018433196</v>
      </c>
      <c r="I98" s="109">
        <v>27.67</v>
      </c>
      <c r="J98" s="113">
        <v>74.570000000000007</v>
      </c>
    </row>
    <row r="99" spans="2:10" s="44" customFormat="1" ht="14" x14ac:dyDescent="0.3">
      <c r="B99" s="105">
        <v>5</v>
      </c>
      <c r="C99" s="77" t="s">
        <v>5</v>
      </c>
      <c r="D99" s="84">
        <v>5665</v>
      </c>
      <c r="E99" s="106" t="s">
        <v>981</v>
      </c>
      <c r="F99" s="102">
        <v>139.88999999999999</v>
      </c>
      <c r="G99" s="85">
        <v>139.88999999999999</v>
      </c>
      <c r="H99" s="111">
        <f t="shared" si="1"/>
        <v>1</v>
      </c>
      <c r="I99" s="109">
        <v>62.42</v>
      </c>
      <c r="J99" s="113">
        <v>77.47</v>
      </c>
    </row>
    <row r="100" spans="2:10" s="44" customFormat="1" ht="14" x14ac:dyDescent="0.3">
      <c r="B100" s="105">
        <v>5</v>
      </c>
      <c r="C100" s="77" t="s">
        <v>5</v>
      </c>
      <c r="D100" s="84">
        <v>5667</v>
      </c>
      <c r="E100" s="106" t="s">
        <v>980</v>
      </c>
      <c r="F100" s="102">
        <v>16.009999999999998</v>
      </c>
      <c r="G100" s="85">
        <v>16.009999999999998</v>
      </c>
      <c r="H100" s="111">
        <f t="shared" si="1"/>
        <v>1</v>
      </c>
      <c r="I100" s="109">
        <v>9.1999999999999993</v>
      </c>
      <c r="J100" s="113">
        <v>6.8100000000000005</v>
      </c>
    </row>
    <row r="101" spans="2:10" s="44" customFormat="1" ht="14" x14ac:dyDescent="0.3">
      <c r="B101" s="105">
        <v>5</v>
      </c>
      <c r="C101" s="77" t="s">
        <v>5</v>
      </c>
      <c r="D101" s="84">
        <v>5670</v>
      </c>
      <c r="E101" s="106" t="s">
        <v>979</v>
      </c>
      <c r="F101" s="102">
        <v>144.80000000000001</v>
      </c>
      <c r="G101" s="85">
        <v>143.80000000000001</v>
      </c>
      <c r="H101" s="111">
        <f t="shared" si="1"/>
        <v>0.99309392265193375</v>
      </c>
      <c r="I101" s="109">
        <v>38.700000000000003</v>
      </c>
      <c r="J101" s="113">
        <v>105.1</v>
      </c>
    </row>
    <row r="102" spans="2:10" s="44" customFormat="1" ht="14" x14ac:dyDescent="0.3">
      <c r="B102" s="105">
        <v>5</v>
      </c>
      <c r="C102" s="77" t="s">
        <v>5</v>
      </c>
      <c r="D102" s="84">
        <v>5674</v>
      </c>
      <c r="E102" s="106" t="s">
        <v>978</v>
      </c>
      <c r="F102" s="102">
        <v>35.5</v>
      </c>
      <c r="G102" s="85">
        <v>35.5</v>
      </c>
      <c r="H102" s="111">
        <f t="shared" si="1"/>
        <v>1</v>
      </c>
      <c r="I102" s="109">
        <v>14</v>
      </c>
      <c r="J102" s="113">
        <v>21.5</v>
      </c>
    </row>
    <row r="103" spans="2:10" s="44" customFormat="1" ht="14" x14ac:dyDescent="0.3">
      <c r="B103" s="105">
        <v>5</v>
      </c>
      <c r="C103" s="77" t="s">
        <v>5</v>
      </c>
      <c r="D103" s="84">
        <v>5679</v>
      </c>
      <c r="E103" s="106" t="s">
        <v>177</v>
      </c>
      <c r="F103" s="102">
        <v>41.9</v>
      </c>
      <c r="G103" s="85">
        <v>41.9</v>
      </c>
      <c r="H103" s="111">
        <f t="shared" si="1"/>
        <v>1</v>
      </c>
      <c r="I103" s="109">
        <v>11.5</v>
      </c>
      <c r="J103" s="113">
        <v>30.4</v>
      </c>
    </row>
    <row r="104" spans="2:10" s="44" customFormat="1" ht="14" x14ac:dyDescent="0.3">
      <c r="B104" s="105">
        <v>5</v>
      </c>
      <c r="C104" s="77" t="s">
        <v>5</v>
      </c>
      <c r="D104" s="84">
        <v>5686</v>
      </c>
      <c r="E104" s="106" t="s">
        <v>976</v>
      </c>
      <c r="F104" s="102">
        <v>716.22</v>
      </c>
      <c r="G104" s="85">
        <v>622.21999999999991</v>
      </c>
      <c r="H104" s="111">
        <f t="shared" si="1"/>
        <v>0.86875541034877535</v>
      </c>
      <c r="I104" s="109">
        <v>136.73000000000002</v>
      </c>
      <c r="J104" s="113">
        <v>485.48999999999995</v>
      </c>
    </row>
    <row r="105" spans="2:10" s="44" customFormat="1" ht="14" x14ac:dyDescent="0.3">
      <c r="B105" s="105">
        <v>5</v>
      </c>
      <c r="C105" s="77" t="s">
        <v>5</v>
      </c>
      <c r="D105" s="84">
        <v>5690</v>
      </c>
      <c r="E105" s="106" t="s">
        <v>975</v>
      </c>
      <c r="F105" s="102">
        <v>37.19</v>
      </c>
      <c r="G105" s="85">
        <v>37.19</v>
      </c>
      <c r="H105" s="111">
        <f t="shared" si="1"/>
        <v>1</v>
      </c>
      <c r="I105" s="109">
        <v>14.26</v>
      </c>
      <c r="J105" s="113">
        <v>22.93</v>
      </c>
    </row>
    <row r="106" spans="2:10" s="44" customFormat="1" ht="14" x14ac:dyDescent="0.3">
      <c r="B106" s="105">
        <v>5</v>
      </c>
      <c r="C106" s="77" t="s">
        <v>5</v>
      </c>
      <c r="D106" s="84">
        <v>5697</v>
      </c>
      <c r="E106" s="106" t="s">
        <v>1023</v>
      </c>
      <c r="F106" s="102">
        <v>6</v>
      </c>
      <c r="G106" s="85">
        <v>6</v>
      </c>
      <c r="H106" s="111">
        <f t="shared" si="1"/>
        <v>1</v>
      </c>
      <c r="I106" s="109">
        <v>2</v>
      </c>
      <c r="J106" s="113">
        <v>4</v>
      </c>
    </row>
    <row r="107" spans="2:10" s="44" customFormat="1" ht="14" x14ac:dyDescent="0.3">
      <c r="B107" s="105">
        <v>5</v>
      </c>
      <c r="C107" s="77" t="s">
        <v>5</v>
      </c>
      <c r="D107" s="84">
        <v>5756</v>
      </c>
      <c r="E107" s="106" t="s">
        <v>973</v>
      </c>
      <c r="F107" s="102">
        <v>175.16</v>
      </c>
      <c r="G107" s="85">
        <v>175.16</v>
      </c>
      <c r="H107" s="111">
        <f t="shared" si="1"/>
        <v>1</v>
      </c>
      <c r="I107" s="109">
        <v>50</v>
      </c>
      <c r="J107" s="113">
        <v>125.16</v>
      </c>
    </row>
    <row r="108" spans="2:10" s="44" customFormat="1" ht="14" x14ac:dyDescent="0.3">
      <c r="B108" s="105">
        <v>5</v>
      </c>
      <c r="C108" s="77" t="s">
        <v>5</v>
      </c>
      <c r="D108" s="84">
        <v>5761</v>
      </c>
      <c r="E108" s="106" t="s">
        <v>972</v>
      </c>
      <c r="F108" s="102">
        <v>25.450000000000003</v>
      </c>
      <c r="G108" s="85">
        <v>25.450000000000003</v>
      </c>
      <c r="H108" s="111">
        <f t="shared" si="1"/>
        <v>1</v>
      </c>
      <c r="I108" s="109">
        <v>2.04</v>
      </c>
      <c r="J108" s="113">
        <v>23.410000000000004</v>
      </c>
    </row>
    <row r="109" spans="2:10" s="44" customFormat="1" ht="14" x14ac:dyDescent="0.3">
      <c r="B109" s="105">
        <v>5</v>
      </c>
      <c r="C109" s="77" t="s">
        <v>5</v>
      </c>
      <c r="D109" s="84">
        <v>5789</v>
      </c>
      <c r="E109" s="106" t="s">
        <v>971</v>
      </c>
      <c r="F109" s="102">
        <v>40.17</v>
      </c>
      <c r="G109" s="85">
        <v>40.17</v>
      </c>
      <c r="H109" s="111">
        <f t="shared" si="1"/>
        <v>1</v>
      </c>
      <c r="I109" s="109">
        <v>10</v>
      </c>
      <c r="J109" s="113">
        <v>30.169999999999998</v>
      </c>
    </row>
    <row r="110" spans="2:10" s="44" customFormat="1" ht="14" x14ac:dyDescent="0.3">
      <c r="B110" s="105">
        <v>5</v>
      </c>
      <c r="C110" s="77" t="s">
        <v>5</v>
      </c>
      <c r="D110" s="84">
        <v>5790</v>
      </c>
      <c r="E110" s="106" t="s">
        <v>970</v>
      </c>
      <c r="F110" s="102">
        <v>103.26</v>
      </c>
      <c r="G110" s="85">
        <v>103.26</v>
      </c>
      <c r="H110" s="111">
        <f t="shared" si="1"/>
        <v>1</v>
      </c>
      <c r="I110" s="109">
        <v>29.470000000000002</v>
      </c>
      <c r="J110" s="113">
        <v>73.79000000000002</v>
      </c>
    </row>
    <row r="111" spans="2:10" s="44" customFormat="1" ht="14" x14ac:dyDescent="0.3">
      <c r="B111" s="105">
        <v>5</v>
      </c>
      <c r="C111" s="77" t="s">
        <v>5</v>
      </c>
      <c r="D111" s="84">
        <v>5792</v>
      </c>
      <c r="E111" s="106" t="s">
        <v>969</v>
      </c>
      <c r="F111" s="102">
        <v>14.860000000000001</v>
      </c>
      <c r="G111" s="85">
        <v>14.860000000000001</v>
      </c>
      <c r="H111" s="111">
        <f t="shared" si="1"/>
        <v>1</v>
      </c>
      <c r="I111" s="109">
        <v>3.25</v>
      </c>
      <c r="J111" s="113">
        <v>11.610000000000001</v>
      </c>
    </row>
    <row r="112" spans="2:10" s="44" customFormat="1" ht="14" x14ac:dyDescent="0.3">
      <c r="B112" s="105">
        <v>5</v>
      </c>
      <c r="C112" s="77" t="s">
        <v>5</v>
      </c>
      <c r="D112" s="84">
        <v>5809</v>
      </c>
      <c r="E112" s="106" t="s">
        <v>968</v>
      </c>
      <c r="F112" s="102">
        <v>4.75</v>
      </c>
      <c r="G112" s="85">
        <v>4.75</v>
      </c>
      <c r="H112" s="111">
        <f t="shared" si="1"/>
        <v>1</v>
      </c>
      <c r="I112" s="109">
        <v>3</v>
      </c>
      <c r="J112" s="113">
        <v>1.75</v>
      </c>
    </row>
    <row r="113" spans="2:10" s="44" customFormat="1" ht="14" x14ac:dyDescent="0.3">
      <c r="B113" s="105">
        <v>5</v>
      </c>
      <c r="C113" s="77" t="s">
        <v>5</v>
      </c>
      <c r="D113" s="84">
        <v>5819</v>
      </c>
      <c r="E113" s="106" t="s">
        <v>288</v>
      </c>
      <c r="F113" s="102">
        <v>33.83</v>
      </c>
      <c r="G113" s="85">
        <v>33.83</v>
      </c>
      <c r="H113" s="111">
        <f t="shared" si="1"/>
        <v>1</v>
      </c>
      <c r="I113" s="109">
        <v>19.600000000000001</v>
      </c>
      <c r="J113" s="113">
        <v>14.23</v>
      </c>
    </row>
    <row r="114" spans="2:10" s="44" customFormat="1" ht="14" x14ac:dyDescent="0.3">
      <c r="B114" s="105">
        <v>5</v>
      </c>
      <c r="C114" s="77" t="s">
        <v>5</v>
      </c>
      <c r="D114" s="84">
        <v>5837</v>
      </c>
      <c r="E114" s="106" t="s">
        <v>967</v>
      </c>
      <c r="F114" s="102">
        <v>4716.2199999999993</v>
      </c>
      <c r="G114" s="85">
        <v>4681.4799999999996</v>
      </c>
      <c r="H114" s="111">
        <f t="shared" si="1"/>
        <v>0.99263393141117251</v>
      </c>
      <c r="I114" s="109">
        <v>1605.6700000000008</v>
      </c>
      <c r="J114" s="113">
        <v>3075.8099999999986</v>
      </c>
    </row>
    <row r="115" spans="2:10" s="44" customFormat="1" ht="14" x14ac:dyDescent="0.3">
      <c r="B115" s="105">
        <v>5</v>
      </c>
      <c r="C115" s="77" t="s">
        <v>5</v>
      </c>
      <c r="D115" s="84">
        <v>5842</v>
      </c>
      <c r="E115" s="106" t="s">
        <v>966</v>
      </c>
      <c r="F115" s="102">
        <v>30.1</v>
      </c>
      <c r="G115" s="85">
        <v>30.1</v>
      </c>
      <c r="H115" s="111">
        <f t="shared" si="1"/>
        <v>1</v>
      </c>
      <c r="I115" s="109">
        <v>7</v>
      </c>
      <c r="J115" s="113">
        <v>23.1</v>
      </c>
    </row>
    <row r="116" spans="2:10" s="44" customFormat="1" ht="14" x14ac:dyDescent="0.3">
      <c r="B116" s="105">
        <v>5</v>
      </c>
      <c r="C116" s="77" t="s">
        <v>5</v>
      </c>
      <c r="D116" s="84">
        <v>5847</v>
      </c>
      <c r="E116" s="106" t="s">
        <v>965</v>
      </c>
      <c r="F116" s="102">
        <v>64.37</v>
      </c>
      <c r="G116" s="85">
        <v>61.37</v>
      </c>
      <c r="H116" s="111">
        <f t="shared" si="1"/>
        <v>0.95339443840298266</v>
      </c>
      <c r="I116" s="109">
        <v>18.97</v>
      </c>
      <c r="J116" s="113">
        <v>42.4</v>
      </c>
    </row>
    <row r="117" spans="2:10" s="44" customFormat="1" ht="14" x14ac:dyDescent="0.3">
      <c r="B117" s="105">
        <v>5</v>
      </c>
      <c r="C117" s="77" t="s">
        <v>5</v>
      </c>
      <c r="D117" s="84">
        <v>5854</v>
      </c>
      <c r="E117" s="106" t="s">
        <v>964</v>
      </c>
      <c r="F117" s="102">
        <v>249.98000000000005</v>
      </c>
      <c r="G117" s="85">
        <v>249.98000000000005</v>
      </c>
      <c r="H117" s="111">
        <f t="shared" si="1"/>
        <v>1</v>
      </c>
      <c r="I117" s="109">
        <v>60.9</v>
      </c>
      <c r="J117" s="113">
        <v>189.08000000000004</v>
      </c>
    </row>
    <row r="118" spans="2:10" s="44" customFormat="1" ht="14" x14ac:dyDescent="0.3">
      <c r="B118" s="105">
        <v>5</v>
      </c>
      <c r="C118" s="77" t="s">
        <v>5</v>
      </c>
      <c r="D118" s="84">
        <v>5856</v>
      </c>
      <c r="E118" s="106" t="s">
        <v>742</v>
      </c>
      <c r="F118" s="102">
        <v>14.5</v>
      </c>
      <c r="G118" s="85">
        <v>14.5</v>
      </c>
      <c r="H118" s="111">
        <f t="shared" si="1"/>
        <v>1</v>
      </c>
      <c r="I118" s="109">
        <v>1</v>
      </c>
      <c r="J118" s="113">
        <v>13.5</v>
      </c>
    </row>
    <row r="119" spans="2:10" s="44" customFormat="1" ht="14" x14ac:dyDescent="0.3">
      <c r="B119" s="105">
        <v>5</v>
      </c>
      <c r="C119" s="77" t="s">
        <v>5</v>
      </c>
      <c r="D119" s="84">
        <v>5858</v>
      </c>
      <c r="E119" s="106" t="s">
        <v>963</v>
      </c>
      <c r="F119" s="102">
        <v>8.9499999999999993</v>
      </c>
      <c r="G119" s="85">
        <v>8.9499999999999993</v>
      </c>
      <c r="H119" s="111">
        <f t="shared" si="1"/>
        <v>1</v>
      </c>
      <c r="I119" s="109">
        <v>5.13</v>
      </c>
      <c r="J119" s="113">
        <v>3.8200000000000003</v>
      </c>
    </row>
    <row r="120" spans="2:10" s="44" customFormat="1" ht="14" x14ac:dyDescent="0.3">
      <c r="B120" s="105">
        <v>5</v>
      </c>
      <c r="C120" s="77" t="s">
        <v>5</v>
      </c>
      <c r="D120" s="84">
        <v>5861</v>
      </c>
      <c r="E120" s="106" t="s">
        <v>509</v>
      </c>
      <c r="F120" s="102">
        <v>5.0999999999999996</v>
      </c>
      <c r="G120" s="85">
        <v>5.0999999999999996</v>
      </c>
      <c r="H120" s="111">
        <f t="shared" si="1"/>
        <v>1</v>
      </c>
      <c r="I120" s="109">
        <v>1.4</v>
      </c>
      <c r="J120" s="113">
        <v>3.7</v>
      </c>
    </row>
    <row r="121" spans="2:10" s="44" customFormat="1" ht="14" x14ac:dyDescent="0.3">
      <c r="B121" s="105">
        <v>5</v>
      </c>
      <c r="C121" s="77" t="s">
        <v>5</v>
      </c>
      <c r="D121" s="84">
        <v>5873</v>
      </c>
      <c r="E121" s="106" t="s">
        <v>962</v>
      </c>
      <c r="F121" s="102">
        <v>4.7300000000000004</v>
      </c>
      <c r="G121" s="85">
        <v>4.7300000000000004</v>
      </c>
      <c r="H121" s="111">
        <f t="shared" si="1"/>
        <v>1</v>
      </c>
      <c r="I121" s="109">
        <v>0.8</v>
      </c>
      <c r="J121" s="113">
        <v>3.9299999999999997</v>
      </c>
    </row>
    <row r="122" spans="2:10" s="44" customFormat="1" ht="14" x14ac:dyDescent="0.3">
      <c r="B122" s="105">
        <v>5</v>
      </c>
      <c r="C122" s="77" t="s">
        <v>5</v>
      </c>
      <c r="D122" s="84">
        <v>5885</v>
      </c>
      <c r="E122" s="106" t="s">
        <v>961</v>
      </c>
      <c r="F122" s="102">
        <v>10</v>
      </c>
      <c r="G122" s="85">
        <v>10</v>
      </c>
      <c r="H122" s="111">
        <f t="shared" si="1"/>
        <v>1</v>
      </c>
      <c r="I122" s="109">
        <v>0</v>
      </c>
      <c r="J122" s="113">
        <v>10</v>
      </c>
    </row>
    <row r="123" spans="2:10" s="44" customFormat="1" ht="14" x14ac:dyDescent="0.3">
      <c r="B123" s="105">
        <v>5</v>
      </c>
      <c r="C123" s="77" t="s">
        <v>5</v>
      </c>
      <c r="D123" s="84">
        <v>5887</v>
      </c>
      <c r="E123" s="106" t="s">
        <v>960</v>
      </c>
      <c r="F123" s="102">
        <v>298.83999999999997</v>
      </c>
      <c r="G123" s="85">
        <v>297.83999999999997</v>
      </c>
      <c r="H123" s="111">
        <f t="shared" si="1"/>
        <v>0.99665372774728955</v>
      </c>
      <c r="I123" s="109">
        <v>47</v>
      </c>
      <c r="J123" s="113">
        <v>250.84000000000003</v>
      </c>
    </row>
    <row r="124" spans="2:10" s="44" customFormat="1" ht="14" x14ac:dyDescent="0.3">
      <c r="B124" s="105">
        <v>5</v>
      </c>
      <c r="C124" s="77" t="s">
        <v>5</v>
      </c>
      <c r="D124" s="84">
        <v>5890</v>
      </c>
      <c r="E124" s="106" t="s">
        <v>959</v>
      </c>
      <c r="F124" s="102">
        <v>68.28</v>
      </c>
      <c r="G124" s="85">
        <v>68.28</v>
      </c>
      <c r="H124" s="111">
        <f t="shared" si="1"/>
        <v>1</v>
      </c>
      <c r="I124" s="109">
        <v>10.25</v>
      </c>
      <c r="J124" s="113">
        <v>58.03</v>
      </c>
    </row>
    <row r="125" spans="2:10" s="44" customFormat="1" ht="14" x14ac:dyDescent="0.3">
      <c r="B125" s="105">
        <v>5</v>
      </c>
      <c r="C125" s="77" t="s">
        <v>5</v>
      </c>
      <c r="D125" s="84">
        <v>5893</v>
      </c>
      <c r="E125" s="106" t="s">
        <v>958</v>
      </c>
      <c r="F125" s="102">
        <v>170.76999999999998</v>
      </c>
      <c r="G125" s="85">
        <v>170.76999999999998</v>
      </c>
      <c r="H125" s="111">
        <f t="shared" si="1"/>
        <v>1</v>
      </c>
      <c r="I125" s="109">
        <v>73.5</v>
      </c>
      <c r="J125" s="113">
        <v>97.27000000000001</v>
      </c>
    </row>
    <row r="126" spans="2:10" s="44" customFormat="1" ht="14" x14ac:dyDescent="0.3">
      <c r="B126" s="105">
        <v>5</v>
      </c>
      <c r="C126" s="77" t="s">
        <v>5</v>
      </c>
      <c r="D126" s="84">
        <v>5895</v>
      </c>
      <c r="E126" s="106" t="s">
        <v>957</v>
      </c>
      <c r="F126" s="102">
        <v>35.33</v>
      </c>
      <c r="G126" s="85">
        <v>35.33</v>
      </c>
      <c r="H126" s="111">
        <f t="shared" si="1"/>
        <v>1</v>
      </c>
      <c r="I126" s="109">
        <v>19.8</v>
      </c>
      <c r="J126" s="113">
        <v>15.530000000000001</v>
      </c>
    </row>
    <row r="127" spans="2:10" s="44" customFormat="1" ht="14" x14ac:dyDescent="0.3">
      <c r="B127" s="105">
        <v>8</v>
      </c>
      <c r="C127" s="77" t="s">
        <v>949</v>
      </c>
      <c r="D127" s="84">
        <v>8001</v>
      </c>
      <c r="E127" s="106" t="s">
        <v>947</v>
      </c>
      <c r="F127" s="102">
        <v>128</v>
      </c>
      <c r="G127" s="85">
        <v>128</v>
      </c>
      <c r="H127" s="111">
        <f t="shared" si="1"/>
        <v>1</v>
      </c>
      <c r="I127" s="109">
        <v>0</v>
      </c>
      <c r="J127" s="113">
        <v>128</v>
      </c>
    </row>
    <row r="128" spans="2:10" s="44" customFormat="1" ht="14" x14ac:dyDescent="0.3">
      <c r="B128" s="105">
        <v>8</v>
      </c>
      <c r="C128" s="77" t="s">
        <v>949</v>
      </c>
      <c r="D128" s="84">
        <v>8137</v>
      </c>
      <c r="E128" s="106" t="s">
        <v>946</v>
      </c>
      <c r="F128" s="102">
        <v>68.000000000000014</v>
      </c>
      <c r="G128" s="85">
        <v>68.000000000000014</v>
      </c>
      <c r="H128" s="111">
        <f t="shared" si="1"/>
        <v>1</v>
      </c>
      <c r="I128" s="109">
        <v>1</v>
      </c>
      <c r="J128" s="113">
        <v>67.000000000000014</v>
      </c>
    </row>
    <row r="129" spans="2:10" s="44" customFormat="1" ht="14" x14ac:dyDescent="0.3">
      <c r="B129" s="105">
        <v>8</v>
      </c>
      <c r="C129" s="77" t="s">
        <v>949</v>
      </c>
      <c r="D129" s="84">
        <v>8141</v>
      </c>
      <c r="E129" s="106" t="s">
        <v>88</v>
      </c>
      <c r="F129" s="102">
        <v>2</v>
      </c>
      <c r="G129" s="85">
        <v>2</v>
      </c>
      <c r="H129" s="111">
        <f t="shared" si="1"/>
        <v>1</v>
      </c>
      <c r="I129" s="109">
        <v>0</v>
      </c>
      <c r="J129" s="113">
        <v>2</v>
      </c>
    </row>
    <row r="130" spans="2:10" s="44" customFormat="1" ht="14" x14ac:dyDescent="0.3">
      <c r="B130" s="105">
        <v>8</v>
      </c>
      <c r="C130" s="77" t="s">
        <v>949</v>
      </c>
      <c r="D130" s="84">
        <v>8421</v>
      </c>
      <c r="E130" s="106" t="s">
        <v>943</v>
      </c>
      <c r="F130" s="102">
        <v>25.33</v>
      </c>
      <c r="G130" s="85">
        <v>25.33</v>
      </c>
      <c r="H130" s="111">
        <f t="shared" si="1"/>
        <v>1</v>
      </c>
      <c r="I130" s="109">
        <v>25.33</v>
      </c>
      <c r="J130" s="113">
        <v>0</v>
      </c>
    </row>
    <row r="131" spans="2:10" s="44" customFormat="1" ht="14" x14ac:dyDescent="0.3">
      <c r="B131" s="105">
        <v>8</v>
      </c>
      <c r="C131" s="77" t="s">
        <v>949</v>
      </c>
      <c r="D131" s="84">
        <v>8433</v>
      </c>
      <c r="E131" s="106" t="s">
        <v>942</v>
      </c>
      <c r="F131" s="102">
        <v>16</v>
      </c>
      <c r="G131" s="85">
        <v>16</v>
      </c>
      <c r="H131" s="111">
        <f t="shared" si="1"/>
        <v>1</v>
      </c>
      <c r="I131" s="109">
        <v>0</v>
      </c>
      <c r="J131" s="113">
        <v>16</v>
      </c>
    </row>
    <row r="132" spans="2:10" s="44" customFormat="1" ht="14" x14ac:dyDescent="0.3">
      <c r="B132" s="105">
        <v>8</v>
      </c>
      <c r="C132" s="77" t="s">
        <v>949</v>
      </c>
      <c r="D132" s="84">
        <v>8436</v>
      </c>
      <c r="E132" s="106" t="s">
        <v>941</v>
      </c>
      <c r="F132" s="102">
        <v>38.33</v>
      </c>
      <c r="G132" s="85">
        <v>38.33</v>
      </c>
      <c r="H132" s="111">
        <f t="shared" si="1"/>
        <v>1</v>
      </c>
      <c r="I132" s="109">
        <v>5</v>
      </c>
      <c r="J132" s="113">
        <v>33.33</v>
      </c>
    </row>
    <row r="133" spans="2:10" s="44" customFormat="1" ht="14" x14ac:dyDescent="0.3">
      <c r="B133" s="105">
        <v>8</v>
      </c>
      <c r="C133" s="77" t="s">
        <v>949</v>
      </c>
      <c r="D133" s="84">
        <v>8560</v>
      </c>
      <c r="E133" s="106" t="s">
        <v>937</v>
      </c>
      <c r="F133" s="102">
        <v>33.33</v>
      </c>
      <c r="G133" s="85">
        <v>33.33</v>
      </c>
      <c r="H133" s="111">
        <f t="shared" si="1"/>
        <v>1</v>
      </c>
      <c r="I133" s="109">
        <v>0</v>
      </c>
      <c r="J133" s="113">
        <v>33.33</v>
      </c>
    </row>
    <row r="134" spans="2:10" s="44" customFormat="1" ht="14" x14ac:dyDescent="0.3">
      <c r="B134" s="105">
        <v>8</v>
      </c>
      <c r="C134" s="77" t="s">
        <v>949</v>
      </c>
      <c r="D134" s="84">
        <v>8675</v>
      </c>
      <c r="E134" s="106" t="s">
        <v>933</v>
      </c>
      <c r="F134" s="102">
        <v>9.2000000000000011</v>
      </c>
      <c r="G134" s="85">
        <v>9.2000000000000011</v>
      </c>
      <c r="H134" s="111">
        <f t="shared" si="1"/>
        <v>1</v>
      </c>
      <c r="I134" s="109">
        <v>0</v>
      </c>
      <c r="J134" s="113">
        <v>9.2000000000000011</v>
      </c>
    </row>
    <row r="135" spans="2:10" s="44" customFormat="1" ht="14" x14ac:dyDescent="0.3">
      <c r="B135" s="105">
        <v>8</v>
      </c>
      <c r="C135" s="77" t="s">
        <v>949</v>
      </c>
      <c r="D135" s="84">
        <v>8685</v>
      </c>
      <c r="E135" s="106" t="s">
        <v>932</v>
      </c>
      <c r="F135" s="102">
        <v>0.5</v>
      </c>
      <c r="G135" s="85">
        <v>0.5</v>
      </c>
      <c r="H135" s="111">
        <f t="shared" si="1"/>
        <v>1</v>
      </c>
      <c r="I135" s="109">
        <v>0.5</v>
      </c>
      <c r="J135" s="113">
        <v>0</v>
      </c>
    </row>
    <row r="136" spans="2:10" s="44" customFormat="1" ht="14" x14ac:dyDescent="0.3">
      <c r="B136" s="105">
        <v>11</v>
      </c>
      <c r="C136" s="77" t="s">
        <v>927</v>
      </c>
      <c r="D136" s="84">
        <v>11001</v>
      </c>
      <c r="E136" s="106" t="s">
        <v>927</v>
      </c>
      <c r="F136" s="102">
        <v>180.06000000000003</v>
      </c>
      <c r="G136" s="85">
        <v>152.06000000000003</v>
      </c>
      <c r="H136" s="111">
        <f t="shared" ref="H136:H199" si="2">+IFERROR(G136/F136,0)</f>
        <v>0.84449627901810509</v>
      </c>
      <c r="I136" s="109">
        <v>71.27</v>
      </c>
      <c r="J136" s="113">
        <v>80.789999999999992</v>
      </c>
    </row>
    <row r="137" spans="2:10" s="44" customFormat="1" ht="14" x14ac:dyDescent="0.3">
      <c r="B137" s="105">
        <v>13</v>
      </c>
      <c r="C137" s="77" t="s">
        <v>93</v>
      </c>
      <c r="D137" s="84">
        <v>13001</v>
      </c>
      <c r="E137" s="106" t="s">
        <v>919</v>
      </c>
      <c r="F137" s="102">
        <v>6</v>
      </c>
      <c r="G137" s="85">
        <v>6</v>
      </c>
      <c r="H137" s="111">
        <f t="shared" si="2"/>
        <v>1</v>
      </c>
      <c r="I137" s="109">
        <v>4</v>
      </c>
      <c r="J137" s="113">
        <v>2</v>
      </c>
    </row>
    <row r="138" spans="2:10" s="44" customFormat="1" ht="14" x14ac:dyDescent="0.3">
      <c r="B138" s="105">
        <v>13</v>
      </c>
      <c r="C138" s="77" t="s">
        <v>93</v>
      </c>
      <c r="D138" s="84">
        <v>13006</v>
      </c>
      <c r="E138" s="106" t="s">
        <v>926</v>
      </c>
      <c r="F138" s="102">
        <v>843.06999999999994</v>
      </c>
      <c r="G138" s="85">
        <v>843.06999999999994</v>
      </c>
      <c r="H138" s="111">
        <f t="shared" si="2"/>
        <v>1</v>
      </c>
      <c r="I138" s="109">
        <v>473.86999999999995</v>
      </c>
      <c r="J138" s="113">
        <v>369.2</v>
      </c>
    </row>
    <row r="139" spans="2:10" s="44" customFormat="1" ht="14" x14ac:dyDescent="0.3">
      <c r="B139" s="105">
        <v>13</v>
      </c>
      <c r="C139" s="77" t="s">
        <v>93</v>
      </c>
      <c r="D139" s="84">
        <v>13030</v>
      </c>
      <c r="E139" s="106" t="s">
        <v>925</v>
      </c>
      <c r="F139" s="102">
        <v>220.27999999999997</v>
      </c>
      <c r="G139" s="85">
        <v>220.27999999999997</v>
      </c>
      <c r="H139" s="111">
        <f t="shared" si="2"/>
        <v>1</v>
      </c>
      <c r="I139" s="109">
        <v>26.5</v>
      </c>
      <c r="J139" s="113">
        <v>193.77999999999997</v>
      </c>
    </row>
    <row r="140" spans="2:10" s="44" customFormat="1" ht="14" x14ac:dyDescent="0.3">
      <c r="B140" s="105">
        <v>13</v>
      </c>
      <c r="C140" s="77" t="s">
        <v>93</v>
      </c>
      <c r="D140" s="84">
        <v>13042</v>
      </c>
      <c r="E140" s="106" t="s">
        <v>924</v>
      </c>
      <c r="F140" s="102">
        <v>80</v>
      </c>
      <c r="G140" s="85">
        <v>80</v>
      </c>
      <c r="H140" s="111">
        <f t="shared" si="2"/>
        <v>1</v>
      </c>
      <c r="I140" s="109">
        <v>14.5</v>
      </c>
      <c r="J140" s="113">
        <v>65.5</v>
      </c>
    </row>
    <row r="141" spans="2:10" s="44" customFormat="1" ht="14" x14ac:dyDescent="0.3">
      <c r="B141" s="105">
        <v>13</v>
      </c>
      <c r="C141" s="77" t="s">
        <v>93</v>
      </c>
      <c r="D141" s="84">
        <v>13052</v>
      </c>
      <c r="E141" s="106" t="s">
        <v>923</v>
      </c>
      <c r="F141" s="102">
        <v>109.27000000000001</v>
      </c>
      <c r="G141" s="85">
        <v>109.27000000000001</v>
      </c>
      <c r="H141" s="111">
        <f t="shared" si="2"/>
        <v>1</v>
      </c>
      <c r="I141" s="109">
        <v>12.8</v>
      </c>
      <c r="J141" s="113">
        <v>96.47</v>
      </c>
    </row>
    <row r="142" spans="2:10" s="44" customFormat="1" ht="14" x14ac:dyDescent="0.3">
      <c r="B142" s="105">
        <v>13</v>
      </c>
      <c r="C142" s="77" t="s">
        <v>93</v>
      </c>
      <c r="D142" s="84">
        <v>13062</v>
      </c>
      <c r="E142" s="106" t="s">
        <v>922</v>
      </c>
      <c r="F142" s="102">
        <v>71.080000000000013</v>
      </c>
      <c r="G142" s="85">
        <v>71.080000000000013</v>
      </c>
      <c r="H142" s="111">
        <f t="shared" si="2"/>
        <v>1</v>
      </c>
      <c r="I142" s="109">
        <v>6</v>
      </c>
      <c r="J142" s="113">
        <v>65.080000000000013</v>
      </c>
    </row>
    <row r="143" spans="2:10" s="44" customFormat="1" ht="14" x14ac:dyDescent="0.3">
      <c r="B143" s="105">
        <v>13</v>
      </c>
      <c r="C143" s="77" t="s">
        <v>93</v>
      </c>
      <c r="D143" s="84">
        <v>13074</v>
      </c>
      <c r="E143" s="106" t="s">
        <v>921</v>
      </c>
      <c r="F143" s="102">
        <v>163.5</v>
      </c>
      <c r="G143" s="85">
        <v>163.5</v>
      </c>
      <c r="H143" s="111">
        <f t="shared" si="2"/>
        <v>1</v>
      </c>
      <c r="I143" s="109">
        <v>29.5</v>
      </c>
      <c r="J143" s="113">
        <v>134</v>
      </c>
    </row>
    <row r="144" spans="2:10" s="44" customFormat="1" ht="14" x14ac:dyDescent="0.3">
      <c r="B144" s="105">
        <v>13</v>
      </c>
      <c r="C144" s="77" t="s">
        <v>93</v>
      </c>
      <c r="D144" s="84">
        <v>13140</v>
      </c>
      <c r="E144" s="106" t="s">
        <v>494</v>
      </c>
      <c r="F144" s="102">
        <v>15.26</v>
      </c>
      <c r="G144" s="85">
        <v>15.26</v>
      </c>
      <c r="H144" s="111">
        <f t="shared" si="2"/>
        <v>1</v>
      </c>
      <c r="I144" s="109">
        <v>3</v>
      </c>
      <c r="J144" s="113">
        <v>12.26</v>
      </c>
    </row>
    <row r="145" spans="2:10" s="44" customFormat="1" ht="14" x14ac:dyDescent="0.3">
      <c r="B145" s="105">
        <v>13</v>
      </c>
      <c r="C145" s="77" t="s">
        <v>93</v>
      </c>
      <c r="D145" s="84">
        <v>13160</v>
      </c>
      <c r="E145" s="106" t="s">
        <v>920</v>
      </c>
      <c r="F145" s="102">
        <v>141.67000000000002</v>
      </c>
      <c r="G145" s="85">
        <v>140.67000000000002</v>
      </c>
      <c r="H145" s="111">
        <f t="shared" si="2"/>
        <v>0.99294134255664568</v>
      </c>
      <c r="I145" s="109">
        <v>24.5</v>
      </c>
      <c r="J145" s="113">
        <v>116.17</v>
      </c>
    </row>
    <row r="146" spans="2:10" s="44" customFormat="1" ht="14" x14ac:dyDescent="0.3">
      <c r="B146" s="105">
        <v>13</v>
      </c>
      <c r="C146" s="77" t="s">
        <v>93</v>
      </c>
      <c r="D146" s="84">
        <v>13188</v>
      </c>
      <c r="E146" s="106" t="s">
        <v>918</v>
      </c>
      <c r="F146" s="102">
        <v>60.5</v>
      </c>
      <c r="G146" s="85">
        <v>60.5</v>
      </c>
      <c r="H146" s="111">
        <f t="shared" si="2"/>
        <v>1</v>
      </c>
      <c r="I146" s="109">
        <v>0</v>
      </c>
      <c r="J146" s="113">
        <v>60.5</v>
      </c>
    </row>
    <row r="147" spans="2:10" s="44" customFormat="1" ht="14" x14ac:dyDescent="0.3">
      <c r="B147" s="105">
        <v>13</v>
      </c>
      <c r="C147" s="77" t="s">
        <v>93</v>
      </c>
      <c r="D147" s="84">
        <v>13212</v>
      </c>
      <c r="E147" s="106" t="s">
        <v>16</v>
      </c>
      <c r="F147" s="102">
        <v>50.9</v>
      </c>
      <c r="G147" s="85">
        <v>50.9</v>
      </c>
      <c r="H147" s="111">
        <f t="shared" si="2"/>
        <v>1</v>
      </c>
      <c r="I147" s="109">
        <v>2</v>
      </c>
      <c r="J147" s="113">
        <v>48.9</v>
      </c>
    </row>
    <row r="148" spans="2:10" s="44" customFormat="1" ht="14" x14ac:dyDescent="0.3">
      <c r="B148" s="105">
        <v>13</v>
      </c>
      <c r="C148" s="77" t="s">
        <v>93</v>
      </c>
      <c r="D148" s="84">
        <v>13222</v>
      </c>
      <c r="E148" s="106" t="s">
        <v>917</v>
      </c>
      <c r="F148" s="102">
        <v>78</v>
      </c>
      <c r="G148" s="85">
        <v>78</v>
      </c>
      <c r="H148" s="111">
        <f t="shared" si="2"/>
        <v>1</v>
      </c>
      <c r="I148" s="109">
        <v>12</v>
      </c>
      <c r="J148" s="113">
        <v>66</v>
      </c>
    </row>
    <row r="149" spans="2:10" s="44" customFormat="1" ht="14" x14ac:dyDescent="0.3">
      <c r="B149" s="105">
        <v>13</v>
      </c>
      <c r="C149" s="77" t="s">
        <v>93</v>
      </c>
      <c r="D149" s="84">
        <v>13244</v>
      </c>
      <c r="E149" s="106" t="s">
        <v>916</v>
      </c>
      <c r="F149" s="102">
        <v>614.16999999999973</v>
      </c>
      <c r="G149" s="85">
        <v>614.16999999999973</v>
      </c>
      <c r="H149" s="111">
        <f t="shared" si="2"/>
        <v>1</v>
      </c>
      <c r="I149" s="109">
        <v>162.20000000000002</v>
      </c>
      <c r="J149" s="113">
        <v>451.96999999999974</v>
      </c>
    </row>
    <row r="150" spans="2:10" s="44" customFormat="1" ht="14" x14ac:dyDescent="0.3">
      <c r="B150" s="105">
        <v>13</v>
      </c>
      <c r="C150" s="77" t="s">
        <v>93</v>
      </c>
      <c r="D150" s="84">
        <v>13248</v>
      </c>
      <c r="E150" s="106" t="s">
        <v>915</v>
      </c>
      <c r="F150" s="102">
        <v>64.8</v>
      </c>
      <c r="G150" s="85">
        <v>64.8</v>
      </c>
      <c r="H150" s="111">
        <f t="shared" si="2"/>
        <v>1</v>
      </c>
      <c r="I150" s="109">
        <v>12</v>
      </c>
      <c r="J150" s="113">
        <v>52.8</v>
      </c>
    </row>
    <row r="151" spans="2:10" s="44" customFormat="1" ht="14" x14ac:dyDescent="0.3">
      <c r="B151" s="105">
        <v>13</v>
      </c>
      <c r="C151" s="77" t="s">
        <v>93</v>
      </c>
      <c r="D151" s="84">
        <v>13268</v>
      </c>
      <c r="E151" s="106" t="s">
        <v>221</v>
      </c>
      <c r="F151" s="102">
        <v>37.5</v>
      </c>
      <c r="G151" s="85">
        <v>37.5</v>
      </c>
      <c r="H151" s="111">
        <f t="shared" si="2"/>
        <v>1</v>
      </c>
      <c r="I151" s="109">
        <v>7</v>
      </c>
      <c r="J151" s="113">
        <v>30.5</v>
      </c>
    </row>
    <row r="152" spans="2:10" s="44" customFormat="1" ht="14" x14ac:dyDescent="0.3">
      <c r="B152" s="105">
        <v>13</v>
      </c>
      <c r="C152" s="77" t="s">
        <v>93</v>
      </c>
      <c r="D152" s="84">
        <v>13300</v>
      </c>
      <c r="E152" s="106" t="s">
        <v>914</v>
      </c>
      <c r="F152" s="102">
        <v>83.429999999999993</v>
      </c>
      <c r="G152" s="85">
        <v>83.429999999999993</v>
      </c>
      <c r="H152" s="111">
        <f t="shared" si="2"/>
        <v>1</v>
      </c>
      <c r="I152" s="109">
        <v>25</v>
      </c>
      <c r="J152" s="113">
        <v>58.43</v>
      </c>
    </row>
    <row r="153" spans="2:10" s="44" customFormat="1" ht="14" x14ac:dyDescent="0.3">
      <c r="B153" s="105">
        <v>13</v>
      </c>
      <c r="C153" s="77" t="s">
        <v>93</v>
      </c>
      <c r="D153" s="84">
        <v>13430</v>
      </c>
      <c r="E153" s="106" t="s">
        <v>913</v>
      </c>
      <c r="F153" s="102">
        <v>280</v>
      </c>
      <c r="G153" s="85">
        <v>280</v>
      </c>
      <c r="H153" s="111">
        <f t="shared" si="2"/>
        <v>1</v>
      </c>
      <c r="I153" s="109">
        <v>81.5</v>
      </c>
      <c r="J153" s="113">
        <v>198.5</v>
      </c>
    </row>
    <row r="154" spans="2:10" s="44" customFormat="1" ht="14" x14ac:dyDescent="0.3">
      <c r="B154" s="105">
        <v>13</v>
      </c>
      <c r="C154" s="77" t="s">
        <v>93</v>
      </c>
      <c r="D154" s="84">
        <v>13433</v>
      </c>
      <c r="E154" s="106" t="s">
        <v>912</v>
      </c>
      <c r="F154" s="102">
        <v>131.53</v>
      </c>
      <c r="G154" s="85">
        <v>131.53</v>
      </c>
      <c r="H154" s="111">
        <f t="shared" si="2"/>
        <v>1</v>
      </c>
      <c r="I154" s="109">
        <v>16</v>
      </c>
      <c r="J154" s="113">
        <v>115.53</v>
      </c>
    </row>
    <row r="155" spans="2:10" s="44" customFormat="1" ht="14" x14ac:dyDescent="0.3">
      <c r="B155" s="105">
        <v>13</v>
      </c>
      <c r="C155" s="77" t="s">
        <v>93</v>
      </c>
      <c r="D155" s="84">
        <v>13440</v>
      </c>
      <c r="E155" s="106" t="s">
        <v>911</v>
      </c>
      <c r="F155" s="102">
        <v>92</v>
      </c>
      <c r="G155" s="85">
        <v>92</v>
      </c>
      <c r="H155" s="111">
        <f t="shared" si="2"/>
        <v>1</v>
      </c>
      <c r="I155" s="109">
        <v>14</v>
      </c>
      <c r="J155" s="113">
        <v>78</v>
      </c>
    </row>
    <row r="156" spans="2:10" s="44" customFormat="1" ht="14" x14ac:dyDescent="0.3">
      <c r="B156" s="105">
        <v>13</v>
      </c>
      <c r="C156" s="77" t="s">
        <v>93</v>
      </c>
      <c r="D156" s="84">
        <v>13442</v>
      </c>
      <c r="E156" s="106" t="s">
        <v>910</v>
      </c>
      <c r="F156" s="102">
        <v>520.70000000000005</v>
      </c>
      <c r="G156" s="85">
        <v>520.70000000000005</v>
      </c>
      <c r="H156" s="111">
        <f t="shared" si="2"/>
        <v>1</v>
      </c>
      <c r="I156" s="109">
        <v>186.73</v>
      </c>
      <c r="J156" s="113">
        <v>333.96999999999991</v>
      </c>
    </row>
    <row r="157" spans="2:10" s="44" customFormat="1" ht="14" x14ac:dyDescent="0.3">
      <c r="B157" s="105">
        <v>13</v>
      </c>
      <c r="C157" s="77" t="s">
        <v>93</v>
      </c>
      <c r="D157" s="84">
        <v>13458</v>
      </c>
      <c r="E157" s="106" t="s">
        <v>909</v>
      </c>
      <c r="F157" s="102">
        <v>1.61</v>
      </c>
      <c r="G157" s="85">
        <v>1.61</v>
      </c>
      <c r="H157" s="111">
        <f t="shared" si="2"/>
        <v>1</v>
      </c>
      <c r="I157" s="109">
        <v>0.81</v>
      </c>
      <c r="J157" s="113">
        <v>0.8</v>
      </c>
    </row>
    <row r="158" spans="2:10" s="44" customFormat="1" ht="14" x14ac:dyDescent="0.3">
      <c r="B158" s="105">
        <v>13</v>
      </c>
      <c r="C158" s="77" t="s">
        <v>93</v>
      </c>
      <c r="D158" s="84">
        <v>13468</v>
      </c>
      <c r="E158" s="106" t="s">
        <v>896</v>
      </c>
      <c r="F158" s="102">
        <v>74.900000000000006</v>
      </c>
      <c r="G158" s="85">
        <v>74.900000000000006</v>
      </c>
      <c r="H158" s="111">
        <f t="shared" si="2"/>
        <v>1</v>
      </c>
      <c r="I158" s="109">
        <v>36.4</v>
      </c>
      <c r="J158" s="113">
        <v>38.5</v>
      </c>
    </row>
    <row r="159" spans="2:10" s="44" customFormat="1" ht="14" x14ac:dyDescent="0.3">
      <c r="B159" s="105">
        <v>13</v>
      </c>
      <c r="C159" s="77" t="s">
        <v>93</v>
      </c>
      <c r="D159" s="84">
        <v>13473</v>
      </c>
      <c r="E159" s="106" t="s">
        <v>706</v>
      </c>
      <c r="F159" s="102">
        <v>839.43000000000029</v>
      </c>
      <c r="G159" s="85">
        <v>839.43000000000029</v>
      </c>
      <c r="H159" s="111">
        <f t="shared" si="2"/>
        <v>1</v>
      </c>
      <c r="I159" s="109">
        <v>314.61999999999995</v>
      </c>
      <c r="J159" s="113">
        <v>524.81000000000017</v>
      </c>
    </row>
    <row r="160" spans="2:10" s="44" customFormat="1" ht="14" x14ac:dyDescent="0.3">
      <c r="B160" s="105">
        <v>13</v>
      </c>
      <c r="C160" s="77" t="s">
        <v>93</v>
      </c>
      <c r="D160" s="84">
        <v>13490</v>
      </c>
      <c r="E160" s="106" t="s">
        <v>908</v>
      </c>
      <c r="F160" s="102">
        <v>281.33000000000004</v>
      </c>
      <c r="G160" s="85">
        <v>281.33000000000004</v>
      </c>
      <c r="H160" s="111">
        <f t="shared" si="2"/>
        <v>1</v>
      </c>
      <c r="I160" s="109">
        <v>50.5</v>
      </c>
      <c r="J160" s="113">
        <v>230.83000000000004</v>
      </c>
    </row>
    <row r="161" spans="2:10" s="44" customFormat="1" ht="14" x14ac:dyDescent="0.3">
      <c r="B161" s="105">
        <v>13</v>
      </c>
      <c r="C161" s="77" t="s">
        <v>93</v>
      </c>
      <c r="D161" s="84">
        <v>13549</v>
      </c>
      <c r="E161" s="106" t="s">
        <v>907</v>
      </c>
      <c r="F161" s="102">
        <v>116.33</v>
      </c>
      <c r="G161" s="85">
        <v>116.33</v>
      </c>
      <c r="H161" s="111">
        <f t="shared" si="2"/>
        <v>1</v>
      </c>
      <c r="I161" s="109">
        <v>57</v>
      </c>
      <c r="J161" s="113">
        <v>59.33</v>
      </c>
    </row>
    <row r="162" spans="2:10" s="44" customFormat="1" ht="14" x14ac:dyDescent="0.3">
      <c r="B162" s="105">
        <v>13</v>
      </c>
      <c r="C162" s="77" t="s">
        <v>93</v>
      </c>
      <c r="D162" s="84">
        <v>13580</v>
      </c>
      <c r="E162" s="106" t="s">
        <v>906</v>
      </c>
      <c r="F162" s="102">
        <v>180.93</v>
      </c>
      <c r="G162" s="85">
        <v>180.93</v>
      </c>
      <c r="H162" s="111">
        <f t="shared" si="2"/>
        <v>1</v>
      </c>
      <c r="I162" s="109">
        <v>100</v>
      </c>
      <c r="J162" s="113">
        <v>80.930000000000007</v>
      </c>
    </row>
    <row r="163" spans="2:10" s="44" customFormat="1" ht="14" x14ac:dyDescent="0.3">
      <c r="B163" s="105">
        <v>13</v>
      </c>
      <c r="C163" s="77" t="s">
        <v>93</v>
      </c>
      <c r="D163" s="84">
        <v>13600</v>
      </c>
      <c r="E163" s="106" t="s">
        <v>905</v>
      </c>
      <c r="F163" s="102">
        <v>184.53</v>
      </c>
      <c r="G163" s="85">
        <v>184.53</v>
      </c>
      <c r="H163" s="111">
        <f t="shared" si="2"/>
        <v>1</v>
      </c>
      <c r="I163" s="109">
        <v>71.33</v>
      </c>
      <c r="J163" s="113">
        <v>113.2</v>
      </c>
    </row>
    <row r="164" spans="2:10" s="44" customFormat="1" ht="14" x14ac:dyDescent="0.3">
      <c r="B164" s="105">
        <v>13</v>
      </c>
      <c r="C164" s="77" t="s">
        <v>93</v>
      </c>
      <c r="D164" s="84">
        <v>13620</v>
      </c>
      <c r="E164" s="106" t="s">
        <v>904</v>
      </c>
      <c r="F164" s="102">
        <v>2.5</v>
      </c>
      <c r="G164" s="85">
        <v>2.5</v>
      </c>
      <c r="H164" s="111">
        <f t="shared" si="2"/>
        <v>1</v>
      </c>
      <c r="I164" s="109">
        <v>0</v>
      </c>
      <c r="J164" s="113">
        <v>2.5</v>
      </c>
    </row>
    <row r="165" spans="2:10" s="44" customFormat="1" ht="14" x14ac:dyDescent="0.3">
      <c r="B165" s="105">
        <v>13</v>
      </c>
      <c r="C165" s="77" t="s">
        <v>93</v>
      </c>
      <c r="D165" s="84">
        <v>13650</v>
      </c>
      <c r="E165" s="106" t="s">
        <v>902</v>
      </c>
      <c r="F165" s="102">
        <v>34.200000000000003</v>
      </c>
      <c r="G165" s="85">
        <v>34.200000000000003</v>
      </c>
      <c r="H165" s="111">
        <f t="shared" si="2"/>
        <v>1</v>
      </c>
      <c r="I165" s="109">
        <v>5.2</v>
      </c>
      <c r="J165" s="113">
        <v>29</v>
      </c>
    </row>
    <row r="166" spans="2:10" s="44" customFormat="1" ht="14" x14ac:dyDescent="0.3">
      <c r="B166" s="105">
        <v>13</v>
      </c>
      <c r="C166" s="77" t="s">
        <v>93</v>
      </c>
      <c r="D166" s="84">
        <v>13654</v>
      </c>
      <c r="E166" s="106" t="s">
        <v>901</v>
      </c>
      <c r="F166" s="102">
        <v>178.2</v>
      </c>
      <c r="G166" s="85">
        <v>178.2</v>
      </c>
      <c r="H166" s="111">
        <f t="shared" si="2"/>
        <v>1</v>
      </c>
      <c r="I166" s="109">
        <v>34.700000000000003</v>
      </c>
      <c r="J166" s="113">
        <v>143.5</v>
      </c>
    </row>
    <row r="167" spans="2:10" s="44" customFormat="1" ht="14" x14ac:dyDescent="0.3">
      <c r="B167" s="105">
        <v>13</v>
      </c>
      <c r="C167" s="77" t="s">
        <v>93</v>
      </c>
      <c r="D167" s="84">
        <v>13655</v>
      </c>
      <c r="E167" s="106" t="s">
        <v>900</v>
      </c>
      <c r="F167" s="102">
        <v>345.1</v>
      </c>
      <c r="G167" s="85">
        <v>345.1</v>
      </c>
      <c r="H167" s="111">
        <f t="shared" si="2"/>
        <v>1</v>
      </c>
      <c r="I167" s="109">
        <v>277</v>
      </c>
      <c r="J167" s="113">
        <v>68.099999999999994</v>
      </c>
    </row>
    <row r="168" spans="2:10" s="44" customFormat="1" ht="14" x14ac:dyDescent="0.3">
      <c r="B168" s="105">
        <v>13</v>
      </c>
      <c r="C168" s="77" t="s">
        <v>93</v>
      </c>
      <c r="D168" s="84">
        <v>13657</v>
      </c>
      <c r="E168" s="106" t="s">
        <v>899</v>
      </c>
      <c r="F168" s="102">
        <v>101.58000000000001</v>
      </c>
      <c r="G168" s="85">
        <v>101.58000000000001</v>
      </c>
      <c r="H168" s="111">
        <f t="shared" si="2"/>
        <v>1</v>
      </c>
      <c r="I168" s="109">
        <v>10.129999999999999</v>
      </c>
      <c r="J168" s="113">
        <v>91.450000000000017</v>
      </c>
    </row>
    <row r="169" spans="2:10" s="44" customFormat="1" ht="14" x14ac:dyDescent="0.3">
      <c r="B169" s="105">
        <v>13</v>
      </c>
      <c r="C169" s="77" t="s">
        <v>93</v>
      </c>
      <c r="D169" s="84">
        <v>13667</v>
      </c>
      <c r="E169" s="106" t="s">
        <v>898</v>
      </c>
      <c r="F169" s="102">
        <v>299.02999999999997</v>
      </c>
      <c r="G169" s="85">
        <v>299.02999999999997</v>
      </c>
      <c r="H169" s="111">
        <f t="shared" si="2"/>
        <v>1</v>
      </c>
      <c r="I169" s="109">
        <v>94.33</v>
      </c>
      <c r="J169" s="113">
        <v>204.7</v>
      </c>
    </row>
    <row r="170" spans="2:10" s="44" customFormat="1" ht="14" x14ac:dyDescent="0.3">
      <c r="B170" s="105">
        <v>13</v>
      </c>
      <c r="C170" s="77" t="s">
        <v>93</v>
      </c>
      <c r="D170" s="84">
        <v>13670</v>
      </c>
      <c r="E170" s="106" t="s">
        <v>334</v>
      </c>
      <c r="F170" s="102">
        <v>333.8</v>
      </c>
      <c r="G170" s="85">
        <v>333.8</v>
      </c>
      <c r="H170" s="111">
        <f t="shared" si="2"/>
        <v>1</v>
      </c>
      <c r="I170" s="109">
        <v>96.8</v>
      </c>
      <c r="J170" s="113">
        <v>237</v>
      </c>
    </row>
    <row r="171" spans="2:10" s="44" customFormat="1" ht="14" x14ac:dyDescent="0.3">
      <c r="B171" s="105">
        <v>13</v>
      </c>
      <c r="C171" s="77" t="s">
        <v>93</v>
      </c>
      <c r="D171" s="84">
        <v>13673</v>
      </c>
      <c r="E171" s="106" t="s">
        <v>897</v>
      </c>
      <c r="F171" s="102">
        <v>19</v>
      </c>
      <c r="G171" s="85">
        <v>19</v>
      </c>
      <c r="H171" s="111">
        <f t="shared" si="2"/>
        <v>1</v>
      </c>
      <c r="I171" s="109">
        <v>0</v>
      </c>
      <c r="J171" s="113">
        <v>19</v>
      </c>
    </row>
    <row r="172" spans="2:10" s="44" customFormat="1" ht="14" x14ac:dyDescent="0.3">
      <c r="B172" s="105">
        <v>13</v>
      </c>
      <c r="C172" s="77" t="s">
        <v>93</v>
      </c>
      <c r="D172" s="84">
        <v>13683</v>
      </c>
      <c r="E172" s="106" t="s">
        <v>695</v>
      </c>
      <c r="F172" s="102">
        <v>60.4</v>
      </c>
      <c r="G172" s="85">
        <v>60.4</v>
      </c>
      <c r="H172" s="111">
        <f t="shared" si="2"/>
        <v>1</v>
      </c>
      <c r="I172" s="109">
        <v>27.4</v>
      </c>
      <c r="J172" s="113">
        <v>33</v>
      </c>
    </row>
    <row r="173" spans="2:10" s="44" customFormat="1" ht="14" x14ac:dyDescent="0.3">
      <c r="B173" s="105">
        <v>13</v>
      </c>
      <c r="C173" s="77" t="s">
        <v>93</v>
      </c>
      <c r="D173" s="84">
        <v>13688</v>
      </c>
      <c r="E173" s="106" t="s">
        <v>895</v>
      </c>
      <c r="F173" s="102">
        <v>753.96</v>
      </c>
      <c r="G173" s="85">
        <v>752.96</v>
      </c>
      <c r="H173" s="111">
        <f t="shared" si="2"/>
        <v>0.99867366969069982</v>
      </c>
      <c r="I173" s="109">
        <v>171.24</v>
      </c>
      <c r="J173" s="113">
        <v>581.72</v>
      </c>
    </row>
    <row r="174" spans="2:10" s="44" customFormat="1" ht="14" x14ac:dyDescent="0.3">
      <c r="B174" s="105">
        <v>13</v>
      </c>
      <c r="C174" s="77" t="s">
        <v>93</v>
      </c>
      <c r="D174" s="84">
        <v>13744</v>
      </c>
      <c r="E174" s="106" t="s">
        <v>894</v>
      </c>
      <c r="F174" s="102">
        <v>255.95</v>
      </c>
      <c r="G174" s="85">
        <v>254.95</v>
      </c>
      <c r="H174" s="111">
        <f t="shared" si="2"/>
        <v>0.99609298691150616</v>
      </c>
      <c r="I174" s="109">
        <v>113.95</v>
      </c>
      <c r="J174" s="113">
        <v>141</v>
      </c>
    </row>
    <row r="175" spans="2:10" s="44" customFormat="1" ht="14" x14ac:dyDescent="0.3">
      <c r="B175" s="105">
        <v>13</v>
      </c>
      <c r="C175" s="77" t="s">
        <v>93</v>
      </c>
      <c r="D175" s="84">
        <v>13780</v>
      </c>
      <c r="E175" s="106" t="s">
        <v>892</v>
      </c>
      <c r="F175" s="102">
        <v>64.5</v>
      </c>
      <c r="G175" s="85">
        <v>64.5</v>
      </c>
      <c r="H175" s="111">
        <f t="shared" si="2"/>
        <v>1</v>
      </c>
      <c r="I175" s="109">
        <v>23</v>
      </c>
      <c r="J175" s="113">
        <v>41.5</v>
      </c>
    </row>
    <row r="176" spans="2:10" s="44" customFormat="1" ht="14" x14ac:dyDescent="0.3">
      <c r="B176" s="105">
        <v>13</v>
      </c>
      <c r="C176" s="77" t="s">
        <v>93</v>
      </c>
      <c r="D176" s="84">
        <v>13810</v>
      </c>
      <c r="E176" s="106" t="s">
        <v>891</v>
      </c>
      <c r="F176" s="102">
        <v>62.5</v>
      </c>
      <c r="G176" s="85">
        <v>62.5</v>
      </c>
      <c r="H176" s="111">
        <f t="shared" si="2"/>
        <v>1</v>
      </c>
      <c r="I176" s="109">
        <v>7</v>
      </c>
      <c r="J176" s="113">
        <v>55.5</v>
      </c>
    </row>
    <row r="177" spans="2:10" s="44" customFormat="1" ht="14" x14ac:dyDescent="0.3">
      <c r="B177" s="105">
        <v>13</v>
      </c>
      <c r="C177" s="77" t="s">
        <v>93</v>
      </c>
      <c r="D177" s="84">
        <v>13836</v>
      </c>
      <c r="E177" s="106" t="s">
        <v>890</v>
      </c>
      <c r="F177" s="102">
        <v>4</v>
      </c>
      <c r="G177" s="85">
        <v>4</v>
      </c>
      <c r="H177" s="111">
        <f t="shared" si="2"/>
        <v>1</v>
      </c>
      <c r="I177" s="109">
        <v>0</v>
      </c>
      <c r="J177" s="113">
        <v>4</v>
      </c>
    </row>
    <row r="178" spans="2:10" s="44" customFormat="1" ht="14" x14ac:dyDescent="0.3">
      <c r="B178" s="105">
        <v>13</v>
      </c>
      <c r="C178" s="77" t="s">
        <v>93</v>
      </c>
      <c r="D178" s="84">
        <v>13838</v>
      </c>
      <c r="E178" s="106" t="s">
        <v>889</v>
      </c>
      <c r="F178" s="102">
        <v>4</v>
      </c>
      <c r="G178" s="85">
        <v>4</v>
      </c>
      <c r="H178" s="111">
        <f t="shared" si="2"/>
        <v>1</v>
      </c>
      <c r="I178" s="109">
        <v>0</v>
      </c>
      <c r="J178" s="113">
        <v>4</v>
      </c>
    </row>
    <row r="179" spans="2:10" s="44" customFormat="1" ht="14" x14ac:dyDescent="0.3">
      <c r="B179" s="105">
        <v>13</v>
      </c>
      <c r="C179" s="77" t="s">
        <v>93</v>
      </c>
      <c r="D179" s="84">
        <v>13873</v>
      </c>
      <c r="E179" s="106" t="s">
        <v>167</v>
      </c>
      <c r="F179" s="102">
        <v>26.689999999999994</v>
      </c>
      <c r="G179" s="85">
        <v>26.689999999999994</v>
      </c>
      <c r="H179" s="111">
        <f t="shared" si="2"/>
        <v>1</v>
      </c>
      <c r="I179" s="109">
        <v>2</v>
      </c>
      <c r="J179" s="113">
        <v>24.689999999999994</v>
      </c>
    </row>
    <row r="180" spans="2:10" s="44" customFormat="1" ht="14" x14ac:dyDescent="0.3">
      <c r="B180" s="105">
        <v>13</v>
      </c>
      <c r="C180" s="77" t="s">
        <v>93</v>
      </c>
      <c r="D180" s="84">
        <v>13894</v>
      </c>
      <c r="E180" s="106" t="s">
        <v>888</v>
      </c>
      <c r="F180" s="102">
        <v>170.7</v>
      </c>
      <c r="G180" s="85">
        <v>170.7</v>
      </c>
      <c r="H180" s="111">
        <f t="shared" si="2"/>
        <v>1</v>
      </c>
      <c r="I180" s="109">
        <v>21</v>
      </c>
      <c r="J180" s="113">
        <v>149.69999999999999</v>
      </c>
    </row>
    <row r="181" spans="2:10" s="44" customFormat="1" ht="14" x14ac:dyDescent="0.3">
      <c r="B181" s="105">
        <v>15</v>
      </c>
      <c r="C181" s="77" t="s">
        <v>7</v>
      </c>
      <c r="D181" s="84">
        <v>15001</v>
      </c>
      <c r="E181" s="106" t="s">
        <v>783</v>
      </c>
      <c r="F181" s="102">
        <v>255.52999999999997</v>
      </c>
      <c r="G181" s="85">
        <v>255.52999999999997</v>
      </c>
      <c r="H181" s="111">
        <f t="shared" si="2"/>
        <v>1</v>
      </c>
      <c r="I181" s="109">
        <v>75.100000000000009</v>
      </c>
      <c r="J181" s="113">
        <v>180.42999999999998</v>
      </c>
    </row>
    <row r="182" spans="2:10" s="44" customFormat="1" ht="14" x14ac:dyDescent="0.3">
      <c r="B182" s="105">
        <v>15</v>
      </c>
      <c r="C182" s="77" t="s">
        <v>7</v>
      </c>
      <c r="D182" s="84">
        <v>15022</v>
      </c>
      <c r="E182" s="106" t="s">
        <v>887</v>
      </c>
      <c r="F182" s="102">
        <v>6.9</v>
      </c>
      <c r="G182" s="85">
        <v>6.9</v>
      </c>
      <c r="H182" s="111">
        <f t="shared" si="2"/>
        <v>1</v>
      </c>
      <c r="I182" s="109">
        <v>5.9</v>
      </c>
      <c r="J182" s="113">
        <v>1</v>
      </c>
    </row>
    <row r="183" spans="2:10" s="44" customFormat="1" ht="14" x14ac:dyDescent="0.3">
      <c r="B183" s="105">
        <v>15</v>
      </c>
      <c r="C183" s="77" t="s">
        <v>7</v>
      </c>
      <c r="D183" s="84">
        <v>15047</v>
      </c>
      <c r="E183" s="106" t="s">
        <v>886</v>
      </c>
      <c r="F183" s="102">
        <v>212.50000000000003</v>
      </c>
      <c r="G183" s="85">
        <v>212.50000000000003</v>
      </c>
      <c r="H183" s="111">
        <f t="shared" si="2"/>
        <v>1</v>
      </c>
      <c r="I183" s="109">
        <v>90.5</v>
      </c>
      <c r="J183" s="113">
        <v>121.99999999999999</v>
      </c>
    </row>
    <row r="184" spans="2:10" s="44" customFormat="1" ht="14" x14ac:dyDescent="0.3">
      <c r="B184" s="105">
        <v>15</v>
      </c>
      <c r="C184" s="77" t="s">
        <v>7</v>
      </c>
      <c r="D184" s="84">
        <v>15051</v>
      </c>
      <c r="E184" s="106" t="s">
        <v>885</v>
      </c>
      <c r="F184" s="102">
        <v>66.490000000000009</v>
      </c>
      <c r="G184" s="85">
        <v>66.490000000000009</v>
      </c>
      <c r="H184" s="111">
        <f t="shared" si="2"/>
        <v>1</v>
      </c>
      <c r="I184" s="109">
        <v>32.58</v>
      </c>
      <c r="J184" s="113">
        <v>33.910000000000004</v>
      </c>
    </row>
    <row r="185" spans="2:10" s="44" customFormat="1" ht="14" x14ac:dyDescent="0.3">
      <c r="B185" s="105">
        <v>15</v>
      </c>
      <c r="C185" s="77" t="s">
        <v>7</v>
      </c>
      <c r="D185" s="84">
        <v>15087</v>
      </c>
      <c r="E185" s="106" t="s">
        <v>379</v>
      </c>
      <c r="F185" s="102">
        <v>106.95</v>
      </c>
      <c r="G185" s="85">
        <v>106.95</v>
      </c>
      <c r="H185" s="111">
        <f t="shared" si="2"/>
        <v>1</v>
      </c>
      <c r="I185" s="109">
        <v>60.93</v>
      </c>
      <c r="J185" s="113">
        <v>46.02</v>
      </c>
    </row>
    <row r="186" spans="2:10" s="44" customFormat="1" ht="14" x14ac:dyDescent="0.3">
      <c r="B186" s="105">
        <v>15</v>
      </c>
      <c r="C186" s="77" t="s">
        <v>7</v>
      </c>
      <c r="D186" s="84">
        <v>15090</v>
      </c>
      <c r="E186" s="106" t="s">
        <v>884</v>
      </c>
      <c r="F186" s="102">
        <v>14.47</v>
      </c>
      <c r="G186" s="85">
        <v>14.47</v>
      </c>
      <c r="H186" s="111">
        <f t="shared" si="2"/>
        <v>1</v>
      </c>
      <c r="I186" s="109">
        <v>13.33</v>
      </c>
      <c r="J186" s="113">
        <v>1.1399999999999999</v>
      </c>
    </row>
    <row r="187" spans="2:10" s="44" customFormat="1" ht="14" x14ac:dyDescent="0.3">
      <c r="B187" s="105">
        <v>15</v>
      </c>
      <c r="C187" s="77" t="s">
        <v>7</v>
      </c>
      <c r="D187" s="84">
        <v>15092</v>
      </c>
      <c r="E187" s="106" t="s">
        <v>883</v>
      </c>
      <c r="F187" s="102">
        <v>2.71</v>
      </c>
      <c r="G187" s="85">
        <v>2.71</v>
      </c>
      <c r="H187" s="111">
        <f t="shared" si="2"/>
        <v>1</v>
      </c>
      <c r="I187" s="109">
        <v>1</v>
      </c>
      <c r="J187" s="113">
        <v>1.71</v>
      </c>
    </row>
    <row r="188" spans="2:10" s="44" customFormat="1" ht="14" x14ac:dyDescent="0.3">
      <c r="B188" s="105">
        <v>15</v>
      </c>
      <c r="C188" s="77" t="s">
        <v>7</v>
      </c>
      <c r="D188" s="84">
        <v>15097</v>
      </c>
      <c r="E188" s="106" t="s">
        <v>882</v>
      </c>
      <c r="F188" s="102">
        <v>8</v>
      </c>
      <c r="G188" s="85">
        <v>8</v>
      </c>
      <c r="H188" s="111">
        <f t="shared" si="2"/>
        <v>1</v>
      </c>
      <c r="I188" s="109">
        <v>0</v>
      </c>
      <c r="J188" s="113">
        <v>8</v>
      </c>
    </row>
    <row r="189" spans="2:10" s="44" customFormat="1" ht="14" x14ac:dyDescent="0.3">
      <c r="B189" s="105">
        <v>15</v>
      </c>
      <c r="C189" s="77" t="s">
        <v>7</v>
      </c>
      <c r="D189" s="84">
        <v>15104</v>
      </c>
      <c r="E189" s="106" t="s">
        <v>7</v>
      </c>
      <c r="F189" s="102">
        <v>106.75000000000001</v>
      </c>
      <c r="G189" s="85">
        <v>106.75000000000001</v>
      </c>
      <c r="H189" s="111">
        <f t="shared" si="2"/>
        <v>1</v>
      </c>
      <c r="I189" s="109">
        <v>36.9</v>
      </c>
      <c r="J189" s="113">
        <v>69.849999999999994</v>
      </c>
    </row>
    <row r="190" spans="2:10" s="44" customFormat="1" ht="14" x14ac:dyDescent="0.3">
      <c r="B190" s="105">
        <v>15</v>
      </c>
      <c r="C190" s="77" t="s">
        <v>7</v>
      </c>
      <c r="D190" s="84">
        <v>15106</v>
      </c>
      <c r="E190" s="106" t="s">
        <v>881</v>
      </c>
      <c r="F190" s="102">
        <v>23.6</v>
      </c>
      <c r="G190" s="85">
        <v>23.6</v>
      </c>
      <c r="H190" s="111">
        <f t="shared" si="2"/>
        <v>1</v>
      </c>
      <c r="I190" s="109">
        <v>6.8</v>
      </c>
      <c r="J190" s="113">
        <v>16.8</v>
      </c>
    </row>
    <row r="191" spans="2:10" s="44" customFormat="1" ht="14" x14ac:dyDescent="0.3">
      <c r="B191" s="105">
        <v>15</v>
      </c>
      <c r="C191" s="77" t="s">
        <v>7</v>
      </c>
      <c r="D191" s="84">
        <v>15109</v>
      </c>
      <c r="E191" s="106" t="s">
        <v>165</v>
      </c>
      <c r="F191" s="102">
        <v>77.67</v>
      </c>
      <c r="G191" s="85">
        <v>77.67</v>
      </c>
      <c r="H191" s="111">
        <f t="shared" si="2"/>
        <v>1</v>
      </c>
      <c r="I191" s="109">
        <v>45.269999999999996</v>
      </c>
      <c r="J191" s="113">
        <v>32.400000000000006</v>
      </c>
    </row>
    <row r="192" spans="2:10" s="44" customFormat="1" ht="14" x14ac:dyDescent="0.3">
      <c r="B192" s="105">
        <v>15</v>
      </c>
      <c r="C192" s="77" t="s">
        <v>7</v>
      </c>
      <c r="D192" s="84">
        <v>15131</v>
      </c>
      <c r="E192" s="106" t="s">
        <v>10</v>
      </c>
      <c r="F192" s="102">
        <v>45</v>
      </c>
      <c r="G192" s="85">
        <v>45</v>
      </c>
      <c r="H192" s="111">
        <f t="shared" si="2"/>
        <v>1</v>
      </c>
      <c r="I192" s="109">
        <v>14</v>
      </c>
      <c r="J192" s="113">
        <v>31.000000000000004</v>
      </c>
    </row>
    <row r="193" spans="2:10" s="44" customFormat="1" ht="14" x14ac:dyDescent="0.3">
      <c r="B193" s="105">
        <v>15</v>
      </c>
      <c r="C193" s="77" t="s">
        <v>7</v>
      </c>
      <c r="D193" s="84">
        <v>15135</v>
      </c>
      <c r="E193" s="106" t="s">
        <v>879</v>
      </c>
      <c r="F193" s="102">
        <v>4</v>
      </c>
      <c r="G193" s="85">
        <v>4</v>
      </c>
      <c r="H193" s="111">
        <f t="shared" si="2"/>
        <v>1</v>
      </c>
      <c r="I193" s="109">
        <v>1</v>
      </c>
      <c r="J193" s="113">
        <v>3</v>
      </c>
    </row>
    <row r="194" spans="2:10" s="44" customFormat="1" ht="14" x14ac:dyDescent="0.3">
      <c r="B194" s="105">
        <v>15</v>
      </c>
      <c r="C194" s="77" t="s">
        <v>7</v>
      </c>
      <c r="D194" s="84">
        <v>15162</v>
      </c>
      <c r="E194" s="106" t="s">
        <v>878</v>
      </c>
      <c r="F194" s="102">
        <v>45.7</v>
      </c>
      <c r="G194" s="85">
        <v>45.7</v>
      </c>
      <c r="H194" s="111">
        <f t="shared" si="2"/>
        <v>1</v>
      </c>
      <c r="I194" s="109">
        <v>25.3</v>
      </c>
      <c r="J194" s="113">
        <v>20.400000000000002</v>
      </c>
    </row>
    <row r="195" spans="2:10" s="44" customFormat="1" ht="14" x14ac:dyDescent="0.3">
      <c r="B195" s="105">
        <v>15</v>
      </c>
      <c r="C195" s="77" t="s">
        <v>7</v>
      </c>
      <c r="D195" s="84">
        <v>15172</v>
      </c>
      <c r="E195" s="106" t="s">
        <v>877</v>
      </c>
      <c r="F195" s="102">
        <v>21.21</v>
      </c>
      <c r="G195" s="85">
        <v>21.21</v>
      </c>
      <c r="H195" s="111">
        <f t="shared" si="2"/>
        <v>1</v>
      </c>
      <c r="I195" s="109">
        <v>11.379999999999999</v>
      </c>
      <c r="J195" s="113">
        <v>9.83</v>
      </c>
    </row>
    <row r="196" spans="2:10" s="44" customFormat="1" ht="14" x14ac:dyDescent="0.3">
      <c r="B196" s="105">
        <v>15</v>
      </c>
      <c r="C196" s="77" t="s">
        <v>7</v>
      </c>
      <c r="D196" s="84">
        <v>15176</v>
      </c>
      <c r="E196" s="106" t="s">
        <v>876</v>
      </c>
      <c r="F196" s="102">
        <v>147.19999999999999</v>
      </c>
      <c r="G196" s="85">
        <v>147.19999999999999</v>
      </c>
      <c r="H196" s="111">
        <f t="shared" si="2"/>
        <v>1</v>
      </c>
      <c r="I196" s="109">
        <v>44</v>
      </c>
      <c r="J196" s="113">
        <v>103.2</v>
      </c>
    </row>
    <row r="197" spans="2:10" s="44" customFormat="1" ht="14" x14ac:dyDescent="0.3">
      <c r="B197" s="105">
        <v>15</v>
      </c>
      <c r="C197" s="77" t="s">
        <v>7</v>
      </c>
      <c r="D197" s="84">
        <v>15180</v>
      </c>
      <c r="E197" s="106" t="s">
        <v>874</v>
      </c>
      <c r="F197" s="102">
        <v>7.6</v>
      </c>
      <c r="G197" s="85">
        <v>7.6</v>
      </c>
      <c r="H197" s="111">
        <f t="shared" si="2"/>
        <v>1</v>
      </c>
      <c r="I197" s="109">
        <v>0.7</v>
      </c>
      <c r="J197" s="113">
        <v>6.8999999999999995</v>
      </c>
    </row>
    <row r="198" spans="2:10" s="44" customFormat="1" ht="14" x14ac:dyDescent="0.3">
      <c r="B198" s="105">
        <v>15</v>
      </c>
      <c r="C198" s="77" t="s">
        <v>7</v>
      </c>
      <c r="D198" s="84">
        <v>15183</v>
      </c>
      <c r="E198" s="106" t="s">
        <v>873</v>
      </c>
      <c r="F198" s="102">
        <v>2.2000000000000002</v>
      </c>
      <c r="G198" s="85">
        <v>2.2000000000000002</v>
      </c>
      <c r="H198" s="111">
        <f t="shared" si="2"/>
        <v>1</v>
      </c>
      <c r="I198" s="109">
        <v>2.2000000000000002</v>
      </c>
      <c r="J198" s="113">
        <v>0</v>
      </c>
    </row>
    <row r="199" spans="2:10" s="44" customFormat="1" ht="14" x14ac:dyDescent="0.3">
      <c r="B199" s="105">
        <v>15</v>
      </c>
      <c r="C199" s="77" t="s">
        <v>7</v>
      </c>
      <c r="D199" s="84">
        <v>15185</v>
      </c>
      <c r="E199" s="106" t="s">
        <v>872</v>
      </c>
      <c r="F199" s="102">
        <v>115.37</v>
      </c>
      <c r="G199" s="85">
        <v>115.37</v>
      </c>
      <c r="H199" s="111">
        <f t="shared" si="2"/>
        <v>1</v>
      </c>
      <c r="I199" s="109">
        <v>37.82</v>
      </c>
      <c r="J199" s="113">
        <v>77.55</v>
      </c>
    </row>
    <row r="200" spans="2:10" s="44" customFormat="1" ht="14" x14ac:dyDescent="0.3">
      <c r="B200" s="105">
        <v>15</v>
      </c>
      <c r="C200" s="77" t="s">
        <v>7</v>
      </c>
      <c r="D200" s="84">
        <v>15187</v>
      </c>
      <c r="E200" s="106" t="s">
        <v>871</v>
      </c>
      <c r="F200" s="102">
        <v>38.590000000000003</v>
      </c>
      <c r="G200" s="85">
        <v>37.590000000000003</v>
      </c>
      <c r="H200" s="111">
        <f t="shared" ref="H200:H263" si="3">+IFERROR(G200/F200,0)</f>
        <v>0.97408655091992746</v>
      </c>
      <c r="I200" s="109">
        <v>18.11</v>
      </c>
      <c r="J200" s="113">
        <v>19.479999999999997</v>
      </c>
    </row>
    <row r="201" spans="2:10" s="44" customFormat="1" ht="14" x14ac:dyDescent="0.3">
      <c r="B201" s="105">
        <v>15</v>
      </c>
      <c r="C201" s="77" t="s">
        <v>7</v>
      </c>
      <c r="D201" s="84">
        <v>15189</v>
      </c>
      <c r="E201" s="106" t="s">
        <v>869</v>
      </c>
      <c r="F201" s="102">
        <v>202.12</v>
      </c>
      <c r="G201" s="85">
        <v>202.12</v>
      </c>
      <c r="H201" s="111">
        <f t="shared" si="3"/>
        <v>1</v>
      </c>
      <c r="I201" s="109">
        <v>88.25</v>
      </c>
      <c r="J201" s="113">
        <v>113.86999999999999</v>
      </c>
    </row>
    <row r="202" spans="2:10" s="44" customFormat="1" ht="14" x14ac:dyDescent="0.3">
      <c r="B202" s="105">
        <v>15</v>
      </c>
      <c r="C202" s="77" t="s">
        <v>7</v>
      </c>
      <c r="D202" s="84">
        <v>15204</v>
      </c>
      <c r="E202" s="106" t="s">
        <v>868</v>
      </c>
      <c r="F202" s="102">
        <v>209.93000000000004</v>
      </c>
      <c r="G202" s="85">
        <v>209.93000000000004</v>
      </c>
      <c r="H202" s="111">
        <f t="shared" si="3"/>
        <v>1</v>
      </c>
      <c r="I202" s="109">
        <v>52.499999999999993</v>
      </c>
      <c r="J202" s="113">
        <v>157.43</v>
      </c>
    </row>
    <row r="203" spans="2:10" s="44" customFormat="1" ht="14" x14ac:dyDescent="0.3">
      <c r="B203" s="105">
        <v>15</v>
      </c>
      <c r="C203" s="77" t="s">
        <v>7</v>
      </c>
      <c r="D203" s="84">
        <v>15212</v>
      </c>
      <c r="E203" s="106" t="s">
        <v>867</v>
      </c>
      <c r="F203" s="102">
        <v>4</v>
      </c>
      <c r="G203" s="85">
        <v>4</v>
      </c>
      <c r="H203" s="111">
        <f t="shared" si="3"/>
        <v>1</v>
      </c>
      <c r="I203" s="109">
        <v>1</v>
      </c>
      <c r="J203" s="113">
        <v>3</v>
      </c>
    </row>
    <row r="204" spans="2:10" s="44" customFormat="1" ht="14" x14ac:dyDescent="0.3">
      <c r="B204" s="105">
        <v>15</v>
      </c>
      <c r="C204" s="77" t="s">
        <v>7</v>
      </c>
      <c r="D204" s="84">
        <v>15215</v>
      </c>
      <c r="E204" s="106" t="s">
        <v>866</v>
      </c>
      <c r="F204" s="102">
        <v>17.100000000000001</v>
      </c>
      <c r="G204" s="85">
        <v>17.100000000000001</v>
      </c>
      <c r="H204" s="111">
        <f t="shared" si="3"/>
        <v>1</v>
      </c>
      <c r="I204" s="109">
        <v>2</v>
      </c>
      <c r="J204" s="113">
        <v>15.1</v>
      </c>
    </row>
    <row r="205" spans="2:10" s="44" customFormat="1" ht="14" x14ac:dyDescent="0.3">
      <c r="B205" s="105">
        <v>15</v>
      </c>
      <c r="C205" s="77" t="s">
        <v>7</v>
      </c>
      <c r="D205" s="84">
        <v>15218</v>
      </c>
      <c r="E205" s="106" t="s">
        <v>865</v>
      </c>
      <c r="F205" s="102">
        <v>92.839999999999989</v>
      </c>
      <c r="G205" s="85">
        <v>92.839999999999989</v>
      </c>
      <c r="H205" s="111">
        <f t="shared" si="3"/>
        <v>1</v>
      </c>
      <c r="I205" s="109">
        <v>27</v>
      </c>
      <c r="J205" s="113">
        <v>65.84</v>
      </c>
    </row>
    <row r="206" spans="2:10" s="44" customFormat="1" ht="14" x14ac:dyDescent="0.3">
      <c r="B206" s="105">
        <v>15</v>
      </c>
      <c r="C206" s="77" t="s">
        <v>7</v>
      </c>
      <c r="D206" s="84">
        <v>15223</v>
      </c>
      <c r="E206" s="106" t="s">
        <v>864</v>
      </c>
      <c r="F206" s="102">
        <v>4</v>
      </c>
      <c r="G206" s="85">
        <v>4</v>
      </c>
      <c r="H206" s="111">
        <f t="shared" si="3"/>
        <v>1</v>
      </c>
      <c r="I206" s="109">
        <v>0</v>
      </c>
      <c r="J206" s="113">
        <v>4</v>
      </c>
    </row>
    <row r="207" spans="2:10" s="44" customFormat="1" ht="14" x14ac:dyDescent="0.3">
      <c r="B207" s="105">
        <v>15</v>
      </c>
      <c r="C207" s="77" t="s">
        <v>7</v>
      </c>
      <c r="D207" s="84">
        <v>15224</v>
      </c>
      <c r="E207" s="106" t="s">
        <v>863</v>
      </c>
      <c r="F207" s="102">
        <v>69.65000000000002</v>
      </c>
      <c r="G207" s="85">
        <v>69.15000000000002</v>
      </c>
      <c r="H207" s="111">
        <f t="shared" si="3"/>
        <v>0.99282124910265612</v>
      </c>
      <c r="I207" s="109">
        <v>21.5</v>
      </c>
      <c r="J207" s="113">
        <v>47.65</v>
      </c>
    </row>
    <row r="208" spans="2:10" s="44" customFormat="1" ht="14" x14ac:dyDescent="0.3">
      <c r="B208" s="105">
        <v>15</v>
      </c>
      <c r="C208" s="77" t="s">
        <v>7</v>
      </c>
      <c r="D208" s="84">
        <v>15226</v>
      </c>
      <c r="E208" s="106" t="s">
        <v>862</v>
      </c>
      <c r="F208" s="102">
        <v>63.3</v>
      </c>
      <c r="G208" s="85">
        <v>62.8</v>
      </c>
      <c r="H208" s="111">
        <f t="shared" si="3"/>
        <v>0.99210110584518163</v>
      </c>
      <c r="I208" s="109">
        <v>23.8</v>
      </c>
      <c r="J208" s="113">
        <v>39</v>
      </c>
    </row>
    <row r="209" spans="2:10" s="44" customFormat="1" ht="14" x14ac:dyDescent="0.3">
      <c r="B209" s="105">
        <v>15</v>
      </c>
      <c r="C209" s="77" t="s">
        <v>7</v>
      </c>
      <c r="D209" s="84">
        <v>15232</v>
      </c>
      <c r="E209" s="106" t="s">
        <v>875</v>
      </c>
      <c r="F209" s="102">
        <v>110.5</v>
      </c>
      <c r="G209" s="85">
        <v>110.5</v>
      </c>
      <c r="H209" s="111">
        <f t="shared" si="3"/>
        <v>1</v>
      </c>
      <c r="I209" s="109">
        <v>34.69</v>
      </c>
      <c r="J209" s="113">
        <v>75.81</v>
      </c>
    </row>
    <row r="210" spans="2:10" s="44" customFormat="1" ht="14" x14ac:dyDescent="0.3">
      <c r="B210" s="105">
        <v>15</v>
      </c>
      <c r="C210" s="77" t="s">
        <v>7</v>
      </c>
      <c r="D210" s="84">
        <v>15236</v>
      </c>
      <c r="E210" s="106" t="s">
        <v>870</v>
      </c>
      <c r="F210" s="102">
        <v>2.1</v>
      </c>
      <c r="G210" s="85">
        <v>2.1</v>
      </c>
      <c r="H210" s="111">
        <f t="shared" si="3"/>
        <v>1</v>
      </c>
      <c r="I210" s="109">
        <v>0</v>
      </c>
      <c r="J210" s="113">
        <v>2.1</v>
      </c>
    </row>
    <row r="211" spans="2:10" s="44" customFormat="1" ht="14" x14ac:dyDescent="0.3">
      <c r="B211" s="105">
        <v>15</v>
      </c>
      <c r="C211" s="77" t="s">
        <v>7</v>
      </c>
      <c r="D211" s="84">
        <v>15238</v>
      </c>
      <c r="E211" s="106" t="s">
        <v>861</v>
      </c>
      <c r="F211" s="102">
        <v>184.95000000000002</v>
      </c>
      <c r="G211" s="85">
        <v>184.95000000000002</v>
      </c>
      <c r="H211" s="111">
        <f t="shared" si="3"/>
        <v>1</v>
      </c>
      <c r="I211" s="109">
        <v>50.8</v>
      </c>
      <c r="J211" s="113">
        <v>134.14999999999998</v>
      </c>
    </row>
    <row r="212" spans="2:10" s="44" customFormat="1" ht="14" x14ac:dyDescent="0.3">
      <c r="B212" s="105">
        <v>15</v>
      </c>
      <c r="C212" s="77" t="s">
        <v>7</v>
      </c>
      <c r="D212" s="84">
        <v>15244</v>
      </c>
      <c r="E212" s="106" t="s">
        <v>860</v>
      </c>
      <c r="F212" s="102">
        <v>10.199999999999999</v>
      </c>
      <c r="G212" s="85">
        <v>10.199999999999999</v>
      </c>
      <c r="H212" s="111">
        <f t="shared" si="3"/>
        <v>1</v>
      </c>
      <c r="I212" s="109">
        <v>0</v>
      </c>
      <c r="J212" s="113">
        <v>10.199999999999999</v>
      </c>
    </row>
    <row r="213" spans="2:10" s="44" customFormat="1" ht="14" x14ac:dyDescent="0.3">
      <c r="B213" s="105">
        <v>15</v>
      </c>
      <c r="C213" s="77" t="s">
        <v>7</v>
      </c>
      <c r="D213" s="84">
        <v>15272</v>
      </c>
      <c r="E213" s="106" t="s">
        <v>858</v>
      </c>
      <c r="F213" s="102">
        <v>32</v>
      </c>
      <c r="G213" s="85">
        <v>32</v>
      </c>
      <c r="H213" s="111">
        <f t="shared" si="3"/>
        <v>1</v>
      </c>
      <c r="I213" s="109">
        <v>16.5</v>
      </c>
      <c r="J213" s="113">
        <v>15.5</v>
      </c>
    </row>
    <row r="214" spans="2:10" s="44" customFormat="1" ht="14" x14ac:dyDescent="0.3">
      <c r="B214" s="105">
        <v>15</v>
      </c>
      <c r="C214" s="77" t="s">
        <v>7</v>
      </c>
      <c r="D214" s="84">
        <v>15276</v>
      </c>
      <c r="E214" s="106" t="s">
        <v>857</v>
      </c>
      <c r="F214" s="102">
        <v>11.700000000000001</v>
      </c>
      <c r="G214" s="85">
        <v>11.700000000000001</v>
      </c>
      <c r="H214" s="111">
        <f t="shared" si="3"/>
        <v>1</v>
      </c>
      <c r="I214" s="109">
        <v>0</v>
      </c>
      <c r="J214" s="113">
        <v>11.700000000000001</v>
      </c>
    </row>
    <row r="215" spans="2:10" s="44" customFormat="1" ht="14" x14ac:dyDescent="0.3">
      <c r="B215" s="105">
        <v>15</v>
      </c>
      <c r="C215" s="77" t="s">
        <v>7</v>
      </c>
      <c r="D215" s="84">
        <v>15293</v>
      </c>
      <c r="E215" s="106" t="s">
        <v>856</v>
      </c>
      <c r="F215" s="102">
        <v>11</v>
      </c>
      <c r="G215" s="85">
        <v>11</v>
      </c>
      <c r="H215" s="111">
        <f t="shared" si="3"/>
        <v>1</v>
      </c>
      <c r="I215" s="109">
        <v>2</v>
      </c>
      <c r="J215" s="113">
        <v>9</v>
      </c>
    </row>
    <row r="216" spans="2:10" s="44" customFormat="1" ht="14" x14ac:dyDescent="0.3">
      <c r="B216" s="105">
        <v>15</v>
      </c>
      <c r="C216" s="77" t="s">
        <v>7</v>
      </c>
      <c r="D216" s="84">
        <v>15296</v>
      </c>
      <c r="E216" s="106" t="s">
        <v>855</v>
      </c>
      <c r="F216" s="102">
        <v>123.84</v>
      </c>
      <c r="G216" s="85">
        <v>123.84</v>
      </c>
      <c r="H216" s="111">
        <f t="shared" si="3"/>
        <v>1</v>
      </c>
      <c r="I216" s="109">
        <v>44.77</v>
      </c>
      <c r="J216" s="113">
        <v>79.069999999999993</v>
      </c>
    </row>
    <row r="217" spans="2:10" s="44" customFormat="1" ht="14" x14ac:dyDescent="0.3">
      <c r="B217" s="105">
        <v>15</v>
      </c>
      <c r="C217" s="77" t="s">
        <v>7</v>
      </c>
      <c r="D217" s="84">
        <v>15299</v>
      </c>
      <c r="E217" s="106" t="s">
        <v>854</v>
      </c>
      <c r="F217" s="102">
        <v>59.18</v>
      </c>
      <c r="G217" s="85">
        <v>59.18</v>
      </c>
      <c r="H217" s="111">
        <f t="shared" si="3"/>
        <v>1</v>
      </c>
      <c r="I217" s="109">
        <v>21.2</v>
      </c>
      <c r="J217" s="113">
        <v>37.979999999999997</v>
      </c>
    </row>
    <row r="218" spans="2:10" s="44" customFormat="1" ht="14" x14ac:dyDescent="0.3">
      <c r="B218" s="105">
        <v>15</v>
      </c>
      <c r="C218" s="77" t="s">
        <v>7</v>
      </c>
      <c r="D218" s="84">
        <v>15317</v>
      </c>
      <c r="E218" s="106" t="s">
        <v>853</v>
      </c>
      <c r="F218" s="102">
        <v>0.5</v>
      </c>
      <c r="G218" s="85">
        <v>0.5</v>
      </c>
      <c r="H218" s="111">
        <f t="shared" si="3"/>
        <v>1</v>
      </c>
      <c r="I218" s="109">
        <v>0.5</v>
      </c>
      <c r="J218" s="113">
        <v>0</v>
      </c>
    </row>
    <row r="219" spans="2:10" s="44" customFormat="1" ht="14" x14ac:dyDescent="0.3">
      <c r="B219" s="105">
        <v>15</v>
      </c>
      <c r="C219" s="77" t="s">
        <v>7</v>
      </c>
      <c r="D219" s="84">
        <v>15322</v>
      </c>
      <c r="E219" s="106" t="s">
        <v>852</v>
      </c>
      <c r="F219" s="102">
        <v>18</v>
      </c>
      <c r="G219" s="85">
        <v>17</v>
      </c>
      <c r="H219" s="111">
        <f t="shared" si="3"/>
        <v>0.94444444444444442</v>
      </c>
      <c r="I219" s="109">
        <v>11</v>
      </c>
      <c r="J219" s="113">
        <v>6</v>
      </c>
    </row>
    <row r="220" spans="2:10" s="44" customFormat="1" ht="14" x14ac:dyDescent="0.3">
      <c r="B220" s="105">
        <v>15</v>
      </c>
      <c r="C220" s="77" t="s">
        <v>7</v>
      </c>
      <c r="D220" s="84">
        <v>15325</v>
      </c>
      <c r="E220" s="106" t="s">
        <v>851</v>
      </c>
      <c r="F220" s="102">
        <v>28</v>
      </c>
      <c r="G220" s="85">
        <v>28</v>
      </c>
      <c r="H220" s="111">
        <f t="shared" si="3"/>
        <v>1</v>
      </c>
      <c r="I220" s="109">
        <v>17.099999999999998</v>
      </c>
      <c r="J220" s="113">
        <v>10.899999999999999</v>
      </c>
    </row>
    <row r="221" spans="2:10" s="44" customFormat="1" ht="14" x14ac:dyDescent="0.3">
      <c r="B221" s="105">
        <v>15</v>
      </c>
      <c r="C221" s="77" t="s">
        <v>7</v>
      </c>
      <c r="D221" s="84">
        <v>15332</v>
      </c>
      <c r="E221" s="106" t="s">
        <v>850</v>
      </c>
      <c r="F221" s="102">
        <v>5.1999999999999993</v>
      </c>
      <c r="G221" s="85">
        <v>5.1999999999999993</v>
      </c>
      <c r="H221" s="111">
        <f t="shared" si="3"/>
        <v>1</v>
      </c>
      <c r="I221" s="109">
        <v>1</v>
      </c>
      <c r="J221" s="113">
        <v>4.2</v>
      </c>
    </row>
    <row r="222" spans="2:10" s="44" customFormat="1" ht="14" x14ac:dyDescent="0.3">
      <c r="B222" s="105">
        <v>15</v>
      </c>
      <c r="C222" s="77" t="s">
        <v>7</v>
      </c>
      <c r="D222" s="84">
        <v>15362</v>
      </c>
      <c r="E222" s="106" t="s">
        <v>849</v>
      </c>
      <c r="F222" s="102">
        <v>35.93</v>
      </c>
      <c r="G222" s="85">
        <v>35.93</v>
      </c>
      <c r="H222" s="111">
        <f t="shared" si="3"/>
        <v>1</v>
      </c>
      <c r="I222" s="109">
        <v>5</v>
      </c>
      <c r="J222" s="113">
        <v>30.93</v>
      </c>
    </row>
    <row r="223" spans="2:10" s="44" customFormat="1" ht="14" x14ac:dyDescent="0.3">
      <c r="B223" s="105">
        <v>15</v>
      </c>
      <c r="C223" s="77" t="s">
        <v>7</v>
      </c>
      <c r="D223" s="84">
        <v>15367</v>
      </c>
      <c r="E223" s="106" t="s">
        <v>848</v>
      </c>
      <c r="F223" s="102">
        <v>74</v>
      </c>
      <c r="G223" s="85">
        <v>74</v>
      </c>
      <c r="H223" s="111">
        <f t="shared" si="3"/>
        <v>1</v>
      </c>
      <c r="I223" s="109">
        <v>18.3</v>
      </c>
      <c r="J223" s="113">
        <v>55.7</v>
      </c>
    </row>
    <row r="224" spans="2:10" s="44" customFormat="1" ht="14" x14ac:dyDescent="0.3">
      <c r="B224" s="105">
        <v>15</v>
      </c>
      <c r="C224" s="77" t="s">
        <v>7</v>
      </c>
      <c r="D224" s="84">
        <v>15368</v>
      </c>
      <c r="E224" s="106" t="s">
        <v>847</v>
      </c>
      <c r="F224" s="102">
        <v>4.3900000000000006</v>
      </c>
      <c r="G224" s="85">
        <v>4.3900000000000006</v>
      </c>
      <c r="H224" s="111">
        <f t="shared" si="3"/>
        <v>1</v>
      </c>
      <c r="I224" s="109">
        <v>0</v>
      </c>
      <c r="J224" s="113">
        <v>4.3900000000000006</v>
      </c>
    </row>
    <row r="225" spans="2:10" s="44" customFormat="1" ht="14" x14ac:dyDescent="0.3">
      <c r="B225" s="105">
        <v>15</v>
      </c>
      <c r="C225" s="77" t="s">
        <v>7</v>
      </c>
      <c r="D225" s="84">
        <v>15377</v>
      </c>
      <c r="E225" s="106" t="s">
        <v>844</v>
      </c>
      <c r="F225" s="102">
        <v>11.110000000000001</v>
      </c>
      <c r="G225" s="85">
        <v>11.110000000000001</v>
      </c>
      <c r="H225" s="111">
        <f t="shared" si="3"/>
        <v>1</v>
      </c>
      <c r="I225" s="109">
        <v>5.3599999999999994</v>
      </c>
      <c r="J225" s="113">
        <v>5.7499999999999991</v>
      </c>
    </row>
    <row r="226" spans="2:10" s="44" customFormat="1" ht="14" x14ac:dyDescent="0.3">
      <c r="B226" s="105">
        <v>15</v>
      </c>
      <c r="C226" s="77" t="s">
        <v>7</v>
      </c>
      <c r="D226" s="84">
        <v>15380</v>
      </c>
      <c r="E226" s="106" t="s">
        <v>846</v>
      </c>
      <c r="F226" s="102">
        <v>42.1</v>
      </c>
      <c r="G226" s="85">
        <v>42.1</v>
      </c>
      <c r="H226" s="111">
        <f t="shared" si="3"/>
        <v>1</v>
      </c>
      <c r="I226" s="109">
        <v>12.5</v>
      </c>
      <c r="J226" s="113">
        <v>29.6</v>
      </c>
    </row>
    <row r="227" spans="2:10" s="44" customFormat="1" ht="14" x14ac:dyDescent="0.3">
      <c r="B227" s="105">
        <v>15</v>
      </c>
      <c r="C227" s="77" t="s">
        <v>7</v>
      </c>
      <c r="D227" s="84">
        <v>15403</v>
      </c>
      <c r="E227" s="106" t="s">
        <v>845</v>
      </c>
      <c r="F227" s="102">
        <v>1</v>
      </c>
      <c r="G227" s="85">
        <v>1</v>
      </c>
      <c r="H227" s="111">
        <f t="shared" si="3"/>
        <v>1</v>
      </c>
      <c r="I227" s="109">
        <v>1</v>
      </c>
      <c r="J227" s="113">
        <v>0</v>
      </c>
    </row>
    <row r="228" spans="2:10" s="44" customFormat="1" ht="14" x14ac:dyDescent="0.3">
      <c r="B228" s="105">
        <v>15</v>
      </c>
      <c r="C228" s="77" t="s">
        <v>7</v>
      </c>
      <c r="D228" s="84">
        <v>15407</v>
      </c>
      <c r="E228" s="106" t="s">
        <v>777</v>
      </c>
      <c r="F228" s="102">
        <v>74.400000000000006</v>
      </c>
      <c r="G228" s="85">
        <v>74.400000000000006</v>
      </c>
      <c r="H228" s="111">
        <f t="shared" si="3"/>
        <v>1</v>
      </c>
      <c r="I228" s="109">
        <v>13.1</v>
      </c>
      <c r="J228" s="113">
        <v>61.3</v>
      </c>
    </row>
    <row r="229" spans="2:10" s="44" customFormat="1" ht="14" x14ac:dyDescent="0.3">
      <c r="B229" s="105">
        <v>15</v>
      </c>
      <c r="C229" s="77" t="s">
        <v>7</v>
      </c>
      <c r="D229" s="84">
        <v>15425</v>
      </c>
      <c r="E229" s="106" t="s">
        <v>843</v>
      </c>
      <c r="F229" s="102">
        <v>126.15</v>
      </c>
      <c r="G229" s="85">
        <v>126.15</v>
      </c>
      <c r="H229" s="111">
        <f t="shared" si="3"/>
        <v>1</v>
      </c>
      <c r="I229" s="109">
        <v>48.599999999999994</v>
      </c>
      <c r="J229" s="113">
        <v>77.550000000000011</v>
      </c>
    </row>
    <row r="230" spans="2:10" s="44" customFormat="1" ht="14" x14ac:dyDescent="0.3">
      <c r="B230" s="105">
        <v>15</v>
      </c>
      <c r="C230" s="77" t="s">
        <v>7</v>
      </c>
      <c r="D230" s="84">
        <v>15442</v>
      </c>
      <c r="E230" s="106" t="s">
        <v>842</v>
      </c>
      <c r="F230" s="102">
        <v>26.6</v>
      </c>
      <c r="G230" s="85">
        <v>26.6</v>
      </c>
      <c r="H230" s="111">
        <f t="shared" si="3"/>
        <v>1</v>
      </c>
      <c r="I230" s="109">
        <v>7.5</v>
      </c>
      <c r="J230" s="113">
        <v>19.100000000000001</v>
      </c>
    </row>
    <row r="231" spans="2:10" s="44" customFormat="1" ht="14" x14ac:dyDescent="0.3">
      <c r="B231" s="105">
        <v>15</v>
      </c>
      <c r="C231" s="77" t="s">
        <v>7</v>
      </c>
      <c r="D231" s="84">
        <v>15455</v>
      </c>
      <c r="E231" s="106" t="s">
        <v>492</v>
      </c>
      <c r="F231" s="102">
        <v>55.49</v>
      </c>
      <c r="G231" s="85">
        <v>54.49</v>
      </c>
      <c r="H231" s="111">
        <f t="shared" si="3"/>
        <v>0.98197873490719045</v>
      </c>
      <c r="I231" s="109">
        <v>4.7</v>
      </c>
      <c r="J231" s="113">
        <v>49.79</v>
      </c>
    </row>
    <row r="232" spans="2:10" s="44" customFormat="1" ht="14" x14ac:dyDescent="0.3">
      <c r="B232" s="105">
        <v>15</v>
      </c>
      <c r="C232" s="77" t="s">
        <v>7</v>
      </c>
      <c r="D232" s="84">
        <v>15464</v>
      </c>
      <c r="E232" s="106" t="s">
        <v>841</v>
      </c>
      <c r="F232" s="102">
        <v>62.3</v>
      </c>
      <c r="G232" s="85">
        <v>62.3</v>
      </c>
      <c r="H232" s="111">
        <f t="shared" si="3"/>
        <v>1</v>
      </c>
      <c r="I232" s="109">
        <v>9.5</v>
      </c>
      <c r="J232" s="113">
        <v>52.8</v>
      </c>
    </row>
    <row r="233" spans="2:10" s="44" customFormat="1" ht="14" x14ac:dyDescent="0.3">
      <c r="B233" s="105">
        <v>15</v>
      </c>
      <c r="C233" s="77" t="s">
        <v>7</v>
      </c>
      <c r="D233" s="84">
        <v>15466</v>
      </c>
      <c r="E233" s="106" t="s">
        <v>840</v>
      </c>
      <c r="F233" s="102">
        <v>21.71</v>
      </c>
      <c r="G233" s="85">
        <v>21.71</v>
      </c>
      <c r="H233" s="111">
        <f t="shared" si="3"/>
        <v>1</v>
      </c>
      <c r="I233" s="109">
        <v>6.76</v>
      </c>
      <c r="J233" s="113">
        <v>14.95</v>
      </c>
    </row>
    <row r="234" spans="2:10" s="44" customFormat="1" ht="14" x14ac:dyDescent="0.3">
      <c r="B234" s="105">
        <v>15</v>
      </c>
      <c r="C234" s="77" t="s">
        <v>7</v>
      </c>
      <c r="D234" s="84">
        <v>15469</v>
      </c>
      <c r="E234" s="106" t="s">
        <v>839</v>
      </c>
      <c r="F234" s="102">
        <v>67.72</v>
      </c>
      <c r="G234" s="85">
        <v>67.72</v>
      </c>
      <c r="H234" s="111">
        <f t="shared" si="3"/>
        <v>1</v>
      </c>
      <c r="I234" s="109">
        <v>23.6</v>
      </c>
      <c r="J234" s="113">
        <v>44.120000000000005</v>
      </c>
    </row>
    <row r="235" spans="2:10" s="44" customFormat="1" ht="14" x14ac:dyDescent="0.3">
      <c r="B235" s="105">
        <v>15</v>
      </c>
      <c r="C235" s="77" t="s">
        <v>7</v>
      </c>
      <c r="D235" s="84">
        <v>15476</v>
      </c>
      <c r="E235" s="106" t="s">
        <v>838</v>
      </c>
      <c r="F235" s="102">
        <v>136.27999999999997</v>
      </c>
      <c r="G235" s="85">
        <v>136.27999999999997</v>
      </c>
      <c r="H235" s="111">
        <f t="shared" si="3"/>
        <v>1</v>
      </c>
      <c r="I235" s="109">
        <v>57.260000000000005</v>
      </c>
      <c r="J235" s="113">
        <v>79.02</v>
      </c>
    </row>
    <row r="236" spans="2:10" s="44" customFormat="1" ht="14" x14ac:dyDescent="0.3">
      <c r="B236" s="105">
        <v>15</v>
      </c>
      <c r="C236" s="77" t="s">
        <v>7</v>
      </c>
      <c r="D236" s="84">
        <v>15480</v>
      </c>
      <c r="E236" s="106" t="s">
        <v>837</v>
      </c>
      <c r="F236" s="102">
        <v>4.5</v>
      </c>
      <c r="G236" s="85">
        <v>4.5</v>
      </c>
      <c r="H236" s="111">
        <f t="shared" si="3"/>
        <v>1</v>
      </c>
      <c r="I236" s="109">
        <v>1</v>
      </c>
      <c r="J236" s="113">
        <v>3.5</v>
      </c>
    </row>
    <row r="237" spans="2:10" s="44" customFormat="1" ht="14" x14ac:dyDescent="0.3">
      <c r="B237" s="105">
        <v>15</v>
      </c>
      <c r="C237" s="77" t="s">
        <v>7</v>
      </c>
      <c r="D237" s="84">
        <v>15491</v>
      </c>
      <c r="E237" s="106" t="s">
        <v>836</v>
      </c>
      <c r="F237" s="102">
        <v>34.5</v>
      </c>
      <c r="G237" s="85">
        <v>34.5</v>
      </c>
      <c r="H237" s="111">
        <f t="shared" si="3"/>
        <v>1</v>
      </c>
      <c r="I237" s="109">
        <v>12.5</v>
      </c>
      <c r="J237" s="113">
        <v>22</v>
      </c>
    </row>
    <row r="238" spans="2:10" s="44" customFormat="1" ht="14" x14ac:dyDescent="0.3">
      <c r="B238" s="105">
        <v>15</v>
      </c>
      <c r="C238" s="77" t="s">
        <v>7</v>
      </c>
      <c r="D238" s="84">
        <v>15494</v>
      </c>
      <c r="E238" s="106" t="s">
        <v>835</v>
      </c>
      <c r="F238" s="102">
        <v>45.43</v>
      </c>
      <c r="G238" s="85">
        <v>45.43</v>
      </c>
      <c r="H238" s="111">
        <f t="shared" si="3"/>
        <v>1</v>
      </c>
      <c r="I238" s="109">
        <v>9.75</v>
      </c>
      <c r="J238" s="113">
        <v>35.68</v>
      </c>
    </row>
    <row r="239" spans="2:10" s="44" customFormat="1" ht="14" x14ac:dyDescent="0.3">
      <c r="B239" s="105">
        <v>15</v>
      </c>
      <c r="C239" s="77" t="s">
        <v>7</v>
      </c>
      <c r="D239" s="84">
        <v>15500</v>
      </c>
      <c r="E239" s="106" t="s">
        <v>834</v>
      </c>
      <c r="F239" s="102">
        <v>57.099999999999994</v>
      </c>
      <c r="G239" s="85">
        <v>57.099999999999994</v>
      </c>
      <c r="H239" s="111">
        <f t="shared" si="3"/>
        <v>1</v>
      </c>
      <c r="I239" s="109">
        <v>5.6</v>
      </c>
      <c r="J239" s="113">
        <v>51.5</v>
      </c>
    </row>
    <row r="240" spans="2:10" s="44" customFormat="1" ht="14" x14ac:dyDescent="0.3">
      <c r="B240" s="105">
        <v>15</v>
      </c>
      <c r="C240" s="77" t="s">
        <v>7</v>
      </c>
      <c r="D240" s="84">
        <v>15507</v>
      </c>
      <c r="E240" s="106" t="s">
        <v>833</v>
      </c>
      <c r="F240" s="102">
        <v>59.97</v>
      </c>
      <c r="G240" s="85">
        <v>59.97</v>
      </c>
      <c r="H240" s="111">
        <f t="shared" si="3"/>
        <v>1</v>
      </c>
      <c r="I240" s="109">
        <v>50.3</v>
      </c>
      <c r="J240" s="113">
        <v>9.67</v>
      </c>
    </row>
    <row r="241" spans="2:10" s="44" customFormat="1" ht="14" x14ac:dyDescent="0.3">
      <c r="B241" s="105">
        <v>15</v>
      </c>
      <c r="C241" s="77" t="s">
        <v>7</v>
      </c>
      <c r="D241" s="84">
        <v>15511</v>
      </c>
      <c r="E241" s="106" t="s">
        <v>832</v>
      </c>
      <c r="F241" s="102">
        <v>35.42</v>
      </c>
      <c r="G241" s="85">
        <v>35.42</v>
      </c>
      <c r="H241" s="111">
        <f t="shared" si="3"/>
        <v>1</v>
      </c>
      <c r="I241" s="109">
        <v>6.3</v>
      </c>
      <c r="J241" s="113">
        <v>29.12</v>
      </c>
    </row>
    <row r="242" spans="2:10" s="44" customFormat="1" ht="14" x14ac:dyDescent="0.3">
      <c r="B242" s="105">
        <v>15</v>
      </c>
      <c r="C242" s="77" t="s">
        <v>7</v>
      </c>
      <c r="D242" s="84">
        <v>15514</v>
      </c>
      <c r="E242" s="106" t="s">
        <v>704</v>
      </c>
      <c r="F242" s="102">
        <v>111.53</v>
      </c>
      <c r="G242" s="85">
        <v>111.53</v>
      </c>
      <c r="H242" s="111">
        <f t="shared" si="3"/>
        <v>1</v>
      </c>
      <c r="I242" s="109">
        <v>32.200000000000003</v>
      </c>
      <c r="J242" s="113">
        <v>79.33</v>
      </c>
    </row>
    <row r="243" spans="2:10" s="44" customFormat="1" ht="14" x14ac:dyDescent="0.3">
      <c r="B243" s="105">
        <v>15</v>
      </c>
      <c r="C243" s="77" t="s">
        <v>7</v>
      </c>
      <c r="D243" s="84">
        <v>15516</v>
      </c>
      <c r="E243" s="106" t="s">
        <v>831</v>
      </c>
      <c r="F243" s="102">
        <v>117.78</v>
      </c>
      <c r="G243" s="85">
        <v>117.28</v>
      </c>
      <c r="H243" s="111">
        <f t="shared" si="3"/>
        <v>0.99575479707930037</v>
      </c>
      <c r="I243" s="109">
        <v>43</v>
      </c>
      <c r="J243" s="113">
        <v>74.28</v>
      </c>
    </row>
    <row r="244" spans="2:10" s="44" customFormat="1" ht="14" x14ac:dyDescent="0.3">
      <c r="B244" s="105">
        <v>15</v>
      </c>
      <c r="C244" s="77" t="s">
        <v>7</v>
      </c>
      <c r="D244" s="84">
        <v>15518</v>
      </c>
      <c r="E244" s="106" t="s">
        <v>830</v>
      </c>
      <c r="F244" s="102">
        <v>4.53</v>
      </c>
      <c r="G244" s="85">
        <v>4.53</v>
      </c>
      <c r="H244" s="111">
        <f t="shared" si="3"/>
        <v>1</v>
      </c>
      <c r="I244" s="109">
        <v>2</v>
      </c>
      <c r="J244" s="113">
        <v>2.5300000000000002</v>
      </c>
    </row>
    <row r="245" spans="2:10" s="44" customFormat="1" ht="14" x14ac:dyDescent="0.3">
      <c r="B245" s="105">
        <v>15</v>
      </c>
      <c r="C245" s="77" t="s">
        <v>7</v>
      </c>
      <c r="D245" s="84">
        <v>15522</v>
      </c>
      <c r="E245" s="106" t="s">
        <v>829</v>
      </c>
      <c r="F245" s="102">
        <v>1.5</v>
      </c>
      <c r="G245" s="85">
        <v>1.5</v>
      </c>
      <c r="H245" s="111">
        <f t="shared" si="3"/>
        <v>1</v>
      </c>
      <c r="I245" s="109">
        <v>0</v>
      </c>
      <c r="J245" s="113">
        <v>1.5</v>
      </c>
    </row>
    <row r="246" spans="2:10" s="44" customFormat="1" ht="14" x14ac:dyDescent="0.3">
      <c r="B246" s="105">
        <v>15</v>
      </c>
      <c r="C246" s="77" t="s">
        <v>7</v>
      </c>
      <c r="D246" s="84">
        <v>15531</v>
      </c>
      <c r="E246" s="106" t="s">
        <v>828</v>
      </c>
      <c r="F246" s="102">
        <v>67.5</v>
      </c>
      <c r="G246" s="85">
        <v>67.5</v>
      </c>
      <c r="H246" s="111">
        <f t="shared" si="3"/>
        <v>1</v>
      </c>
      <c r="I246" s="109">
        <v>31.1</v>
      </c>
      <c r="J246" s="113">
        <v>36.400000000000006</v>
      </c>
    </row>
    <row r="247" spans="2:10" s="44" customFormat="1" ht="14" x14ac:dyDescent="0.3">
      <c r="B247" s="105">
        <v>15</v>
      </c>
      <c r="C247" s="77" t="s">
        <v>7</v>
      </c>
      <c r="D247" s="84">
        <v>15533</v>
      </c>
      <c r="E247" s="106" t="s">
        <v>827</v>
      </c>
      <c r="F247" s="102">
        <v>6.8299999999999992</v>
      </c>
      <c r="G247" s="85">
        <v>6.8299999999999992</v>
      </c>
      <c r="H247" s="111">
        <f t="shared" si="3"/>
        <v>1</v>
      </c>
      <c r="I247" s="109">
        <v>2.96</v>
      </c>
      <c r="J247" s="113">
        <v>3.87</v>
      </c>
    </row>
    <row r="248" spans="2:10" s="44" customFormat="1" ht="14" x14ac:dyDescent="0.3">
      <c r="B248" s="105">
        <v>15</v>
      </c>
      <c r="C248" s="77" t="s">
        <v>7</v>
      </c>
      <c r="D248" s="84">
        <v>15542</v>
      </c>
      <c r="E248" s="106" t="s">
        <v>825</v>
      </c>
      <c r="F248" s="102">
        <v>253.41000000000005</v>
      </c>
      <c r="G248" s="85">
        <v>253.41000000000005</v>
      </c>
      <c r="H248" s="111">
        <f t="shared" si="3"/>
        <v>1</v>
      </c>
      <c r="I248" s="109">
        <v>87.59999999999998</v>
      </c>
      <c r="J248" s="113">
        <v>165.81</v>
      </c>
    </row>
    <row r="249" spans="2:10" s="44" customFormat="1" ht="14" x14ac:dyDescent="0.3">
      <c r="B249" s="105">
        <v>15</v>
      </c>
      <c r="C249" s="77" t="s">
        <v>7</v>
      </c>
      <c r="D249" s="84">
        <v>15550</v>
      </c>
      <c r="E249" s="106" t="s">
        <v>824</v>
      </c>
      <c r="F249" s="102">
        <v>1.36</v>
      </c>
      <c r="G249" s="85">
        <v>1.36</v>
      </c>
      <c r="H249" s="111">
        <f t="shared" si="3"/>
        <v>1</v>
      </c>
      <c r="I249" s="109">
        <v>0.56000000000000005</v>
      </c>
      <c r="J249" s="113">
        <v>0.8</v>
      </c>
    </row>
    <row r="250" spans="2:10" s="44" customFormat="1" ht="14" x14ac:dyDescent="0.3">
      <c r="B250" s="105">
        <v>15</v>
      </c>
      <c r="C250" s="77" t="s">
        <v>7</v>
      </c>
      <c r="D250" s="84">
        <v>15572</v>
      </c>
      <c r="E250" s="106" t="s">
        <v>823</v>
      </c>
      <c r="F250" s="102">
        <v>75.899999999999991</v>
      </c>
      <c r="G250" s="85">
        <v>75.899999999999991</v>
      </c>
      <c r="H250" s="111">
        <f t="shared" si="3"/>
        <v>1</v>
      </c>
      <c r="I250" s="109">
        <v>12</v>
      </c>
      <c r="J250" s="113">
        <v>63.9</v>
      </c>
    </row>
    <row r="251" spans="2:10" s="44" customFormat="1" ht="14" x14ac:dyDescent="0.3">
      <c r="B251" s="105">
        <v>15</v>
      </c>
      <c r="C251" s="77" t="s">
        <v>7</v>
      </c>
      <c r="D251" s="84">
        <v>15580</v>
      </c>
      <c r="E251" s="106" t="s">
        <v>822</v>
      </c>
      <c r="F251" s="102">
        <v>16.600000000000001</v>
      </c>
      <c r="G251" s="85">
        <v>16.600000000000001</v>
      </c>
      <c r="H251" s="111">
        <f t="shared" si="3"/>
        <v>1</v>
      </c>
      <c r="I251" s="109">
        <v>0</v>
      </c>
      <c r="J251" s="113">
        <v>16.600000000000001</v>
      </c>
    </row>
    <row r="252" spans="2:10" s="44" customFormat="1" ht="14" x14ac:dyDescent="0.3">
      <c r="B252" s="105">
        <v>15</v>
      </c>
      <c r="C252" s="77" t="s">
        <v>7</v>
      </c>
      <c r="D252" s="84">
        <v>15599</v>
      </c>
      <c r="E252" s="106" t="s">
        <v>821</v>
      </c>
      <c r="F252" s="102">
        <v>166.25</v>
      </c>
      <c r="G252" s="85">
        <v>166.25</v>
      </c>
      <c r="H252" s="111">
        <f t="shared" si="3"/>
        <v>1</v>
      </c>
      <c r="I252" s="109">
        <v>55.14</v>
      </c>
      <c r="J252" s="113">
        <v>111.11</v>
      </c>
    </row>
    <row r="253" spans="2:10" s="44" customFormat="1" ht="14" x14ac:dyDescent="0.3">
      <c r="B253" s="105">
        <v>15</v>
      </c>
      <c r="C253" s="77" t="s">
        <v>7</v>
      </c>
      <c r="D253" s="84">
        <v>15600</v>
      </c>
      <c r="E253" s="106" t="s">
        <v>820</v>
      </c>
      <c r="F253" s="102">
        <v>65.080000000000013</v>
      </c>
      <c r="G253" s="85">
        <v>65.080000000000013</v>
      </c>
      <c r="H253" s="111">
        <f t="shared" si="3"/>
        <v>1</v>
      </c>
      <c r="I253" s="109">
        <v>41</v>
      </c>
      <c r="J253" s="113">
        <v>24.08</v>
      </c>
    </row>
    <row r="254" spans="2:10" s="44" customFormat="1" ht="14" x14ac:dyDescent="0.3">
      <c r="B254" s="105">
        <v>15</v>
      </c>
      <c r="C254" s="77" t="s">
        <v>7</v>
      </c>
      <c r="D254" s="84">
        <v>15621</v>
      </c>
      <c r="E254" s="106" t="s">
        <v>819</v>
      </c>
      <c r="F254" s="102">
        <v>74.2</v>
      </c>
      <c r="G254" s="85">
        <v>74.2</v>
      </c>
      <c r="H254" s="111">
        <f t="shared" si="3"/>
        <v>1</v>
      </c>
      <c r="I254" s="109">
        <v>28.5</v>
      </c>
      <c r="J254" s="113">
        <v>45.7</v>
      </c>
    </row>
    <row r="255" spans="2:10" s="44" customFormat="1" ht="14" x14ac:dyDescent="0.3">
      <c r="B255" s="105">
        <v>15</v>
      </c>
      <c r="C255" s="77" t="s">
        <v>7</v>
      </c>
      <c r="D255" s="84">
        <v>15632</v>
      </c>
      <c r="E255" s="106" t="s">
        <v>818</v>
      </c>
      <c r="F255" s="102">
        <v>194.19999999999996</v>
      </c>
      <c r="G255" s="85">
        <v>194.19999999999996</v>
      </c>
      <c r="H255" s="111">
        <f t="shared" si="3"/>
        <v>1</v>
      </c>
      <c r="I255" s="109">
        <v>65.800000000000011</v>
      </c>
      <c r="J255" s="113">
        <v>128.4</v>
      </c>
    </row>
    <row r="256" spans="2:10" s="44" customFormat="1" ht="14" x14ac:dyDescent="0.3">
      <c r="B256" s="105">
        <v>15</v>
      </c>
      <c r="C256" s="77" t="s">
        <v>7</v>
      </c>
      <c r="D256" s="84">
        <v>15638</v>
      </c>
      <c r="E256" s="106" t="s">
        <v>817</v>
      </c>
      <c r="F256" s="102">
        <v>138.52999999999997</v>
      </c>
      <c r="G256" s="85">
        <v>138.52999999999997</v>
      </c>
      <c r="H256" s="111">
        <f t="shared" si="3"/>
        <v>1</v>
      </c>
      <c r="I256" s="109">
        <v>38.53</v>
      </c>
      <c r="J256" s="113">
        <v>99.999999999999972</v>
      </c>
    </row>
    <row r="257" spans="2:10" s="44" customFormat="1" ht="14" x14ac:dyDescent="0.3">
      <c r="B257" s="105">
        <v>15</v>
      </c>
      <c r="C257" s="77" t="s">
        <v>7</v>
      </c>
      <c r="D257" s="84">
        <v>15646</v>
      </c>
      <c r="E257" s="106" t="s">
        <v>816</v>
      </c>
      <c r="F257" s="102">
        <v>175.71</v>
      </c>
      <c r="G257" s="85">
        <v>175.71</v>
      </c>
      <c r="H257" s="111">
        <f t="shared" si="3"/>
        <v>1</v>
      </c>
      <c r="I257" s="109">
        <v>57.529999999999987</v>
      </c>
      <c r="J257" s="113">
        <v>118.18</v>
      </c>
    </row>
    <row r="258" spans="2:10" s="44" customFormat="1" ht="14" x14ac:dyDescent="0.3">
      <c r="B258" s="105">
        <v>15</v>
      </c>
      <c r="C258" s="77" t="s">
        <v>7</v>
      </c>
      <c r="D258" s="84">
        <v>15660</v>
      </c>
      <c r="E258" s="106" t="s">
        <v>815</v>
      </c>
      <c r="F258" s="102">
        <v>11.100000000000001</v>
      </c>
      <c r="G258" s="85">
        <v>11.100000000000001</v>
      </c>
      <c r="H258" s="111">
        <f t="shared" si="3"/>
        <v>1</v>
      </c>
      <c r="I258" s="109">
        <v>0.5</v>
      </c>
      <c r="J258" s="113">
        <v>10.600000000000001</v>
      </c>
    </row>
    <row r="259" spans="2:10" s="44" customFormat="1" ht="14" x14ac:dyDescent="0.3">
      <c r="B259" s="105">
        <v>15</v>
      </c>
      <c r="C259" s="77" t="s">
        <v>7</v>
      </c>
      <c r="D259" s="84">
        <v>15664</v>
      </c>
      <c r="E259" s="106" t="s">
        <v>814</v>
      </c>
      <c r="F259" s="102">
        <v>27</v>
      </c>
      <c r="G259" s="85">
        <v>27</v>
      </c>
      <c r="H259" s="111">
        <f t="shared" si="3"/>
        <v>1</v>
      </c>
      <c r="I259" s="109">
        <v>15.5</v>
      </c>
      <c r="J259" s="113">
        <v>11.5</v>
      </c>
    </row>
    <row r="260" spans="2:10" s="44" customFormat="1" ht="14" x14ac:dyDescent="0.3">
      <c r="B260" s="105">
        <v>15</v>
      </c>
      <c r="C260" s="77" t="s">
        <v>7</v>
      </c>
      <c r="D260" s="84">
        <v>15667</v>
      </c>
      <c r="E260" s="106" t="s">
        <v>813</v>
      </c>
      <c r="F260" s="102">
        <v>22.5</v>
      </c>
      <c r="G260" s="85">
        <v>22.5</v>
      </c>
      <c r="H260" s="111">
        <f t="shared" si="3"/>
        <v>1</v>
      </c>
      <c r="I260" s="109">
        <v>6.5</v>
      </c>
      <c r="J260" s="113">
        <v>16</v>
      </c>
    </row>
    <row r="261" spans="2:10" s="44" customFormat="1" ht="14" x14ac:dyDescent="0.3">
      <c r="B261" s="105">
        <v>15</v>
      </c>
      <c r="C261" s="77" t="s">
        <v>7</v>
      </c>
      <c r="D261" s="84">
        <v>15673</v>
      </c>
      <c r="E261" s="106" t="s">
        <v>812</v>
      </c>
      <c r="F261" s="102">
        <v>37.14</v>
      </c>
      <c r="G261" s="85">
        <v>37.14</v>
      </c>
      <c r="H261" s="111">
        <f t="shared" si="3"/>
        <v>1</v>
      </c>
      <c r="I261" s="109">
        <v>15.93</v>
      </c>
      <c r="J261" s="113">
        <v>21.209999999999997</v>
      </c>
    </row>
    <row r="262" spans="2:10" s="44" customFormat="1" ht="14" x14ac:dyDescent="0.3">
      <c r="B262" s="105">
        <v>15</v>
      </c>
      <c r="C262" s="77" t="s">
        <v>7</v>
      </c>
      <c r="D262" s="84">
        <v>15676</v>
      </c>
      <c r="E262" s="106" t="s">
        <v>811</v>
      </c>
      <c r="F262" s="102">
        <v>84.33</v>
      </c>
      <c r="G262" s="85">
        <v>84.33</v>
      </c>
      <c r="H262" s="111">
        <f t="shared" si="3"/>
        <v>1</v>
      </c>
      <c r="I262" s="109">
        <v>68.83</v>
      </c>
      <c r="J262" s="113">
        <v>15.5</v>
      </c>
    </row>
    <row r="263" spans="2:10" s="44" customFormat="1" ht="14" x14ac:dyDescent="0.3">
      <c r="B263" s="105">
        <v>15</v>
      </c>
      <c r="C263" s="77" t="s">
        <v>7</v>
      </c>
      <c r="D263" s="84">
        <v>15681</v>
      </c>
      <c r="E263" s="106" t="s">
        <v>810</v>
      </c>
      <c r="F263" s="102">
        <v>47.3</v>
      </c>
      <c r="G263" s="85">
        <v>47.3</v>
      </c>
      <c r="H263" s="111">
        <f t="shared" si="3"/>
        <v>1</v>
      </c>
      <c r="I263" s="109">
        <v>24.8</v>
      </c>
      <c r="J263" s="113">
        <v>22.5</v>
      </c>
    </row>
    <row r="264" spans="2:10" s="44" customFormat="1" ht="14" x14ac:dyDescent="0.3">
      <c r="B264" s="105">
        <v>15</v>
      </c>
      <c r="C264" s="77" t="s">
        <v>7</v>
      </c>
      <c r="D264" s="84">
        <v>15686</v>
      </c>
      <c r="E264" s="106" t="s">
        <v>807</v>
      </c>
      <c r="F264" s="102">
        <v>78.999999999999986</v>
      </c>
      <c r="G264" s="85">
        <v>78.999999999999986</v>
      </c>
      <c r="H264" s="111">
        <f t="shared" ref="H264:H327" si="4">+IFERROR(G264/F264,0)</f>
        <v>1</v>
      </c>
      <c r="I264" s="109">
        <v>45</v>
      </c>
      <c r="J264" s="113">
        <v>34</v>
      </c>
    </row>
    <row r="265" spans="2:10" s="44" customFormat="1" ht="14" x14ac:dyDescent="0.3">
      <c r="B265" s="105">
        <v>15</v>
      </c>
      <c r="C265" s="77" t="s">
        <v>7</v>
      </c>
      <c r="D265" s="84">
        <v>15690</v>
      </c>
      <c r="E265" s="106" t="s">
        <v>464</v>
      </c>
      <c r="F265" s="102">
        <v>15.700000000000001</v>
      </c>
      <c r="G265" s="85">
        <v>15.700000000000001</v>
      </c>
      <c r="H265" s="111">
        <f t="shared" si="4"/>
        <v>1</v>
      </c>
      <c r="I265" s="109">
        <v>3.9000000000000004</v>
      </c>
      <c r="J265" s="113">
        <v>11.8</v>
      </c>
    </row>
    <row r="266" spans="2:10" s="44" customFormat="1" ht="14" x14ac:dyDescent="0.3">
      <c r="B266" s="105">
        <v>15</v>
      </c>
      <c r="C266" s="77" t="s">
        <v>7</v>
      </c>
      <c r="D266" s="84">
        <v>15693</v>
      </c>
      <c r="E266" s="106" t="s">
        <v>809</v>
      </c>
      <c r="F266" s="102">
        <v>119.07</v>
      </c>
      <c r="G266" s="85">
        <v>118.57</v>
      </c>
      <c r="H266" s="111">
        <f t="shared" si="4"/>
        <v>0.99580078945158312</v>
      </c>
      <c r="I266" s="109">
        <v>45.07</v>
      </c>
      <c r="J266" s="113">
        <v>73.5</v>
      </c>
    </row>
    <row r="267" spans="2:10" s="44" customFormat="1" ht="14" x14ac:dyDescent="0.3">
      <c r="B267" s="105">
        <v>15</v>
      </c>
      <c r="C267" s="77" t="s">
        <v>7</v>
      </c>
      <c r="D267" s="84">
        <v>15696</v>
      </c>
      <c r="E267" s="106" t="s">
        <v>808</v>
      </c>
      <c r="F267" s="102">
        <v>59.399999999999991</v>
      </c>
      <c r="G267" s="85">
        <v>59.399999999999991</v>
      </c>
      <c r="H267" s="111">
        <f t="shared" si="4"/>
        <v>1</v>
      </c>
      <c r="I267" s="109">
        <v>11.3</v>
      </c>
      <c r="J267" s="113">
        <v>48.1</v>
      </c>
    </row>
    <row r="268" spans="2:10" s="44" customFormat="1" ht="14" x14ac:dyDescent="0.3">
      <c r="B268" s="105">
        <v>15</v>
      </c>
      <c r="C268" s="77" t="s">
        <v>7</v>
      </c>
      <c r="D268" s="84">
        <v>15740</v>
      </c>
      <c r="E268" s="106" t="s">
        <v>804</v>
      </c>
      <c r="F268" s="102">
        <v>242.3300000000001</v>
      </c>
      <c r="G268" s="85">
        <v>242.3300000000001</v>
      </c>
      <c r="H268" s="111">
        <f t="shared" si="4"/>
        <v>1</v>
      </c>
      <c r="I268" s="109">
        <v>68</v>
      </c>
      <c r="J268" s="113">
        <v>174.33</v>
      </c>
    </row>
    <row r="269" spans="2:10" s="44" customFormat="1" ht="14" x14ac:dyDescent="0.3">
      <c r="B269" s="105">
        <v>15</v>
      </c>
      <c r="C269" s="77" t="s">
        <v>7</v>
      </c>
      <c r="D269" s="84">
        <v>15753</v>
      </c>
      <c r="E269" s="106" t="s">
        <v>803</v>
      </c>
      <c r="F269" s="102">
        <v>17.350000000000001</v>
      </c>
      <c r="G269" s="85">
        <v>17.350000000000001</v>
      </c>
      <c r="H269" s="111">
        <f t="shared" si="4"/>
        <v>1</v>
      </c>
      <c r="I269" s="109">
        <v>1.4</v>
      </c>
      <c r="J269" s="113">
        <v>15.95</v>
      </c>
    </row>
    <row r="270" spans="2:10" s="44" customFormat="1" ht="14" x14ac:dyDescent="0.3">
      <c r="B270" s="105">
        <v>15</v>
      </c>
      <c r="C270" s="77" t="s">
        <v>7</v>
      </c>
      <c r="D270" s="84">
        <v>15755</v>
      </c>
      <c r="E270" s="106" t="s">
        <v>801</v>
      </c>
      <c r="F270" s="102">
        <v>14.900000000000002</v>
      </c>
      <c r="G270" s="85">
        <v>14.900000000000002</v>
      </c>
      <c r="H270" s="111">
        <f t="shared" si="4"/>
        <v>1</v>
      </c>
      <c r="I270" s="109">
        <v>4.21</v>
      </c>
      <c r="J270" s="113">
        <v>10.690000000000001</v>
      </c>
    </row>
    <row r="271" spans="2:10" s="44" customFormat="1" ht="14" x14ac:dyDescent="0.3">
      <c r="B271" s="105">
        <v>15</v>
      </c>
      <c r="C271" s="77" t="s">
        <v>7</v>
      </c>
      <c r="D271" s="84">
        <v>15757</v>
      </c>
      <c r="E271" s="106" t="s">
        <v>802</v>
      </c>
      <c r="F271" s="102">
        <v>2</v>
      </c>
      <c r="G271" s="85">
        <v>2</v>
      </c>
      <c r="H271" s="111">
        <f t="shared" si="4"/>
        <v>1</v>
      </c>
      <c r="I271" s="109">
        <v>0</v>
      </c>
      <c r="J271" s="113">
        <v>2</v>
      </c>
    </row>
    <row r="272" spans="2:10" s="44" customFormat="1" ht="14" x14ac:dyDescent="0.3">
      <c r="B272" s="105">
        <v>15</v>
      </c>
      <c r="C272" s="77" t="s">
        <v>7</v>
      </c>
      <c r="D272" s="84">
        <v>15759</v>
      </c>
      <c r="E272" s="106" t="s">
        <v>800</v>
      </c>
      <c r="F272" s="102">
        <v>380.71000000000009</v>
      </c>
      <c r="G272" s="85">
        <v>380.71000000000009</v>
      </c>
      <c r="H272" s="111">
        <f t="shared" si="4"/>
        <v>1</v>
      </c>
      <c r="I272" s="109">
        <v>178.67000000000002</v>
      </c>
      <c r="J272" s="113">
        <v>202.04</v>
      </c>
    </row>
    <row r="273" spans="2:10" s="44" customFormat="1" ht="14" x14ac:dyDescent="0.3">
      <c r="B273" s="105">
        <v>15</v>
      </c>
      <c r="C273" s="77" t="s">
        <v>7</v>
      </c>
      <c r="D273" s="84">
        <v>15761</v>
      </c>
      <c r="E273" s="106" t="s">
        <v>799</v>
      </c>
      <c r="F273" s="102">
        <v>12</v>
      </c>
      <c r="G273" s="85">
        <v>12</v>
      </c>
      <c r="H273" s="111">
        <f t="shared" si="4"/>
        <v>1</v>
      </c>
      <c r="I273" s="109">
        <v>3.5</v>
      </c>
      <c r="J273" s="113">
        <v>8.5</v>
      </c>
    </row>
    <row r="274" spans="2:10" s="44" customFormat="1" ht="14" x14ac:dyDescent="0.3">
      <c r="B274" s="105">
        <v>15</v>
      </c>
      <c r="C274" s="77" t="s">
        <v>7</v>
      </c>
      <c r="D274" s="84">
        <v>15762</v>
      </c>
      <c r="E274" s="106" t="s">
        <v>798</v>
      </c>
      <c r="F274" s="102">
        <v>46.489999999999995</v>
      </c>
      <c r="G274" s="85">
        <v>46.489999999999995</v>
      </c>
      <c r="H274" s="111">
        <f t="shared" si="4"/>
        <v>1</v>
      </c>
      <c r="I274" s="109">
        <v>27.58</v>
      </c>
      <c r="J274" s="113">
        <v>18.910000000000004</v>
      </c>
    </row>
    <row r="275" spans="2:10" s="44" customFormat="1" ht="14" x14ac:dyDescent="0.3">
      <c r="B275" s="105">
        <v>15</v>
      </c>
      <c r="C275" s="77" t="s">
        <v>7</v>
      </c>
      <c r="D275" s="84">
        <v>15763</v>
      </c>
      <c r="E275" s="106" t="s">
        <v>796</v>
      </c>
      <c r="F275" s="102">
        <v>122.39999999999999</v>
      </c>
      <c r="G275" s="85">
        <v>122.39999999999999</v>
      </c>
      <c r="H275" s="111">
        <f t="shared" si="4"/>
        <v>1</v>
      </c>
      <c r="I275" s="109">
        <v>39.049999999999997</v>
      </c>
      <c r="J275" s="113">
        <v>83.350000000000009</v>
      </c>
    </row>
    <row r="276" spans="2:10" s="44" customFormat="1" ht="14" x14ac:dyDescent="0.3">
      <c r="B276" s="105">
        <v>15</v>
      </c>
      <c r="C276" s="77" t="s">
        <v>7</v>
      </c>
      <c r="D276" s="84">
        <v>15764</v>
      </c>
      <c r="E276" s="106" t="s">
        <v>797</v>
      </c>
      <c r="F276" s="102">
        <v>320.90999999999997</v>
      </c>
      <c r="G276" s="85">
        <v>320.90999999999997</v>
      </c>
      <c r="H276" s="111">
        <f t="shared" si="4"/>
        <v>1</v>
      </c>
      <c r="I276" s="109">
        <v>68.900000000000006</v>
      </c>
      <c r="J276" s="113">
        <v>252.01000000000005</v>
      </c>
    </row>
    <row r="277" spans="2:10" s="44" customFormat="1" ht="14" x14ac:dyDescent="0.3">
      <c r="B277" s="105">
        <v>15</v>
      </c>
      <c r="C277" s="77" t="s">
        <v>7</v>
      </c>
      <c r="D277" s="84">
        <v>15776</v>
      </c>
      <c r="E277" s="106" t="s">
        <v>794</v>
      </c>
      <c r="F277" s="102">
        <v>181.01000000000002</v>
      </c>
      <c r="G277" s="85">
        <v>180.01000000000002</v>
      </c>
      <c r="H277" s="111">
        <f t="shared" si="4"/>
        <v>0.99447544334567151</v>
      </c>
      <c r="I277" s="109">
        <v>55.9</v>
      </c>
      <c r="J277" s="113">
        <v>124.11000000000003</v>
      </c>
    </row>
    <row r="278" spans="2:10" s="44" customFormat="1" ht="14" x14ac:dyDescent="0.3">
      <c r="B278" s="105">
        <v>15</v>
      </c>
      <c r="C278" s="77" t="s">
        <v>7</v>
      </c>
      <c r="D278" s="84">
        <v>15778</v>
      </c>
      <c r="E278" s="106" t="s">
        <v>793</v>
      </c>
      <c r="F278" s="102">
        <v>56</v>
      </c>
      <c r="G278" s="85">
        <v>56</v>
      </c>
      <c r="H278" s="111">
        <f t="shared" si="4"/>
        <v>1</v>
      </c>
      <c r="I278" s="109">
        <v>25</v>
      </c>
      <c r="J278" s="113">
        <v>31</v>
      </c>
    </row>
    <row r="279" spans="2:10" s="44" customFormat="1" ht="14" x14ac:dyDescent="0.3">
      <c r="B279" s="105">
        <v>15</v>
      </c>
      <c r="C279" s="77" t="s">
        <v>7</v>
      </c>
      <c r="D279" s="84">
        <v>15790</v>
      </c>
      <c r="E279" s="106" t="s">
        <v>792</v>
      </c>
      <c r="F279" s="102">
        <v>30.95</v>
      </c>
      <c r="G279" s="85">
        <v>30.95</v>
      </c>
      <c r="H279" s="111">
        <f t="shared" si="4"/>
        <v>1</v>
      </c>
      <c r="I279" s="109">
        <v>9.0500000000000007</v>
      </c>
      <c r="J279" s="113">
        <v>21.9</v>
      </c>
    </row>
    <row r="280" spans="2:10" s="44" customFormat="1" ht="14" x14ac:dyDescent="0.3">
      <c r="B280" s="105">
        <v>15</v>
      </c>
      <c r="C280" s="77" t="s">
        <v>7</v>
      </c>
      <c r="D280" s="84">
        <v>15798</v>
      </c>
      <c r="E280" s="106" t="s">
        <v>791</v>
      </c>
      <c r="F280" s="102">
        <v>52.4</v>
      </c>
      <c r="G280" s="85">
        <v>52.4</v>
      </c>
      <c r="H280" s="111">
        <f t="shared" si="4"/>
        <v>1</v>
      </c>
      <c r="I280" s="109">
        <v>14.399999999999999</v>
      </c>
      <c r="J280" s="113">
        <v>38</v>
      </c>
    </row>
    <row r="281" spans="2:10" s="44" customFormat="1" ht="14" x14ac:dyDescent="0.3">
      <c r="B281" s="105">
        <v>15</v>
      </c>
      <c r="C281" s="77" t="s">
        <v>7</v>
      </c>
      <c r="D281" s="84">
        <v>15804</v>
      </c>
      <c r="E281" s="106" t="s">
        <v>790</v>
      </c>
      <c r="F281" s="102">
        <v>103.38</v>
      </c>
      <c r="G281" s="85">
        <v>103.38</v>
      </c>
      <c r="H281" s="111">
        <f t="shared" si="4"/>
        <v>1</v>
      </c>
      <c r="I281" s="109">
        <v>34.989999999999995</v>
      </c>
      <c r="J281" s="113">
        <v>68.390000000000015</v>
      </c>
    </row>
    <row r="282" spans="2:10" s="44" customFormat="1" ht="14" x14ac:dyDescent="0.3">
      <c r="B282" s="105">
        <v>15</v>
      </c>
      <c r="C282" s="77" t="s">
        <v>7</v>
      </c>
      <c r="D282" s="84">
        <v>15806</v>
      </c>
      <c r="E282" s="106" t="s">
        <v>789</v>
      </c>
      <c r="F282" s="102">
        <v>269.67</v>
      </c>
      <c r="G282" s="85">
        <v>269.67</v>
      </c>
      <c r="H282" s="111">
        <f t="shared" si="4"/>
        <v>1</v>
      </c>
      <c r="I282" s="109">
        <v>121.41000000000001</v>
      </c>
      <c r="J282" s="113">
        <v>148.26000000000002</v>
      </c>
    </row>
    <row r="283" spans="2:10" s="44" customFormat="1" ht="14" x14ac:dyDescent="0.3">
      <c r="B283" s="105">
        <v>15</v>
      </c>
      <c r="C283" s="77" t="s">
        <v>7</v>
      </c>
      <c r="D283" s="84">
        <v>15808</v>
      </c>
      <c r="E283" s="106" t="s">
        <v>788</v>
      </c>
      <c r="F283" s="102">
        <v>71.53</v>
      </c>
      <c r="G283" s="85">
        <v>71.53</v>
      </c>
      <c r="H283" s="111">
        <f t="shared" si="4"/>
        <v>1</v>
      </c>
      <c r="I283" s="109">
        <v>10.3</v>
      </c>
      <c r="J283" s="113">
        <v>61.22999999999999</v>
      </c>
    </row>
    <row r="284" spans="2:10" s="44" customFormat="1" ht="14" x14ac:dyDescent="0.3">
      <c r="B284" s="105">
        <v>15</v>
      </c>
      <c r="C284" s="77" t="s">
        <v>7</v>
      </c>
      <c r="D284" s="84">
        <v>15810</v>
      </c>
      <c r="E284" s="106" t="s">
        <v>787</v>
      </c>
      <c r="F284" s="102">
        <v>139.49999999999997</v>
      </c>
      <c r="G284" s="85">
        <v>139.49999999999997</v>
      </c>
      <c r="H284" s="111">
        <f t="shared" si="4"/>
        <v>1</v>
      </c>
      <c r="I284" s="109">
        <v>40.049999999999997</v>
      </c>
      <c r="J284" s="113">
        <v>99.450000000000017</v>
      </c>
    </row>
    <row r="285" spans="2:10" s="44" customFormat="1" ht="14" x14ac:dyDescent="0.3">
      <c r="B285" s="105">
        <v>15</v>
      </c>
      <c r="C285" s="77" t="s">
        <v>7</v>
      </c>
      <c r="D285" s="84">
        <v>15814</v>
      </c>
      <c r="E285" s="106" t="s">
        <v>8</v>
      </c>
      <c r="F285" s="102">
        <v>203.33000000000004</v>
      </c>
      <c r="G285" s="85">
        <v>203.33000000000004</v>
      </c>
      <c r="H285" s="111">
        <f t="shared" si="4"/>
        <v>1</v>
      </c>
      <c r="I285" s="109">
        <v>64.62</v>
      </c>
      <c r="J285" s="113">
        <v>138.70999999999998</v>
      </c>
    </row>
    <row r="286" spans="2:10" s="44" customFormat="1" ht="14" x14ac:dyDescent="0.3">
      <c r="B286" s="105">
        <v>15</v>
      </c>
      <c r="C286" s="77" t="s">
        <v>7</v>
      </c>
      <c r="D286" s="84">
        <v>15816</v>
      </c>
      <c r="E286" s="106" t="s">
        <v>786</v>
      </c>
      <c r="F286" s="102">
        <v>26</v>
      </c>
      <c r="G286" s="85">
        <v>26</v>
      </c>
      <c r="H286" s="111">
        <f t="shared" si="4"/>
        <v>1</v>
      </c>
      <c r="I286" s="109">
        <v>7.5</v>
      </c>
      <c r="J286" s="113">
        <v>18.5</v>
      </c>
    </row>
    <row r="287" spans="2:10" s="44" customFormat="1" ht="14" x14ac:dyDescent="0.3">
      <c r="B287" s="105">
        <v>15</v>
      </c>
      <c r="C287" s="77" t="s">
        <v>7</v>
      </c>
      <c r="D287" s="84">
        <v>15820</v>
      </c>
      <c r="E287" s="106" t="s">
        <v>785</v>
      </c>
      <c r="F287" s="102">
        <v>15.3</v>
      </c>
      <c r="G287" s="85">
        <v>15.3</v>
      </c>
      <c r="H287" s="111">
        <f t="shared" si="4"/>
        <v>1</v>
      </c>
      <c r="I287" s="109">
        <v>8</v>
      </c>
      <c r="J287" s="113">
        <v>7.3</v>
      </c>
    </row>
    <row r="288" spans="2:10" s="44" customFormat="1" ht="14" x14ac:dyDescent="0.3">
      <c r="B288" s="105">
        <v>15</v>
      </c>
      <c r="C288" s="77" t="s">
        <v>7</v>
      </c>
      <c r="D288" s="84">
        <v>15822</v>
      </c>
      <c r="E288" s="106" t="s">
        <v>784</v>
      </c>
      <c r="F288" s="102">
        <v>330.60000000000008</v>
      </c>
      <c r="G288" s="85">
        <v>330.60000000000008</v>
      </c>
      <c r="H288" s="111">
        <f t="shared" si="4"/>
        <v>1</v>
      </c>
      <c r="I288" s="109">
        <v>96.83</v>
      </c>
      <c r="J288" s="113">
        <v>233.7700000000001</v>
      </c>
    </row>
    <row r="289" spans="2:10" s="44" customFormat="1" ht="14" x14ac:dyDescent="0.3">
      <c r="B289" s="105">
        <v>15</v>
      </c>
      <c r="C289" s="77" t="s">
        <v>7</v>
      </c>
      <c r="D289" s="84">
        <v>15832</v>
      </c>
      <c r="E289" s="106" t="s">
        <v>782</v>
      </c>
      <c r="F289" s="102">
        <v>17.64</v>
      </c>
      <c r="G289" s="85">
        <v>17.64</v>
      </c>
      <c r="H289" s="111">
        <f t="shared" si="4"/>
        <v>1</v>
      </c>
      <c r="I289" s="109">
        <v>7.6400000000000006</v>
      </c>
      <c r="J289" s="113">
        <v>10</v>
      </c>
    </row>
    <row r="290" spans="2:10" s="44" customFormat="1" ht="14" x14ac:dyDescent="0.3">
      <c r="B290" s="105">
        <v>15</v>
      </c>
      <c r="C290" s="77" t="s">
        <v>7</v>
      </c>
      <c r="D290" s="84">
        <v>15835</v>
      </c>
      <c r="E290" s="106" t="s">
        <v>781</v>
      </c>
      <c r="F290" s="102">
        <v>191.77</v>
      </c>
      <c r="G290" s="85">
        <v>191.77</v>
      </c>
      <c r="H290" s="111">
        <f t="shared" si="4"/>
        <v>1</v>
      </c>
      <c r="I290" s="109">
        <v>71.63</v>
      </c>
      <c r="J290" s="113">
        <v>120.14000000000001</v>
      </c>
    </row>
    <row r="291" spans="2:10" s="44" customFormat="1" ht="14" x14ac:dyDescent="0.3">
      <c r="B291" s="105">
        <v>15</v>
      </c>
      <c r="C291" s="77" t="s">
        <v>7</v>
      </c>
      <c r="D291" s="84">
        <v>15837</v>
      </c>
      <c r="E291" s="106" t="s">
        <v>9</v>
      </c>
      <c r="F291" s="102">
        <v>152.69999999999999</v>
      </c>
      <c r="G291" s="85">
        <v>152.69999999999999</v>
      </c>
      <c r="H291" s="111">
        <f t="shared" si="4"/>
        <v>1</v>
      </c>
      <c r="I291" s="109">
        <v>47.5</v>
      </c>
      <c r="J291" s="113">
        <v>105.19999999999999</v>
      </c>
    </row>
    <row r="292" spans="2:10" s="44" customFormat="1" ht="14" x14ac:dyDescent="0.3">
      <c r="B292" s="105">
        <v>15</v>
      </c>
      <c r="C292" s="77" t="s">
        <v>7</v>
      </c>
      <c r="D292" s="84">
        <v>15839</v>
      </c>
      <c r="E292" s="106" t="s">
        <v>780</v>
      </c>
      <c r="F292" s="102">
        <v>75.53</v>
      </c>
      <c r="G292" s="85">
        <v>75.53</v>
      </c>
      <c r="H292" s="111">
        <f t="shared" si="4"/>
        <v>1</v>
      </c>
      <c r="I292" s="109">
        <v>31.799999999999997</v>
      </c>
      <c r="J292" s="113">
        <v>43.730000000000004</v>
      </c>
    </row>
    <row r="293" spans="2:10" s="44" customFormat="1" ht="14" x14ac:dyDescent="0.3">
      <c r="B293" s="105">
        <v>15</v>
      </c>
      <c r="C293" s="77" t="s">
        <v>7</v>
      </c>
      <c r="D293" s="84">
        <v>15842</v>
      </c>
      <c r="E293" s="106" t="s">
        <v>779</v>
      </c>
      <c r="F293" s="102">
        <v>385.27000000000021</v>
      </c>
      <c r="G293" s="85">
        <v>383.27000000000021</v>
      </c>
      <c r="H293" s="111">
        <f t="shared" si="4"/>
        <v>0.99480883536221354</v>
      </c>
      <c r="I293" s="109">
        <v>120.66000000000003</v>
      </c>
      <c r="J293" s="113">
        <v>262.61</v>
      </c>
    </row>
    <row r="294" spans="2:10" s="44" customFormat="1" ht="14" x14ac:dyDescent="0.3">
      <c r="B294" s="105">
        <v>15</v>
      </c>
      <c r="C294" s="77" t="s">
        <v>7</v>
      </c>
      <c r="D294" s="84">
        <v>15861</v>
      </c>
      <c r="E294" s="106" t="s">
        <v>778</v>
      </c>
      <c r="F294" s="102">
        <v>444.66999999999996</v>
      </c>
      <c r="G294" s="85">
        <v>443.66999999999996</v>
      </c>
      <c r="H294" s="111">
        <f t="shared" si="4"/>
        <v>0.99775114129579234</v>
      </c>
      <c r="I294" s="109">
        <v>194.64000000000001</v>
      </c>
      <c r="J294" s="113">
        <v>249.02999999999994</v>
      </c>
    </row>
    <row r="295" spans="2:10" s="44" customFormat="1" ht="14" x14ac:dyDescent="0.3">
      <c r="B295" s="105">
        <v>15</v>
      </c>
      <c r="C295" s="77" t="s">
        <v>7</v>
      </c>
      <c r="D295" s="84">
        <v>15879</v>
      </c>
      <c r="E295" s="106" t="s">
        <v>776</v>
      </c>
      <c r="F295" s="102">
        <v>124.72999999999998</v>
      </c>
      <c r="G295" s="85">
        <v>124.72999999999998</v>
      </c>
      <c r="H295" s="111">
        <f t="shared" si="4"/>
        <v>1</v>
      </c>
      <c r="I295" s="109">
        <v>50.2</v>
      </c>
      <c r="J295" s="113">
        <v>74.53</v>
      </c>
    </row>
    <row r="296" spans="2:10" s="44" customFormat="1" ht="14" x14ac:dyDescent="0.3">
      <c r="B296" s="105">
        <v>15</v>
      </c>
      <c r="C296" s="77" t="s">
        <v>7</v>
      </c>
      <c r="D296" s="84">
        <v>15897</v>
      </c>
      <c r="E296" s="106" t="s">
        <v>775</v>
      </c>
      <c r="F296" s="102">
        <v>30.9</v>
      </c>
      <c r="G296" s="85">
        <v>30.9</v>
      </c>
      <c r="H296" s="111">
        <f t="shared" si="4"/>
        <v>1</v>
      </c>
      <c r="I296" s="109">
        <v>11.25</v>
      </c>
      <c r="J296" s="113">
        <v>19.650000000000002</v>
      </c>
    </row>
    <row r="297" spans="2:10" s="44" customFormat="1" ht="14" x14ac:dyDescent="0.3">
      <c r="B297" s="105">
        <v>17</v>
      </c>
      <c r="C297" s="77" t="s">
        <v>10</v>
      </c>
      <c r="D297" s="84">
        <v>17001</v>
      </c>
      <c r="E297" s="106" t="s">
        <v>11</v>
      </c>
      <c r="F297" s="102">
        <v>82.899999999999991</v>
      </c>
      <c r="G297" s="85">
        <v>60.62</v>
      </c>
      <c r="H297" s="111">
        <f t="shared" si="4"/>
        <v>0.73124246079613997</v>
      </c>
      <c r="I297" s="109">
        <v>28.3</v>
      </c>
      <c r="J297" s="113">
        <v>32.32</v>
      </c>
    </row>
    <row r="298" spans="2:10" s="44" customFormat="1" ht="14" x14ac:dyDescent="0.3">
      <c r="B298" s="105">
        <v>17</v>
      </c>
      <c r="C298" s="77" t="s">
        <v>10</v>
      </c>
      <c r="D298" s="84">
        <v>17013</v>
      </c>
      <c r="E298" s="106" t="s">
        <v>774</v>
      </c>
      <c r="F298" s="102">
        <v>2795.9899999999984</v>
      </c>
      <c r="G298" s="85">
        <v>2084.7799999999975</v>
      </c>
      <c r="H298" s="111">
        <f t="shared" si="4"/>
        <v>0.74563213745399615</v>
      </c>
      <c r="I298" s="109">
        <v>663.73</v>
      </c>
      <c r="J298" s="113">
        <v>1421.0499999999984</v>
      </c>
    </row>
    <row r="299" spans="2:10" s="44" customFormat="1" ht="14" x14ac:dyDescent="0.3">
      <c r="B299" s="105">
        <v>17</v>
      </c>
      <c r="C299" s="77" t="s">
        <v>10</v>
      </c>
      <c r="D299" s="84">
        <v>17042</v>
      </c>
      <c r="E299" s="106" t="s">
        <v>773</v>
      </c>
      <c r="F299" s="102">
        <v>1961.1899999999994</v>
      </c>
      <c r="G299" s="85">
        <v>1573.2499999999995</v>
      </c>
      <c r="H299" s="111">
        <f t="shared" si="4"/>
        <v>0.80219152657315207</v>
      </c>
      <c r="I299" s="109">
        <v>366.41999999999996</v>
      </c>
      <c r="J299" s="113">
        <v>1206.8300000000002</v>
      </c>
    </row>
    <row r="300" spans="2:10" s="44" customFormat="1" ht="14" x14ac:dyDescent="0.3">
      <c r="B300" s="105">
        <v>17</v>
      </c>
      <c r="C300" s="77" t="s">
        <v>10</v>
      </c>
      <c r="D300" s="84">
        <v>17050</v>
      </c>
      <c r="E300" s="106" t="s">
        <v>772</v>
      </c>
      <c r="F300" s="102">
        <v>256.51000000000005</v>
      </c>
      <c r="G300" s="85">
        <v>245.44000000000003</v>
      </c>
      <c r="H300" s="111">
        <f t="shared" si="4"/>
        <v>0.95684378776655876</v>
      </c>
      <c r="I300" s="109">
        <v>29.5</v>
      </c>
      <c r="J300" s="113">
        <v>215.94000000000003</v>
      </c>
    </row>
    <row r="301" spans="2:10" s="44" customFormat="1" ht="14" x14ac:dyDescent="0.3">
      <c r="B301" s="105">
        <v>17</v>
      </c>
      <c r="C301" s="77" t="s">
        <v>10</v>
      </c>
      <c r="D301" s="84">
        <v>17088</v>
      </c>
      <c r="E301" s="106" t="s">
        <v>771</v>
      </c>
      <c r="F301" s="102">
        <v>521.38000000000011</v>
      </c>
      <c r="G301" s="85">
        <v>447.64000000000004</v>
      </c>
      <c r="H301" s="111">
        <f t="shared" si="4"/>
        <v>0.85856764739729174</v>
      </c>
      <c r="I301" s="109">
        <v>129.55000000000001</v>
      </c>
      <c r="J301" s="113">
        <v>318.09000000000009</v>
      </c>
    </row>
    <row r="302" spans="2:10" s="44" customFormat="1" ht="14" x14ac:dyDescent="0.3">
      <c r="B302" s="105">
        <v>17</v>
      </c>
      <c r="C302" s="77" t="s">
        <v>10</v>
      </c>
      <c r="D302" s="84">
        <v>17174</v>
      </c>
      <c r="E302" s="106" t="s">
        <v>770</v>
      </c>
      <c r="F302" s="102">
        <v>23.68</v>
      </c>
      <c r="G302" s="85">
        <v>18.43</v>
      </c>
      <c r="H302" s="111">
        <f t="shared" si="4"/>
        <v>0.77829391891891897</v>
      </c>
      <c r="I302" s="109">
        <v>3.02</v>
      </c>
      <c r="J302" s="113">
        <v>15.41</v>
      </c>
    </row>
    <row r="303" spans="2:10" s="44" customFormat="1" ht="14" x14ac:dyDescent="0.3">
      <c r="B303" s="105">
        <v>17</v>
      </c>
      <c r="C303" s="77" t="s">
        <v>10</v>
      </c>
      <c r="D303" s="84">
        <v>17272</v>
      </c>
      <c r="E303" s="106" t="s">
        <v>769</v>
      </c>
      <c r="F303" s="102">
        <v>469.38000000000011</v>
      </c>
      <c r="G303" s="85">
        <v>388.3900000000001</v>
      </c>
      <c r="H303" s="111">
        <f t="shared" si="4"/>
        <v>0.82745323618390221</v>
      </c>
      <c r="I303" s="109">
        <v>64.800000000000011</v>
      </c>
      <c r="J303" s="113">
        <v>323.59000000000009</v>
      </c>
    </row>
    <row r="304" spans="2:10" s="44" customFormat="1" ht="14" x14ac:dyDescent="0.3">
      <c r="B304" s="105">
        <v>17</v>
      </c>
      <c r="C304" s="77" t="s">
        <v>10</v>
      </c>
      <c r="D304" s="84">
        <v>17380</v>
      </c>
      <c r="E304" s="106" t="s">
        <v>768</v>
      </c>
      <c r="F304" s="102">
        <v>225.64</v>
      </c>
      <c r="G304" s="85">
        <v>225.64</v>
      </c>
      <c r="H304" s="111">
        <f t="shared" si="4"/>
        <v>1</v>
      </c>
      <c r="I304" s="109">
        <v>218.5</v>
      </c>
      <c r="J304" s="113">
        <v>7.14</v>
      </c>
    </row>
    <row r="305" spans="2:10" s="44" customFormat="1" ht="14" x14ac:dyDescent="0.3">
      <c r="B305" s="105">
        <v>17</v>
      </c>
      <c r="C305" s="77" t="s">
        <v>10</v>
      </c>
      <c r="D305" s="84">
        <v>17388</v>
      </c>
      <c r="E305" s="106" t="s">
        <v>767</v>
      </c>
      <c r="F305" s="102">
        <v>397.33</v>
      </c>
      <c r="G305" s="85">
        <v>362.26</v>
      </c>
      <c r="H305" s="111">
        <f t="shared" si="4"/>
        <v>0.91173583671003955</v>
      </c>
      <c r="I305" s="109">
        <v>54.67</v>
      </c>
      <c r="J305" s="113">
        <v>307.59000000000003</v>
      </c>
    </row>
    <row r="306" spans="2:10" s="44" customFormat="1" ht="14" x14ac:dyDescent="0.3">
      <c r="B306" s="105">
        <v>17</v>
      </c>
      <c r="C306" s="77" t="s">
        <v>10</v>
      </c>
      <c r="D306" s="84">
        <v>17433</v>
      </c>
      <c r="E306" s="106" t="s">
        <v>766</v>
      </c>
      <c r="F306" s="102">
        <v>746.06</v>
      </c>
      <c r="G306" s="85">
        <v>696.06</v>
      </c>
      <c r="H306" s="111">
        <f t="shared" si="4"/>
        <v>0.93298126156073236</v>
      </c>
      <c r="I306" s="109">
        <v>153.74999999999997</v>
      </c>
      <c r="J306" s="113">
        <v>542.30999999999983</v>
      </c>
    </row>
    <row r="307" spans="2:10" s="44" customFormat="1" ht="14" x14ac:dyDescent="0.3">
      <c r="B307" s="105">
        <v>17</v>
      </c>
      <c r="C307" s="77" t="s">
        <v>10</v>
      </c>
      <c r="D307" s="84">
        <v>17442</v>
      </c>
      <c r="E307" s="106" t="s">
        <v>765</v>
      </c>
      <c r="F307" s="102">
        <v>123.92000000000003</v>
      </c>
      <c r="G307" s="85">
        <v>113.36000000000004</v>
      </c>
      <c r="H307" s="111">
        <f t="shared" si="4"/>
        <v>0.91478373143963865</v>
      </c>
      <c r="I307" s="109">
        <v>21.16</v>
      </c>
      <c r="J307" s="113">
        <v>92.200000000000045</v>
      </c>
    </row>
    <row r="308" spans="2:10" s="44" customFormat="1" ht="14" x14ac:dyDescent="0.3">
      <c r="B308" s="105">
        <v>17</v>
      </c>
      <c r="C308" s="77" t="s">
        <v>10</v>
      </c>
      <c r="D308" s="84">
        <v>17444</v>
      </c>
      <c r="E308" s="106" t="s">
        <v>12</v>
      </c>
      <c r="F308" s="102">
        <v>921.56000000000017</v>
      </c>
      <c r="G308" s="85">
        <v>916.26000000000022</v>
      </c>
      <c r="H308" s="111">
        <f t="shared" si="4"/>
        <v>0.99424888232996234</v>
      </c>
      <c r="I308" s="109">
        <v>193.54000000000005</v>
      </c>
      <c r="J308" s="113">
        <v>722.71999999999946</v>
      </c>
    </row>
    <row r="309" spans="2:10" s="44" customFormat="1" ht="14" x14ac:dyDescent="0.3">
      <c r="B309" s="105">
        <v>17</v>
      </c>
      <c r="C309" s="77" t="s">
        <v>10</v>
      </c>
      <c r="D309" s="84">
        <v>17486</v>
      </c>
      <c r="E309" s="106" t="s">
        <v>13</v>
      </c>
      <c r="F309" s="102">
        <v>680.60999999999967</v>
      </c>
      <c r="G309" s="85">
        <v>521.61</v>
      </c>
      <c r="H309" s="111">
        <f t="shared" si="4"/>
        <v>0.7663860360558914</v>
      </c>
      <c r="I309" s="109">
        <v>100.13</v>
      </c>
      <c r="J309" s="113">
        <v>421.47999999999996</v>
      </c>
    </row>
    <row r="310" spans="2:10" s="44" customFormat="1" ht="14" x14ac:dyDescent="0.3">
      <c r="B310" s="105">
        <v>17</v>
      </c>
      <c r="C310" s="77" t="s">
        <v>10</v>
      </c>
      <c r="D310" s="84">
        <v>17495</v>
      </c>
      <c r="E310" s="106" t="s">
        <v>763</v>
      </c>
      <c r="F310" s="102">
        <v>63.6</v>
      </c>
      <c r="G310" s="85">
        <v>63.6</v>
      </c>
      <c r="H310" s="111">
        <f t="shared" si="4"/>
        <v>1</v>
      </c>
      <c r="I310" s="109">
        <v>6.1999999999999993</v>
      </c>
      <c r="J310" s="113">
        <v>57.4</v>
      </c>
    </row>
    <row r="311" spans="2:10" s="44" customFormat="1" ht="14" x14ac:dyDescent="0.3">
      <c r="B311" s="105">
        <v>17</v>
      </c>
      <c r="C311" s="77" t="s">
        <v>10</v>
      </c>
      <c r="D311" s="84">
        <v>17513</v>
      </c>
      <c r="E311" s="106" t="s">
        <v>762</v>
      </c>
      <c r="F311" s="102">
        <v>1699.7500000000007</v>
      </c>
      <c r="G311" s="85">
        <v>1095.5800000000008</v>
      </c>
      <c r="H311" s="111">
        <f t="shared" si="4"/>
        <v>0.64455361082512153</v>
      </c>
      <c r="I311" s="109">
        <v>93.51</v>
      </c>
      <c r="J311" s="113">
        <v>1002.0700000000007</v>
      </c>
    </row>
    <row r="312" spans="2:10" s="44" customFormat="1" ht="14" x14ac:dyDescent="0.3">
      <c r="B312" s="105">
        <v>17</v>
      </c>
      <c r="C312" s="77" t="s">
        <v>10</v>
      </c>
      <c r="D312" s="84">
        <v>17524</v>
      </c>
      <c r="E312" s="106" t="s">
        <v>470</v>
      </c>
      <c r="F312" s="102">
        <v>11.719999999999999</v>
      </c>
      <c r="G312" s="85">
        <v>11.719999999999999</v>
      </c>
      <c r="H312" s="111">
        <f t="shared" si="4"/>
        <v>1</v>
      </c>
      <c r="I312" s="109">
        <v>3.25</v>
      </c>
      <c r="J312" s="113">
        <v>8.4699999999999989</v>
      </c>
    </row>
    <row r="313" spans="2:10" s="44" customFormat="1" ht="14" x14ac:dyDescent="0.3">
      <c r="B313" s="105">
        <v>17</v>
      </c>
      <c r="C313" s="77" t="s">
        <v>10</v>
      </c>
      <c r="D313" s="84">
        <v>17541</v>
      </c>
      <c r="E313" s="106" t="s">
        <v>14</v>
      </c>
      <c r="F313" s="102">
        <v>989.83000000000072</v>
      </c>
      <c r="G313" s="85">
        <v>970.13000000000079</v>
      </c>
      <c r="H313" s="111">
        <f t="shared" si="4"/>
        <v>0.98009759251588668</v>
      </c>
      <c r="I313" s="109">
        <v>189.59999999999994</v>
      </c>
      <c r="J313" s="113">
        <v>780.53000000000043</v>
      </c>
    </row>
    <row r="314" spans="2:10" s="44" customFormat="1" ht="14" x14ac:dyDescent="0.3">
      <c r="B314" s="105">
        <v>17</v>
      </c>
      <c r="C314" s="77" t="s">
        <v>10</v>
      </c>
      <c r="D314" s="84">
        <v>17614</v>
      </c>
      <c r="E314" s="106" t="s">
        <v>636</v>
      </c>
      <c r="F314" s="102">
        <v>961.54000000000008</v>
      </c>
      <c r="G314" s="85">
        <v>877.32000000000028</v>
      </c>
      <c r="H314" s="111">
        <f t="shared" si="4"/>
        <v>0.91241134014185599</v>
      </c>
      <c r="I314" s="109">
        <v>230.53999999999988</v>
      </c>
      <c r="J314" s="113">
        <v>646.78000000000043</v>
      </c>
    </row>
    <row r="315" spans="2:10" s="44" customFormat="1" ht="14" x14ac:dyDescent="0.3">
      <c r="B315" s="105">
        <v>17</v>
      </c>
      <c r="C315" s="77" t="s">
        <v>10</v>
      </c>
      <c r="D315" s="84">
        <v>17616</v>
      </c>
      <c r="E315" s="106" t="s">
        <v>15</v>
      </c>
      <c r="F315" s="102">
        <v>721.19999999999948</v>
      </c>
      <c r="G315" s="85">
        <v>569.40999999999951</v>
      </c>
      <c r="H315" s="111">
        <f t="shared" si="4"/>
        <v>0.7895313366611203</v>
      </c>
      <c r="I315" s="109">
        <v>235.19000000000003</v>
      </c>
      <c r="J315" s="113">
        <v>334.2199999999998</v>
      </c>
    </row>
    <row r="316" spans="2:10" s="44" customFormat="1" ht="14" x14ac:dyDescent="0.3">
      <c r="B316" s="105">
        <v>17</v>
      </c>
      <c r="C316" s="77" t="s">
        <v>10</v>
      </c>
      <c r="D316" s="84">
        <v>17653</v>
      </c>
      <c r="E316" s="106" t="s">
        <v>423</v>
      </c>
      <c r="F316" s="102">
        <v>659.31999999999982</v>
      </c>
      <c r="G316" s="85">
        <v>565.97999999999979</v>
      </c>
      <c r="H316" s="111">
        <f t="shared" si="4"/>
        <v>0.85842989747012066</v>
      </c>
      <c r="I316" s="109">
        <v>53.309999999999995</v>
      </c>
      <c r="J316" s="113">
        <v>512.66999999999996</v>
      </c>
    </row>
    <row r="317" spans="2:10" s="44" customFormat="1" ht="14" x14ac:dyDescent="0.3">
      <c r="B317" s="105">
        <v>17</v>
      </c>
      <c r="C317" s="77" t="s">
        <v>10</v>
      </c>
      <c r="D317" s="84">
        <v>17662</v>
      </c>
      <c r="E317" s="106" t="s">
        <v>761</v>
      </c>
      <c r="F317" s="102">
        <v>71.309999999999988</v>
      </c>
      <c r="G317" s="85">
        <v>71.309999999999988</v>
      </c>
      <c r="H317" s="111">
        <f t="shared" si="4"/>
        <v>1</v>
      </c>
      <c r="I317" s="109">
        <v>18.559999999999999</v>
      </c>
      <c r="J317" s="113">
        <v>52.75</v>
      </c>
    </row>
    <row r="318" spans="2:10" s="44" customFormat="1" ht="14" x14ac:dyDescent="0.3">
      <c r="B318" s="105">
        <v>17</v>
      </c>
      <c r="C318" s="77" t="s">
        <v>10</v>
      </c>
      <c r="D318" s="84">
        <v>17665</v>
      </c>
      <c r="E318" s="106" t="s">
        <v>760</v>
      </c>
      <c r="F318" s="102">
        <v>471.08000000000021</v>
      </c>
      <c r="G318" s="85">
        <v>391.48000000000019</v>
      </c>
      <c r="H318" s="111">
        <f t="shared" si="4"/>
        <v>0.83102657722679807</v>
      </c>
      <c r="I318" s="109">
        <v>148.17999999999998</v>
      </c>
      <c r="J318" s="113">
        <v>243.3</v>
      </c>
    </row>
    <row r="319" spans="2:10" s="44" customFormat="1" ht="14" x14ac:dyDescent="0.3">
      <c r="B319" s="105">
        <v>17</v>
      </c>
      <c r="C319" s="77" t="s">
        <v>10</v>
      </c>
      <c r="D319" s="84">
        <v>17777</v>
      </c>
      <c r="E319" s="106" t="s">
        <v>759</v>
      </c>
      <c r="F319" s="102">
        <v>602.92999999999995</v>
      </c>
      <c r="G319" s="85">
        <v>553.9799999999999</v>
      </c>
      <c r="H319" s="111">
        <f t="shared" si="4"/>
        <v>0.91881312921898062</v>
      </c>
      <c r="I319" s="109">
        <v>139.72</v>
      </c>
      <c r="J319" s="113">
        <v>414.25999999999976</v>
      </c>
    </row>
    <row r="320" spans="2:10" s="44" customFormat="1" ht="14" x14ac:dyDescent="0.3">
      <c r="B320" s="105">
        <v>17</v>
      </c>
      <c r="C320" s="77" t="s">
        <v>10</v>
      </c>
      <c r="D320" s="84">
        <v>17867</v>
      </c>
      <c r="E320" s="106" t="s">
        <v>758</v>
      </c>
      <c r="F320" s="102">
        <v>29.5</v>
      </c>
      <c r="G320" s="85">
        <v>29.5</v>
      </c>
      <c r="H320" s="111">
        <f t="shared" si="4"/>
        <v>1</v>
      </c>
      <c r="I320" s="109">
        <v>7.3</v>
      </c>
      <c r="J320" s="113">
        <v>22.2</v>
      </c>
    </row>
    <row r="321" spans="2:10" s="44" customFormat="1" ht="14" x14ac:dyDescent="0.3">
      <c r="B321" s="105">
        <v>17</v>
      </c>
      <c r="C321" s="77" t="s">
        <v>10</v>
      </c>
      <c r="D321" s="84">
        <v>17873</v>
      </c>
      <c r="E321" s="106" t="s">
        <v>757</v>
      </c>
      <c r="F321" s="102">
        <v>9.2100000000000009</v>
      </c>
      <c r="G321" s="85">
        <v>9.2100000000000009</v>
      </c>
      <c r="H321" s="111">
        <f t="shared" si="4"/>
        <v>1</v>
      </c>
      <c r="I321" s="109">
        <v>1.5</v>
      </c>
      <c r="J321" s="113">
        <v>7.71</v>
      </c>
    </row>
    <row r="322" spans="2:10" s="44" customFormat="1" ht="14" x14ac:dyDescent="0.3">
      <c r="B322" s="105">
        <v>17</v>
      </c>
      <c r="C322" s="77" t="s">
        <v>10</v>
      </c>
      <c r="D322" s="84">
        <v>17877</v>
      </c>
      <c r="E322" s="106" t="s">
        <v>756</v>
      </c>
      <c r="F322" s="102">
        <v>91.14</v>
      </c>
      <c r="G322" s="85">
        <v>91.14</v>
      </c>
      <c r="H322" s="111">
        <f t="shared" si="4"/>
        <v>1</v>
      </c>
      <c r="I322" s="109">
        <v>24.78</v>
      </c>
      <c r="J322" s="113">
        <v>66.36</v>
      </c>
    </row>
    <row r="323" spans="2:10" s="44" customFormat="1" ht="14" x14ac:dyDescent="0.3">
      <c r="B323" s="105">
        <v>18</v>
      </c>
      <c r="C323" s="77" t="s">
        <v>755</v>
      </c>
      <c r="D323" s="84">
        <v>18001</v>
      </c>
      <c r="E323" s="106" t="s">
        <v>715</v>
      </c>
      <c r="F323" s="102">
        <v>48</v>
      </c>
      <c r="G323" s="85">
        <v>47</v>
      </c>
      <c r="H323" s="111">
        <f t="shared" si="4"/>
        <v>0.97916666666666663</v>
      </c>
      <c r="I323" s="109">
        <v>9.67</v>
      </c>
      <c r="J323" s="113">
        <v>37.33</v>
      </c>
    </row>
    <row r="324" spans="2:10" s="44" customFormat="1" ht="14" x14ac:dyDescent="0.3">
      <c r="B324" s="105">
        <v>18</v>
      </c>
      <c r="C324" s="77" t="s">
        <v>755</v>
      </c>
      <c r="D324" s="84">
        <v>18029</v>
      </c>
      <c r="E324" s="106" t="s">
        <v>245</v>
      </c>
      <c r="F324" s="102">
        <v>100.33</v>
      </c>
      <c r="G324" s="85">
        <v>100.33</v>
      </c>
      <c r="H324" s="111">
        <f t="shared" si="4"/>
        <v>1</v>
      </c>
      <c r="I324" s="109">
        <v>50</v>
      </c>
      <c r="J324" s="113">
        <v>50.33</v>
      </c>
    </row>
    <row r="325" spans="2:10" s="44" customFormat="1" ht="14" x14ac:dyDescent="0.3">
      <c r="B325" s="105">
        <v>18</v>
      </c>
      <c r="C325" s="77" t="s">
        <v>755</v>
      </c>
      <c r="D325" s="84">
        <v>18094</v>
      </c>
      <c r="E325" s="106" t="s">
        <v>754</v>
      </c>
      <c r="F325" s="102">
        <v>29.9</v>
      </c>
      <c r="G325" s="85">
        <v>29.9</v>
      </c>
      <c r="H325" s="111">
        <f t="shared" si="4"/>
        <v>1</v>
      </c>
      <c r="I325" s="109">
        <v>1</v>
      </c>
      <c r="J325" s="113">
        <v>28.9</v>
      </c>
    </row>
    <row r="326" spans="2:10" s="44" customFormat="1" ht="14" x14ac:dyDescent="0.3">
      <c r="B326" s="105">
        <v>18</v>
      </c>
      <c r="C326" s="77" t="s">
        <v>755</v>
      </c>
      <c r="D326" s="84">
        <v>18150</v>
      </c>
      <c r="E326" s="106" t="s">
        <v>753</v>
      </c>
      <c r="F326" s="102">
        <v>427.44</v>
      </c>
      <c r="G326" s="85">
        <v>427.44</v>
      </c>
      <c r="H326" s="111">
        <f t="shared" si="4"/>
        <v>1</v>
      </c>
      <c r="I326" s="109">
        <v>99.17</v>
      </c>
      <c r="J326" s="113">
        <v>328.27</v>
      </c>
    </row>
    <row r="327" spans="2:10" s="44" customFormat="1" ht="14" x14ac:dyDescent="0.3">
      <c r="B327" s="105">
        <v>18</v>
      </c>
      <c r="C327" s="77" t="s">
        <v>755</v>
      </c>
      <c r="D327" s="84">
        <v>18205</v>
      </c>
      <c r="E327" s="106" t="s">
        <v>752</v>
      </c>
      <c r="F327" s="102">
        <v>10.67</v>
      </c>
      <c r="G327" s="85">
        <v>10.67</v>
      </c>
      <c r="H327" s="111">
        <f t="shared" si="4"/>
        <v>1</v>
      </c>
      <c r="I327" s="109">
        <v>0</v>
      </c>
      <c r="J327" s="113">
        <v>10.67</v>
      </c>
    </row>
    <row r="328" spans="2:10" s="44" customFormat="1" ht="14" x14ac:dyDescent="0.3">
      <c r="B328" s="105">
        <v>18</v>
      </c>
      <c r="C328" s="77" t="s">
        <v>755</v>
      </c>
      <c r="D328" s="84">
        <v>18247</v>
      </c>
      <c r="E328" s="106" t="s">
        <v>751</v>
      </c>
      <c r="F328" s="102">
        <v>24.67</v>
      </c>
      <c r="G328" s="85">
        <v>24.67</v>
      </c>
      <c r="H328" s="111">
        <f t="shared" ref="H328:H391" si="5">+IFERROR(G328/F328,0)</f>
        <v>1</v>
      </c>
      <c r="I328" s="109">
        <v>10</v>
      </c>
      <c r="J328" s="113">
        <v>14.67</v>
      </c>
    </row>
    <row r="329" spans="2:10" s="44" customFormat="1" ht="14" x14ac:dyDescent="0.3">
      <c r="B329" s="105">
        <v>18</v>
      </c>
      <c r="C329" s="77" t="s">
        <v>755</v>
      </c>
      <c r="D329" s="84">
        <v>18256</v>
      </c>
      <c r="E329" s="106" t="s">
        <v>750</v>
      </c>
      <c r="F329" s="102">
        <v>72.67</v>
      </c>
      <c r="G329" s="85">
        <v>72.67</v>
      </c>
      <c r="H329" s="111">
        <f t="shared" si="5"/>
        <v>1</v>
      </c>
      <c r="I329" s="109">
        <v>72.67</v>
      </c>
      <c r="J329" s="113">
        <v>0</v>
      </c>
    </row>
    <row r="330" spans="2:10" s="44" customFormat="1" ht="14" x14ac:dyDescent="0.3">
      <c r="B330" s="105">
        <v>18</v>
      </c>
      <c r="C330" s="77" t="s">
        <v>755</v>
      </c>
      <c r="D330" s="84">
        <v>18410</v>
      </c>
      <c r="E330" s="106" t="s">
        <v>749</v>
      </c>
      <c r="F330" s="102">
        <v>9.25</v>
      </c>
      <c r="G330" s="85">
        <v>9.25</v>
      </c>
      <c r="H330" s="111">
        <f t="shared" si="5"/>
        <v>1</v>
      </c>
      <c r="I330" s="109">
        <v>6</v>
      </c>
      <c r="J330" s="113">
        <v>3.25</v>
      </c>
    </row>
    <row r="331" spans="2:10" s="44" customFormat="1" ht="14" x14ac:dyDescent="0.3">
      <c r="B331" s="105">
        <v>18</v>
      </c>
      <c r="C331" s="77" t="s">
        <v>755</v>
      </c>
      <c r="D331" s="84">
        <v>18460</v>
      </c>
      <c r="E331" s="106" t="s">
        <v>748</v>
      </c>
      <c r="F331" s="102">
        <v>17</v>
      </c>
      <c r="G331" s="85">
        <v>17</v>
      </c>
      <c r="H331" s="111">
        <f t="shared" si="5"/>
        <v>1</v>
      </c>
      <c r="I331" s="109">
        <v>17</v>
      </c>
      <c r="J331" s="113">
        <v>0</v>
      </c>
    </row>
    <row r="332" spans="2:10" s="44" customFormat="1" ht="14" x14ac:dyDescent="0.3">
      <c r="B332" s="105">
        <v>18</v>
      </c>
      <c r="C332" s="77" t="s">
        <v>755</v>
      </c>
      <c r="D332" s="84">
        <v>18479</v>
      </c>
      <c r="E332" s="106" t="s">
        <v>747</v>
      </c>
      <c r="F332" s="102">
        <v>23.840000000000003</v>
      </c>
      <c r="G332" s="85">
        <v>23.840000000000003</v>
      </c>
      <c r="H332" s="111">
        <f t="shared" si="5"/>
        <v>1</v>
      </c>
      <c r="I332" s="109">
        <v>0</v>
      </c>
      <c r="J332" s="113">
        <v>23.840000000000003</v>
      </c>
    </row>
    <row r="333" spans="2:10" s="44" customFormat="1" ht="14" x14ac:dyDescent="0.3">
      <c r="B333" s="105">
        <v>18</v>
      </c>
      <c r="C333" s="77" t="s">
        <v>755</v>
      </c>
      <c r="D333" s="84">
        <v>18592</v>
      </c>
      <c r="E333" s="106" t="s">
        <v>392</v>
      </c>
      <c r="F333" s="102">
        <v>168</v>
      </c>
      <c r="G333" s="85">
        <v>168</v>
      </c>
      <c r="H333" s="111">
        <f t="shared" si="5"/>
        <v>1</v>
      </c>
      <c r="I333" s="109">
        <v>149</v>
      </c>
      <c r="J333" s="113">
        <v>19</v>
      </c>
    </row>
    <row r="334" spans="2:10" s="44" customFormat="1" ht="14" x14ac:dyDescent="0.3">
      <c r="B334" s="105">
        <v>18</v>
      </c>
      <c r="C334" s="77" t="s">
        <v>755</v>
      </c>
      <c r="D334" s="84">
        <v>18610</v>
      </c>
      <c r="E334" s="106" t="s">
        <v>746</v>
      </c>
      <c r="F334" s="102">
        <v>99.8</v>
      </c>
      <c r="G334" s="85">
        <v>99.8</v>
      </c>
      <c r="H334" s="111">
        <f t="shared" si="5"/>
        <v>1</v>
      </c>
      <c r="I334" s="109">
        <v>12.100000000000001</v>
      </c>
      <c r="J334" s="113">
        <v>87.7</v>
      </c>
    </row>
    <row r="335" spans="2:10" s="44" customFormat="1" ht="14" x14ac:dyDescent="0.3">
      <c r="B335" s="105">
        <v>18</v>
      </c>
      <c r="C335" s="77" t="s">
        <v>755</v>
      </c>
      <c r="D335" s="84">
        <v>18753</v>
      </c>
      <c r="E335" s="106" t="s">
        <v>745</v>
      </c>
      <c r="F335" s="102">
        <v>961.3</v>
      </c>
      <c r="G335" s="85">
        <v>961.3</v>
      </c>
      <c r="H335" s="111">
        <f t="shared" si="5"/>
        <v>1</v>
      </c>
      <c r="I335" s="109">
        <v>445</v>
      </c>
      <c r="J335" s="113">
        <v>516.29999999999995</v>
      </c>
    </row>
    <row r="336" spans="2:10" s="44" customFormat="1" ht="14" x14ac:dyDescent="0.3">
      <c r="B336" s="105">
        <v>18</v>
      </c>
      <c r="C336" s="77" t="s">
        <v>755</v>
      </c>
      <c r="D336" s="84">
        <v>18756</v>
      </c>
      <c r="E336" s="106" t="s">
        <v>744</v>
      </c>
      <c r="F336" s="102">
        <v>21.33</v>
      </c>
      <c r="G336" s="85">
        <v>21.33</v>
      </c>
      <c r="H336" s="111">
        <f t="shared" si="5"/>
        <v>1</v>
      </c>
      <c r="I336" s="109">
        <v>0</v>
      </c>
      <c r="J336" s="113">
        <v>21.33</v>
      </c>
    </row>
    <row r="337" spans="2:10" s="44" customFormat="1" ht="14" x14ac:dyDescent="0.3">
      <c r="B337" s="105">
        <v>18</v>
      </c>
      <c r="C337" s="77" t="s">
        <v>755</v>
      </c>
      <c r="D337" s="84">
        <v>18785</v>
      </c>
      <c r="E337" s="106" t="s">
        <v>743</v>
      </c>
      <c r="F337" s="102">
        <v>244.67000000000002</v>
      </c>
      <c r="G337" s="85">
        <v>244.67000000000002</v>
      </c>
      <c r="H337" s="111">
        <f t="shared" si="5"/>
        <v>1</v>
      </c>
      <c r="I337" s="109">
        <v>66.67</v>
      </c>
      <c r="J337" s="113">
        <v>178</v>
      </c>
    </row>
    <row r="338" spans="2:10" s="44" customFormat="1" ht="14" x14ac:dyDescent="0.3">
      <c r="B338" s="105">
        <v>18</v>
      </c>
      <c r="C338" s="77" t="s">
        <v>755</v>
      </c>
      <c r="D338" s="84">
        <v>18860</v>
      </c>
      <c r="E338" s="106" t="s">
        <v>742</v>
      </c>
      <c r="F338" s="102">
        <v>78.790000000000006</v>
      </c>
      <c r="G338" s="85">
        <v>78.790000000000006</v>
      </c>
      <c r="H338" s="111">
        <f t="shared" si="5"/>
        <v>1</v>
      </c>
      <c r="I338" s="109">
        <v>20</v>
      </c>
      <c r="J338" s="113">
        <v>58.79</v>
      </c>
    </row>
    <row r="339" spans="2:10" s="44" customFormat="1" ht="14" x14ac:dyDescent="0.3">
      <c r="B339" s="105">
        <v>19</v>
      </c>
      <c r="C339" s="77" t="s">
        <v>722</v>
      </c>
      <c r="D339" s="84">
        <v>19001</v>
      </c>
      <c r="E339" s="106" t="s">
        <v>700</v>
      </c>
      <c r="F339" s="102">
        <v>29.439999999999998</v>
      </c>
      <c r="G339" s="85">
        <v>29.439999999999998</v>
      </c>
      <c r="H339" s="111">
        <f t="shared" si="5"/>
        <v>1</v>
      </c>
      <c r="I339" s="109">
        <v>19.990000000000002</v>
      </c>
      <c r="J339" s="113">
        <v>9.4500000000000011</v>
      </c>
    </row>
    <row r="340" spans="2:10" s="44" customFormat="1" ht="14" x14ac:dyDescent="0.3">
      <c r="B340" s="105">
        <v>19</v>
      </c>
      <c r="C340" s="77" t="s">
        <v>722</v>
      </c>
      <c r="D340" s="84">
        <v>19022</v>
      </c>
      <c r="E340" s="106" t="s">
        <v>721</v>
      </c>
      <c r="F340" s="102">
        <v>245.68000000000012</v>
      </c>
      <c r="G340" s="85">
        <v>245.68000000000012</v>
      </c>
      <c r="H340" s="111">
        <f t="shared" si="5"/>
        <v>1</v>
      </c>
      <c r="I340" s="109">
        <v>48.8</v>
      </c>
      <c r="J340" s="113">
        <v>196.88</v>
      </c>
    </row>
    <row r="341" spans="2:10" s="44" customFormat="1" ht="14" x14ac:dyDescent="0.3">
      <c r="B341" s="105">
        <v>19</v>
      </c>
      <c r="C341" s="77" t="s">
        <v>722</v>
      </c>
      <c r="D341" s="84">
        <v>19050</v>
      </c>
      <c r="E341" s="106" t="s">
        <v>94</v>
      </c>
      <c r="F341" s="102">
        <v>12.649999999999999</v>
      </c>
      <c r="G341" s="85">
        <v>12.649999999999999</v>
      </c>
      <c r="H341" s="111">
        <f t="shared" si="5"/>
        <v>1</v>
      </c>
      <c r="I341" s="109">
        <v>3.17</v>
      </c>
      <c r="J341" s="113">
        <v>9.4799999999999986</v>
      </c>
    </row>
    <row r="342" spans="2:10" s="44" customFormat="1" ht="14" x14ac:dyDescent="0.3">
      <c r="B342" s="105">
        <v>19</v>
      </c>
      <c r="C342" s="77" t="s">
        <v>722</v>
      </c>
      <c r="D342" s="84">
        <v>19075</v>
      </c>
      <c r="E342" s="106" t="s">
        <v>261</v>
      </c>
      <c r="F342" s="102">
        <v>78</v>
      </c>
      <c r="G342" s="85">
        <v>77</v>
      </c>
      <c r="H342" s="111">
        <f t="shared" si="5"/>
        <v>0.98717948717948723</v>
      </c>
      <c r="I342" s="109">
        <v>45.5</v>
      </c>
      <c r="J342" s="113">
        <v>31.500000000000004</v>
      </c>
    </row>
    <row r="343" spans="2:10" s="44" customFormat="1" ht="14" x14ac:dyDescent="0.3">
      <c r="B343" s="105">
        <v>19</v>
      </c>
      <c r="C343" s="77" t="s">
        <v>722</v>
      </c>
      <c r="D343" s="84">
        <v>19100</v>
      </c>
      <c r="E343" s="106" t="s">
        <v>93</v>
      </c>
      <c r="F343" s="102">
        <v>4.9000000000000004</v>
      </c>
      <c r="G343" s="85">
        <v>4.9000000000000004</v>
      </c>
      <c r="H343" s="111">
        <f t="shared" si="5"/>
        <v>1</v>
      </c>
      <c r="I343" s="109">
        <v>2.2999999999999998</v>
      </c>
      <c r="J343" s="113">
        <v>2.6</v>
      </c>
    </row>
    <row r="344" spans="2:10" s="44" customFormat="1" ht="14" x14ac:dyDescent="0.3">
      <c r="B344" s="105">
        <v>19</v>
      </c>
      <c r="C344" s="77" t="s">
        <v>722</v>
      </c>
      <c r="D344" s="84">
        <v>19110</v>
      </c>
      <c r="E344" s="106" t="s">
        <v>720</v>
      </c>
      <c r="F344" s="102">
        <v>79.55</v>
      </c>
      <c r="G344" s="85">
        <v>79.55</v>
      </c>
      <c r="H344" s="111">
        <f t="shared" si="5"/>
        <v>1</v>
      </c>
      <c r="I344" s="109">
        <v>50.940000000000005</v>
      </c>
      <c r="J344" s="113">
        <v>28.610000000000003</v>
      </c>
    </row>
    <row r="345" spans="2:10" s="44" customFormat="1" ht="14" x14ac:dyDescent="0.3">
      <c r="B345" s="105">
        <v>19</v>
      </c>
      <c r="C345" s="77" t="s">
        <v>722</v>
      </c>
      <c r="D345" s="84">
        <v>19130</v>
      </c>
      <c r="E345" s="106" t="s">
        <v>719</v>
      </c>
      <c r="F345" s="102">
        <v>54.96</v>
      </c>
      <c r="G345" s="85">
        <v>54.96</v>
      </c>
      <c r="H345" s="111">
        <f t="shared" si="5"/>
        <v>1</v>
      </c>
      <c r="I345" s="109">
        <v>23.81</v>
      </c>
      <c r="J345" s="113">
        <v>31.15</v>
      </c>
    </row>
    <row r="346" spans="2:10" s="44" customFormat="1" ht="14" x14ac:dyDescent="0.3">
      <c r="B346" s="105">
        <v>19</v>
      </c>
      <c r="C346" s="77" t="s">
        <v>722</v>
      </c>
      <c r="D346" s="84">
        <v>19137</v>
      </c>
      <c r="E346" s="106" t="s">
        <v>718</v>
      </c>
      <c r="F346" s="102">
        <v>148.09</v>
      </c>
      <c r="G346" s="85">
        <v>147.09</v>
      </c>
      <c r="H346" s="111">
        <f t="shared" si="5"/>
        <v>0.99324734958471195</v>
      </c>
      <c r="I346" s="109">
        <v>75.679999999999993</v>
      </c>
      <c r="J346" s="113">
        <v>71.41</v>
      </c>
    </row>
    <row r="347" spans="2:10" s="44" customFormat="1" ht="14" x14ac:dyDescent="0.3">
      <c r="B347" s="105">
        <v>19</v>
      </c>
      <c r="C347" s="77" t="s">
        <v>722</v>
      </c>
      <c r="D347" s="84">
        <v>19142</v>
      </c>
      <c r="E347" s="106" t="s">
        <v>717</v>
      </c>
      <c r="F347" s="102">
        <v>88.940000000000012</v>
      </c>
      <c r="G347" s="85">
        <v>88.940000000000012</v>
      </c>
      <c r="H347" s="111">
        <f t="shared" si="5"/>
        <v>1</v>
      </c>
      <c r="I347" s="109">
        <v>33.04</v>
      </c>
      <c r="J347" s="113">
        <v>55.9</v>
      </c>
    </row>
    <row r="348" spans="2:10" s="44" customFormat="1" ht="14" x14ac:dyDescent="0.3">
      <c r="B348" s="105">
        <v>19</v>
      </c>
      <c r="C348" s="77" t="s">
        <v>722</v>
      </c>
      <c r="D348" s="84">
        <v>19212</v>
      </c>
      <c r="E348" s="106" t="s">
        <v>716</v>
      </c>
      <c r="F348" s="102">
        <v>54.099999999999994</v>
      </c>
      <c r="G348" s="85">
        <v>54.099999999999994</v>
      </c>
      <c r="H348" s="111">
        <f t="shared" si="5"/>
        <v>1</v>
      </c>
      <c r="I348" s="109">
        <v>16.760000000000002</v>
      </c>
      <c r="J348" s="113">
        <v>37.340000000000003</v>
      </c>
    </row>
    <row r="349" spans="2:10" s="44" customFormat="1" ht="14" x14ac:dyDescent="0.3">
      <c r="B349" s="105">
        <v>19</v>
      </c>
      <c r="C349" s="77" t="s">
        <v>722</v>
      </c>
      <c r="D349" s="84">
        <v>19256</v>
      </c>
      <c r="E349" s="106" t="s">
        <v>367</v>
      </c>
      <c r="F349" s="102">
        <v>79.300000000000011</v>
      </c>
      <c r="G349" s="85">
        <v>79.300000000000011</v>
      </c>
      <c r="H349" s="111">
        <f t="shared" si="5"/>
        <v>1</v>
      </c>
      <c r="I349" s="109">
        <v>45.2</v>
      </c>
      <c r="J349" s="113">
        <v>34.1</v>
      </c>
    </row>
    <row r="350" spans="2:10" s="44" customFormat="1" ht="14" x14ac:dyDescent="0.3">
      <c r="B350" s="105">
        <v>19</v>
      </c>
      <c r="C350" s="77" t="s">
        <v>722</v>
      </c>
      <c r="D350" s="84">
        <v>19290</v>
      </c>
      <c r="E350" s="106" t="s">
        <v>715</v>
      </c>
      <c r="F350" s="102">
        <v>14.200000000000001</v>
      </c>
      <c r="G350" s="85">
        <v>14.200000000000001</v>
      </c>
      <c r="H350" s="111">
        <f t="shared" si="5"/>
        <v>1</v>
      </c>
      <c r="I350" s="109">
        <v>6.4</v>
      </c>
      <c r="J350" s="113">
        <v>7.8</v>
      </c>
    </row>
    <row r="351" spans="2:10" s="44" customFormat="1" ht="14" x14ac:dyDescent="0.3">
      <c r="B351" s="105">
        <v>19</v>
      </c>
      <c r="C351" s="77" t="s">
        <v>722</v>
      </c>
      <c r="D351" s="84">
        <v>19300</v>
      </c>
      <c r="E351" s="106" t="s">
        <v>714</v>
      </c>
      <c r="F351" s="102">
        <v>28.79</v>
      </c>
      <c r="G351" s="85">
        <v>28.79</v>
      </c>
      <c r="H351" s="111">
        <f t="shared" si="5"/>
        <v>1</v>
      </c>
      <c r="I351" s="109">
        <v>9.6200000000000028</v>
      </c>
      <c r="J351" s="113">
        <v>19.170000000000002</v>
      </c>
    </row>
    <row r="352" spans="2:10" s="44" customFormat="1" ht="14" x14ac:dyDescent="0.3">
      <c r="B352" s="105">
        <v>19</v>
      </c>
      <c r="C352" s="77" t="s">
        <v>722</v>
      </c>
      <c r="D352" s="84">
        <v>19355</v>
      </c>
      <c r="E352" s="106" t="s">
        <v>712</v>
      </c>
      <c r="F352" s="102">
        <v>133.96</v>
      </c>
      <c r="G352" s="85">
        <v>133.96</v>
      </c>
      <c r="H352" s="111">
        <f t="shared" si="5"/>
        <v>1</v>
      </c>
      <c r="I352" s="109">
        <v>50.930000000000007</v>
      </c>
      <c r="J352" s="113">
        <v>83.030000000000015</v>
      </c>
    </row>
    <row r="353" spans="2:10" s="44" customFormat="1" ht="14" x14ac:dyDescent="0.3">
      <c r="B353" s="105">
        <v>19</v>
      </c>
      <c r="C353" s="77" t="s">
        <v>722</v>
      </c>
      <c r="D353" s="84">
        <v>19364</v>
      </c>
      <c r="E353" s="106" t="s">
        <v>711</v>
      </c>
      <c r="F353" s="102">
        <v>32.140000000000008</v>
      </c>
      <c r="G353" s="85">
        <v>32.140000000000008</v>
      </c>
      <c r="H353" s="111">
        <f t="shared" si="5"/>
        <v>1</v>
      </c>
      <c r="I353" s="109">
        <v>10.000000000000002</v>
      </c>
      <c r="J353" s="113">
        <v>22.14</v>
      </c>
    </row>
    <row r="354" spans="2:10" s="44" customFormat="1" ht="14" x14ac:dyDescent="0.3">
      <c r="B354" s="105">
        <v>19</v>
      </c>
      <c r="C354" s="77" t="s">
        <v>722</v>
      </c>
      <c r="D354" s="84">
        <v>19392</v>
      </c>
      <c r="E354" s="106" t="s">
        <v>710</v>
      </c>
      <c r="F354" s="102">
        <v>560.36999999999944</v>
      </c>
      <c r="G354" s="85">
        <v>560.36999999999944</v>
      </c>
      <c r="H354" s="111">
        <f t="shared" si="5"/>
        <v>1</v>
      </c>
      <c r="I354" s="109">
        <v>160.32999999999998</v>
      </c>
      <c r="J354" s="113">
        <v>400.03999999999979</v>
      </c>
    </row>
    <row r="355" spans="2:10" s="44" customFormat="1" ht="14" x14ac:dyDescent="0.3">
      <c r="B355" s="105">
        <v>19</v>
      </c>
      <c r="C355" s="77" t="s">
        <v>722</v>
      </c>
      <c r="D355" s="84">
        <v>19397</v>
      </c>
      <c r="E355" s="106" t="s">
        <v>556</v>
      </c>
      <c r="F355" s="102">
        <v>959.23000000000081</v>
      </c>
      <c r="G355" s="85">
        <v>959.23000000000081</v>
      </c>
      <c r="H355" s="111">
        <f t="shared" si="5"/>
        <v>1</v>
      </c>
      <c r="I355" s="109">
        <v>293.2700000000001</v>
      </c>
      <c r="J355" s="113">
        <v>665.95999999999992</v>
      </c>
    </row>
    <row r="356" spans="2:10" s="44" customFormat="1" ht="14" x14ac:dyDescent="0.3">
      <c r="B356" s="105">
        <v>19</v>
      </c>
      <c r="C356" s="77" t="s">
        <v>722</v>
      </c>
      <c r="D356" s="84">
        <v>19418</v>
      </c>
      <c r="E356" s="106" t="s">
        <v>709</v>
      </c>
      <c r="F356" s="102">
        <v>14</v>
      </c>
      <c r="G356" s="85">
        <v>14</v>
      </c>
      <c r="H356" s="111">
        <f t="shared" si="5"/>
        <v>1</v>
      </c>
      <c r="I356" s="109">
        <v>8</v>
      </c>
      <c r="J356" s="113">
        <v>6</v>
      </c>
    </row>
    <row r="357" spans="2:10" s="44" customFormat="1" ht="14" x14ac:dyDescent="0.3">
      <c r="B357" s="105">
        <v>19</v>
      </c>
      <c r="C357" s="77" t="s">
        <v>722</v>
      </c>
      <c r="D357" s="84">
        <v>19450</v>
      </c>
      <c r="E357" s="106" t="s">
        <v>708</v>
      </c>
      <c r="F357" s="102">
        <v>4</v>
      </c>
      <c r="G357" s="85">
        <v>4</v>
      </c>
      <c r="H357" s="111">
        <f t="shared" si="5"/>
        <v>1</v>
      </c>
      <c r="I357" s="109">
        <v>1</v>
      </c>
      <c r="J357" s="113">
        <v>3</v>
      </c>
    </row>
    <row r="358" spans="2:10" s="44" customFormat="1" ht="14" x14ac:dyDescent="0.3">
      <c r="B358" s="105">
        <v>19</v>
      </c>
      <c r="C358" s="77" t="s">
        <v>722</v>
      </c>
      <c r="D358" s="84">
        <v>19455</v>
      </c>
      <c r="E358" s="106" t="s">
        <v>707</v>
      </c>
      <c r="F358" s="102">
        <v>100.28</v>
      </c>
      <c r="G358" s="85">
        <v>100.28</v>
      </c>
      <c r="H358" s="111">
        <f t="shared" si="5"/>
        <v>1</v>
      </c>
      <c r="I358" s="109">
        <v>26.9</v>
      </c>
      <c r="J358" s="113">
        <v>73.38</v>
      </c>
    </row>
    <row r="359" spans="2:10" s="44" customFormat="1" ht="14" x14ac:dyDescent="0.3">
      <c r="B359" s="105">
        <v>19</v>
      </c>
      <c r="C359" s="77" t="s">
        <v>722</v>
      </c>
      <c r="D359" s="84">
        <v>19473</v>
      </c>
      <c r="E359" s="106" t="s">
        <v>706</v>
      </c>
      <c r="F359" s="102">
        <v>113.55999999999999</v>
      </c>
      <c r="G359" s="85">
        <v>112.55999999999999</v>
      </c>
      <c r="H359" s="111">
        <f t="shared" si="5"/>
        <v>0.99119408242338847</v>
      </c>
      <c r="I359" s="109">
        <v>42.62</v>
      </c>
      <c r="J359" s="113">
        <v>69.94</v>
      </c>
    </row>
    <row r="360" spans="2:10" s="44" customFormat="1" ht="14" x14ac:dyDescent="0.3">
      <c r="B360" s="105">
        <v>19</v>
      </c>
      <c r="C360" s="77" t="s">
        <v>722</v>
      </c>
      <c r="D360" s="84">
        <v>19513</v>
      </c>
      <c r="E360" s="106" t="s">
        <v>705</v>
      </c>
      <c r="F360" s="102">
        <v>97.88</v>
      </c>
      <c r="G360" s="85">
        <v>81.88</v>
      </c>
      <c r="H360" s="111">
        <f t="shared" si="5"/>
        <v>0.83653453208009809</v>
      </c>
      <c r="I360" s="109">
        <v>3.7600000000000002</v>
      </c>
      <c r="J360" s="113">
        <v>78.12</v>
      </c>
    </row>
    <row r="361" spans="2:10" s="44" customFormat="1" ht="14" x14ac:dyDescent="0.3">
      <c r="B361" s="105">
        <v>19</v>
      </c>
      <c r="C361" s="77" t="s">
        <v>722</v>
      </c>
      <c r="D361" s="84">
        <v>19517</v>
      </c>
      <c r="E361" s="106" t="s">
        <v>704</v>
      </c>
      <c r="F361" s="102">
        <v>130.75</v>
      </c>
      <c r="G361" s="85">
        <v>129.75</v>
      </c>
      <c r="H361" s="111">
        <f t="shared" si="5"/>
        <v>0.9923518164435946</v>
      </c>
      <c r="I361" s="109">
        <v>53.629999999999995</v>
      </c>
      <c r="J361" s="113">
        <v>76.12</v>
      </c>
    </row>
    <row r="362" spans="2:10" s="44" customFormat="1" ht="14" x14ac:dyDescent="0.3">
      <c r="B362" s="105">
        <v>19</v>
      </c>
      <c r="C362" s="77" t="s">
        <v>722</v>
      </c>
      <c r="D362" s="84">
        <v>19532</v>
      </c>
      <c r="E362" s="106" t="s">
        <v>703</v>
      </c>
      <c r="F362" s="102">
        <v>54.330000000000013</v>
      </c>
      <c r="G362" s="85">
        <v>54.330000000000013</v>
      </c>
      <c r="H362" s="111">
        <f t="shared" si="5"/>
        <v>1</v>
      </c>
      <c r="I362" s="109">
        <v>22.83</v>
      </c>
      <c r="J362" s="113">
        <v>31.5</v>
      </c>
    </row>
    <row r="363" spans="2:10" s="44" customFormat="1" ht="14" x14ac:dyDescent="0.3">
      <c r="B363" s="105">
        <v>19</v>
      </c>
      <c r="C363" s="77" t="s">
        <v>722</v>
      </c>
      <c r="D363" s="84">
        <v>19533</v>
      </c>
      <c r="E363" s="106" t="s">
        <v>702</v>
      </c>
      <c r="F363" s="102">
        <v>79.8</v>
      </c>
      <c r="G363" s="85">
        <v>79.8</v>
      </c>
      <c r="H363" s="111">
        <f t="shared" si="5"/>
        <v>1</v>
      </c>
      <c r="I363" s="109">
        <v>10.5</v>
      </c>
      <c r="J363" s="113">
        <v>69.3</v>
      </c>
    </row>
    <row r="364" spans="2:10" s="44" customFormat="1" ht="14" x14ac:dyDescent="0.3">
      <c r="B364" s="105">
        <v>19</v>
      </c>
      <c r="C364" s="77" t="s">
        <v>722</v>
      </c>
      <c r="D364" s="84">
        <v>19548</v>
      </c>
      <c r="E364" s="106" t="s">
        <v>701</v>
      </c>
      <c r="F364" s="102">
        <v>157.32</v>
      </c>
      <c r="G364" s="85">
        <v>157.32</v>
      </c>
      <c r="H364" s="111">
        <f t="shared" si="5"/>
        <v>1</v>
      </c>
      <c r="I364" s="109">
        <v>64.3</v>
      </c>
      <c r="J364" s="113">
        <v>93.019999999999982</v>
      </c>
    </row>
    <row r="365" spans="2:10" s="44" customFormat="1" ht="14" x14ac:dyDescent="0.3">
      <c r="B365" s="105">
        <v>19</v>
      </c>
      <c r="C365" s="77" t="s">
        <v>722</v>
      </c>
      <c r="D365" s="84">
        <v>19573</v>
      </c>
      <c r="E365" s="106" t="s">
        <v>2255</v>
      </c>
      <c r="F365" s="102">
        <v>2.56</v>
      </c>
      <c r="G365" s="85">
        <v>2.56</v>
      </c>
      <c r="H365" s="111">
        <f t="shared" si="5"/>
        <v>1</v>
      </c>
      <c r="I365" s="109">
        <v>2.56</v>
      </c>
      <c r="J365" s="113">
        <v>0</v>
      </c>
    </row>
    <row r="366" spans="2:10" s="44" customFormat="1" ht="14" x14ac:dyDescent="0.3">
      <c r="B366" s="105">
        <v>19</v>
      </c>
      <c r="C366" s="77" t="s">
        <v>722</v>
      </c>
      <c r="D366" s="84">
        <v>19585</v>
      </c>
      <c r="E366" s="106" t="s">
        <v>698</v>
      </c>
      <c r="F366" s="102">
        <v>47.9</v>
      </c>
      <c r="G366" s="85">
        <v>47.9</v>
      </c>
      <c r="H366" s="111">
        <f t="shared" si="5"/>
        <v>1</v>
      </c>
      <c r="I366" s="109">
        <v>16.8</v>
      </c>
      <c r="J366" s="113">
        <v>31.1</v>
      </c>
    </row>
    <row r="367" spans="2:10" s="44" customFormat="1" ht="14" x14ac:dyDescent="0.3">
      <c r="B367" s="105">
        <v>19</v>
      </c>
      <c r="C367" s="77" t="s">
        <v>722</v>
      </c>
      <c r="D367" s="84">
        <v>19622</v>
      </c>
      <c r="E367" s="106" t="s">
        <v>697</v>
      </c>
      <c r="F367" s="102">
        <v>465.30000000000007</v>
      </c>
      <c r="G367" s="85">
        <v>465.30000000000007</v>
      </c>
      <c r="H367" s="111">
        <f t="shared" si="5"/>
        <v>1</v>
      </c>
      <c r="I367" s="109">
        <v>172.80000000000007</v>
      </c>
      <c r="J367" s="113">
        <v>292.49999999999977</v>
      </c>
    </row>
    <row r="368" spans="2:10" s="44" customFormat="1" ht="14" x14ac:dyDescent="0.3">
      <c r="B368" s="105">
        <v>19</v>
      </c>
      <c r="C368" s="77" t="s">
        <v>722</v>
      </c>
      <c r="D368" s="84">
        <v>19693</v>
      </c>
      <c r="E368" s="106" t="s">
        <v>696</v>
      </c>
      <c r="F368" s="102">
        <v>125.70999999999995</v>
      </c>
      <c r="G368" s="85">
        <v>125.70999999999995</v>
      </c>
      <c r="H368" s="111">
        <f t="shared" si="5"/>
        <v>1</v>
      </c>
      <c r="I368" s="109">
        <v>45.91</v>
      </c>
      <c r="J368" s="113">
        <v>79.800000000000011</v>
      </c>
    </row>
    <row r="369" spans="2:10" s="44" customFormat="1" ht="14" x14ac:dyDescent="0.3">
      <c r="B369" s="105">
        <v>19</v>
      </c>
      <c r="C369" s="77" t="s">
        <v>722</v>
      </c>
      <c r="D369" s="84">
        <v>19698</v>
      </c>
      <c r="E369" s="106" t="s">
        <v>694</v>
      </c>
      <c r="F369" s="102">
        <v>230.97</v>
      </c>
      <c r="G369" s="85">
        <v>230.97</v>
      </c>
      <c r="H369" s="111">
        <f t="shared" si="5"/>
        <v>1</v>
      </c>
      <c r="I369" s="109">
        <v>104.56</v>
      </c>
      <c r="J369" s="113">
        <v>126.41</v>
      </c>
    </row>
    <row r="370" spans="2:10" s="44" customFormat="1" ht="14" x14ac:dyDescent="0.3">
      <c r="B370" s="105">
        <v>19</v>
      </c>
      <c r="C370" s="77" t="s">
        <v>722</v>
      </c>
      <c r="D370" s="84">
        <v>19701</v>
      </c>
      <c r="E370" s="106" t="s">
        <v>695</v>
      </c>
      <c r="F370" s="102">
        <v>6.75</v>
      </c>
      <c r="G370" s="85">
        <v>6.75</v>
      </c>
      <c r="H370" s="111">
        <f t="shared" si="5"/>
        <v>1</v>
      </c>
      <c r="I370" s="109">
        <v>1</v>
      </c>
      <c r="J370" s="113">
        <v>5.75</v>
      </c>
    </row>
    <row r="371" spans="2:10" s="44" customFormat="1" ht="14" x14ac:dyDescent="0.3">
      <c r="B371" s="105">
        <v>19</v>
      </c>
      <c r="C371" s="77" t="s">
        <v>722</v>
      </c>
      <c r="D371" s="84">
        <v>19743</v>
      </c>
      <c r="E371" s="106" t="s">
        <v>693</v>
      </c>
      <c r="F371" s="102">
        <v>24.82</v>
      </c>
      <c r="G371" s="85">
        <v>24.82</v>
      </c>
      <c r="H371" s="111">
        <f t="shared" si="5"/>
        <v>1</v>
      </c>
      <c r="I371" s="109">
        <v>7.35</v>
      </c>
      <c r="J371" s="113">
        <v>17.47</v>
      </c>
    </row>
    <row r="372" spans="2:10" s="44" customFormat="1" ht="14" x14ac:dyDescent="0.3">
      <c r="B372" s="105">
        <v>19</v>
      </c>
      <c r="C372" s="77" t="s">
        <v>722</v>
      </c>
      <c r="D372" s="84">
        <v>19760</v>
      </c>
      <c r="E372" s="106" t="s">
        <v>692</v>
      </c>
      <c r="F372" s="102">
        <v>199.74999999999991</v>
      </c>
      <c r="G372" s="85">
        <v>199.74999999999991</v>
      </c>
      <c r="H372" s="111">
        <f t="shared" si="5"/>
        <v>1</v>
      </c>
      <c r="I372" s="109">
        <v>64.75</v>
      </c>
      <c r="J372" s="113">
        <v>135</v>
      </c>
    </row>
    <row r="373" spans="2:10" s="44" customFormat="1" ht="14" x14ac:dyDescent="0.3">
      <c r="B373" s="105">
        <v>19</v>
      </c>
      <c r="C373" s="77" t="s">
        <v>722</v>
      </c>
      <c r="D373" s="84">
        <v>19780</v>
      </c>
      <c r="E373" s="106" t="s">
        <v>101</v>
      </c>
      <c r="F373" s="102">
        <v>15.450000000000001</v>
      </c>
      <c r="G373" s="85">
        <v>15.450000000000001</v>
      </c>
      <c r="H373" s="111">
        <f t="shared" si="5"/>
        <v>1</v>
      </c>
      <c r="I373" s="109">
        <v>4.3</v>
      </c>
      <c r="J373" s="113">
        <v>11.15</v>
      </c>
    </row>
    <row r="374" spans="2:10" s="44" customFormat="1" ht="14" x14ac:dyDescent="0.3">
      <c r="B374" s="105">
        <v>19</v>
      </c>
      <c r="C374" s="77" t="s">
        <v>722</v>
      </c>
      <c r="D374" s="84">
        <v>19785</v>
      </c>
      <c r="E374" s="106" t="s">
        <v>142</v>
      </c>
      <c r="F374" s="102">
        <v>51.64</v>
      </c>
      <c r="G374" s="85">
        <v>51.64</v>
      </c>
      <c r="H374" s="111">
        <f t="shared" si="5"/>
        <v>1</v>
      </c>
      <c r="I374" s="109">
        <v>20.400000000000002</v>
      </c>
      <c r="J374" s="113">
        <v>31.240000000000006</v>
      </c>
    </row>
    <row r="375" spans="2:10" s="44" customFormat="1" ht="14" x14ac:dyDescent="0.3">
      <c r="B375" s="105">
        <v>19</v>
      </c>
      <c r="C375" s="77" t="s">
        <v>722</v>
      </c>
      <c r="D375" s="84">
        <v>19807</v>
      </c>
      <c r="E375" s="106" t="s">
        <v>691</v>
      </c>
      <c r="F375" s="102">
        <v>41.839999999999989</v>
      </c>
      <c r="G375" s="85">
        <v>41.839999999999989</v>
      </c>
      <c r="H375" s="111">
        <f t="shared" si="5"/>
        <v>1</v>
      </c>
      <c r="I375" s="109">
        <v>18.540000000000003</v>
      </c>
      <c r="J375" s="113">
        <v>23.300000000000004</v>
      </c>
    </row>
    <row r="376" spans="2:10" s="44" customFormat="1" ht="14" x14ac:dyDescent="0.3">
      <c r="B376" s="105">
        <v>19</v>
      </c>
      <c r="C376" s="77" t="s">
        <v>722</v>
      </c>
      <c r="D376" s="84">
        <v>19809</v>
      </c>
      <c r="E376" s="106" t="s">
        <v>690</v>
      </c>
      <c r="F376" s="102">
        <v>1.8</v>
      </c>
      <c r="G376" s="85">
        <v>1.8</v>
      </c>
      <c r="H376" s="111">
        <f t="shared" si="5"/>
        <v>1</v>
      </c>
      <c r="I376" s="109">
        <v>0</v>
      </c>
      <c r="J376" s="113">
        <v>1.8</v>
      </c>
    </row>
    <row r="377" spans="2:10" s="44" customFormat="1" ht="14" x14ac:dyDescent="0.3">
      <c r="B377" s="105">
        <v>19</v>
      </c>
      <c r="C377" s="77" t="s">
        <v>722</v>
      </c>
      <c r="D377" s="84">
        <v>19821</v>
      </c>
      <c r="E377" s="106" t="s">
        <v>689</v>
      </c>
      <c r="F377" s="102">
        <v>10.309999999999999</v>
      </c>
      <c r="G377" s="85">
        <v>10.309999999999999</v>
      </c>
      <c r="H377" s="111">
        <f t="shared" si="5"/>
        <v>1</v>
      </c>
      <c r="I377" s="109">
        <v>4.8000000000000007</v>
      </c>
      <c r="J377" s="113">
        <v>5.51</v>
      </c>
    </row>
    <row r="378" spans="2:10" s="44" customFormat="1" ht="14" x14ac:dyDescent="0.3">
      <c r="B378" s="105">
        <v>19</v>
      </c>
      <c r="C378" s="77" t="s">
        <v>722</v>
      </c>
      <c r="D378" s="84">
        <v>19824</v>
      </c>
      <c r="E378" s="106" t="s">
        <v>688</v>
      </c>
      <c r="F378" s="102">
        <v>26.8</v>
      </c>
      <c r="G378" s="85">
        <v>26.8</v>
      </c>
      <c r="H378" s="111">
        <f t="shared" si="5"/>
        <v>1</v>
      </c>
      <c r="I378" s="109">
        <v>9.6999999999999993</v>
      </c>
      <c r="J378" s="113">
        <v>17.100000000000001</v>
      </c>
    </row>
    <row r="379" spans="2:10" s="44" customFormat="1" ht="14" x14ac:dyDescent="0.3">
      <c r="B379" s="105">
        <v>19</v>
      </c>
      <c r="C379" s="77" t="s">
        <v>722</v>
      </c>
      <c r="D379" s="84">
        <v>19845</v>
      </c>
      <c r="E379" s="106" t="s">
        <v>687</v>
      </c>
      <c r="F379" s="102">
        <v>11.8</v>
      </c>
      <c r="G379" s="85">
        <v>11.8</v>
      </c>
      <c r="H379" s="111">
        <f t="shared" si="5"/>
        <v>1</v>
      </c>
      <c r="I379" s="109">
        <v>0</v>
      </c>
      <c r="J379" s="113">
        <v>11.8</v>
      </c>
    </row>
    <row r="380" spans="2:10" s="44" customFormat="1" ht="14" x14ac:dyDescent="0.3">
      <c r="B380" s="105">
        <v>20</v>
      </c>
      <c r="C380" s="77" t="s">
        <v>686</v>
      </c>
      <c r="D380" s="84">
        <v>20001</v>
      </c>
      <c r="E380" s="106" t="s">
        <v>663</v>
      </c>
      <c r="F380" s="102">
        <v>441.21999999999997</v>
      </c>
      <c r="G380" s="85">
        <v>431.21999999999997</v>
      </c>
      <c r="H380" s="111">
        <f t="shared" si="5"/>
        <v>0.97733556955713707</v>
      </c>
      <c r="I380" s="109">
        <v>182.1</v>
      </c>
      <c r="J380" s="113">
        <v>249.12000000000003</v>
      </c>
    </row>
    <row r="381" spans="2:10" s="44" customFormat="1" ht="14" x14ac:dyDescent="0.3">
      <c r="B381" s="105">
        <v>20</v>
      </c>
      <c r="C381" s="77" t="s">
        <v>686</v>
      </c>
      <c r="D381" s="84">
        <v>20011</v>
      </c>
      <c r="E381" s="106" t="s">
        <v>685</v>
      </c>
      <c r="F381" s="102">
        <v>1821.3000000000002</v>
      </c>
      <c r="G381" s="85">
        <v>1819.3000000000002</v>
      </c>
      <c r="H381" s="111">
        <f t="shared" si="5"/>
        <v>0.99890188327019158</v>
      </c>
      <c r="I381" s="109">
        <v>509.07</v>
      </c>
      <c r="J381" s="113">
        <v>1310.23</v>
      </c>
    </row>
    <row r="382" spans="2:10" s="44" customFormat="1" ht="14" x14ac:dyDescent="0.3">
      <c r="B382" s="105">
        <v>20</v>
      </c>
      <c r="C382" s="77" t="s">
        <v>686</v>
      </c>
      <c r="D382" s="84">
        <v>20013</v>
      </c>
      <c r="E382" s="106" t="s">
        <v>684</v>
      </c>
      <c r="F382" s="102">
        <v>337.47</v>
      </c>
      <c r="G382" s="85">
        <v>337.47</v>
      </c>
      <c r="H382" s="111">
        <f t="shared" si="5"/>
        <v>1</v>
      </c>
      <c r="I382" s="109">
        <v>84.260000000000019</v>
      </c>
      <c r="J382" s="113">
        <v>253.21000000000004</v>
      </c>
    </row>
    <row r="383" spans="2:10" s="44" customFormat="1" ht="14" x14ac:dyDescent="0.3">
      <c r="B383" s="105">
        <v>20</v>
      </c>
      <c r="C383" s="77" t="s">
        <v>686</v>
      </c>
      <c r="D383" s="84">
        <v>20032</v>
      </c>
      <c r="E383" s="106" t="s">
        <v>683</v>
      </c>
      <c r="F383" s="102">
        <v>667.5</v>
      </c>
      <c r="G383" s="85">
        <v>667.5</v>
      </c>
      <c r="H383" s="111">
        <f t="shared" si="5"/>
        <v>1</v>
      </c>
      <c r="I383" s="109">
        <v>179</v>
      </c>
      <c r="J383" s="113">
        <v>488.5</v>
      </c>
    </row>
    <row r="384" spans="2:10" s="44" customFormat="1" ht="14" x14ac:dyDescent="0.3">
      <c r="B384" s="105">
        <v>20</v>
      </c>
      <c r="C384" s="77" t="s">
        <v>686</v>
      </c>
      <c r="D384" s="84">
        <v>20045</v>
      </c>
      <c r="E384" s="106" t="s">
        <v>682</v>
      </c>
      <c r="F384" s="102">
        <v>111</v>
      </c>
      <c r="G384" s="85">
        <v>111</v>
      </c>
      <c r="H384" s="111">
        <f t="shared" si="5"/>
        <v>1</v>
      </c>
      <c r="I384" s="109">
        <v>32.5</v>
      </c>
      <c r="J384" s="113">
        <v>78.5</v>
      </c>
    </row>
    <row r="385" spans="2:10" s="44" customFormat="1" ht="14" x14ac:dyDescent="0.3">
      <c r="B385" s="105">
        <v>20</v>
      </c>
      <c r="C385" s="77" t="s">
        <v>686</v>
      </c>
      <c r="D385" s="84">
        <v>20060</v>
      </c>
      <c r="E385" s="106" t="s">
        <v>681</v>
      </c>
      <c r="F385" s="102">
        <v>28.36</v>
      </c>
      <c r="G385" s="85">
        <v>28.36</v>
      </c>
      <c r="H385" s="111">
        <f t="shared" si="5"/>
        <v>1</v>
      </c>
      <c r="I385" s="109">
        <v>1</v>
      </c>
      <c r="J385" s="113">
        <v>27.36</v>
      </c>
    </row>
    <row r="386" spans="2:10" s="44" customFormat="1" ht="14" x14ac:dyDescent="0.3">
      <c r="B386" s="105">
        <v>20</v>
      </c>
      <c r="C386" s="77" t="s">
        <v>686</v>
      </c>
      <c r="D386" s="84">
        <v>20175</v>
      </c>
      <c r="E386" s="106" t="s">
        <v>680</v>
      </c>
      <c r="F386" s="102">
        <v>255.42999999999998</v>
      </c>
      <c r="G386" s="85">
        <v>255.42999999999998</v>
      </c>
      <c r="H386" s="111">
        <f t="shared" si="5"/>
        <v>1</v>
      </c>
      <c r="I386" s="109">
        <v>18.2</v>
      </c>
      <c r="J386" s="113">
        <v>237.23</v>
      </c>
    </row>
    <row r="387" spans="2:10" s="44" customFormat="1" ht="14" x14ac:dyDescent="0.3">
      <c r="B387" s="105">
        <v>20</v>
      </c>
      <c r="C387" s="77" t="s">
        <v>686</v>
      </c>
      <c r="D387" s="84">
        <v>20178</v>
      </c>
      <c r="E387" s="106" t="s">
        <v>679</v>
      </c>
      <c r="F387" s="102">
        <v>119.15</v>
      </c>
      <c r="G387" s="85">
        <v>118.15</v>
      </c>
      <c r="H387" s="111">
        <f t="shared" si="5"/>
        <v>0.99160721779269823</v>
      </c>
      <c r="I387" s="109">
        <v>25.5</v>
      </c>
      <c r="J387" s="113">
        <v>92.65</v>
      </c>
    </row>
    <row r="388" spans="2:10" s="44" customFormat="1" ht="14" x14ac:dyDescent="0.3">
      <c r="B388" s="105">
        <v>20</v>
      </c>
      <c r="C388" s="77" t="s">
        <v>686</v>
      </c>
      <c r="D388" s="84">
        <v>20228</v>
      </c>
      <c r="E388" s="106" t="s">
        <v>678</v>
      </c>
      <c r="F388" s="102">
        <v>389.86</v>
      </c>
      <c r="G388" s="85">
        <v>388.86</v>
      </c>
      <c r="H388" s="111">
        <f t="shared" si="5"/>
        <v>0.99743497665828762</v>
      </c>
      <c r="I388" s="109">
        <v>128.34</v>
      </c>
      <c r="J388" s="113">
        <v>260.52</v>
      </c>
    </row>
    <row r="389" spans="2:10" s="44" customFormat="1" ht="14" x14ac:dyDescent="0.3">
      <c r="B389" s="105">
        <v>20</v>
      </c>
      <c r="C389" s="77" t="s">
        <v>686</v>
      </c>
      <c r="D389" s="84">
        <v>20238</v>
      </c>
      <c r="E389" s="106" t="s">
        <v>677</v>
      </c>
      <c r="F389" s="102">
        <v>65</v>
      </c>
      <c r="G389" s="85">
        <v>65</v>
      </c>
      <c r="H389" s="111">
        <f t="shared" si="5"/>
        <v>1</v>
      </c>
      <c r="I389" s="109">
        <v>2</v>
      </c>
      <c r="J389" s="113">
        <v>63</v>
      </c>
    </row>
    <row r="390" spans="2:10" s="44" customFormat="1" ht="14" x14ac:dyDescent="0.3">
      <c r="B390" s="105">
        <v>20</v>
      </c>
      <c r="C390" s="77" t="s">
        <v>686</v>
      </c>
      <c r="D390" s="84">
        <v>20250</v>
      </c>
      <c r="E390" s="106" t="s">
        <v>676</v>
      </c>
      <c r="F390" s="102">
        <v>29.03</v>
      </c>
      <c r="G390" s="85">
        <v>29.03</v>
      </c>
      <c r="H390" s="111">
        <f t="shared" si="5"/>
        <v>1</v>
      </c>
      <c r="I390" s="109">
        <v>8</v>
      </c>
      <c r="J390" s="113">
        <v>21.03</v>
      </c>
    </row>
    <row r="391" spans="2:10" s="44" customFormat="1" ht="14" x14ac:dyDescent="0.3">
      <c r="B391" s="105">
        <v>20</v>
      </c>
      <c r="C391" s="77" t="s">
        <v>686</v>
      </c>
      <c r="D391" s="84">
        <v>20295</v>
      </c>
      <c r="E391" s="106" t="s">
        <v>675</v>
      </c>
      <c r="F391" s="102">
        <v>884.86</v>
      </c>
      <c r="G391" s="85">
        <v>873.36</v>
      </c>
      <c r="H391" s="111">
        <f t="shared" si="5"/>
        <v>0.98700359378884794</v>
      </c>
      <c r="I391" s="109">
        <v>213.73000000000002</v>
      </c>
      <c r="J391" s="113">
        <v>659.63</v>
      </c>
    </row>
    <row r="392" spans="2:10" s="44" customFormat="1" ht="14" x14ac:dyDescent="0.3">
      <c r="B392" s="105">
        <v>20</v>
      </c>
      <c r="C392" s="77" t="s">
        <v>686</v>
      </c>
      <c r="D392" s="84">
        <v>20310</v>
      </c>
      <c r="E392" s="106" t="s">
        <v>674</v>
      </c>
      <c r="F392" s="102">
        <v>76.989999999999995</v>
      </c>
      <c r="G392" s="85">
        <v>76.989999999999995</v>
      </c>
      <c r="H392" s="111">
        <f t="shared" ref="H392:H455" si="6">+IFERROR(G392/F392,0)</f>
        <v>1</v>
      </c>
      <c r="I392" s="109">
        <v>57</v>
      </c>
      <c r="J392" s="113">
        <v>19.990000000000002</v>
      </c>
    </row>
    <row r="393" spans="2:10" s="44" customFormat="1" ht="14" x14ac:dyDescent="0.3">
      <c r="B393" s="105">
        <v>20</v>
      </c>
      <c r="C393" s="77" t="s">
        <v>686</v>
      </c>
      <c r="D393" s="84">
        <v>20383</v>
      </c>
      <c r="E393" s="106" t="s">
        <v>673</v>
      </c>
      <c r="F393" s="102">
        <v>3217.6800000000003</v>
      </c>
      <c r="G393" s="85">
        <v>3217.6800000000003</v>
      </c>
      <c r="H393" s="111">
        <f t="shared" si="6"/>
        <v>1</v>
      </c>
      <c r="I393" s="109">
        <v>774.63</v>
      </c>
      <c r="J393" s="113">
        <v>2443.0499999999997</v>
      </c>
    </row>
    <row r="394" spans="2:10" s="44" customFormat="1" ht="14" x14ac:dyDescent="0.3">
      <c r="B394" s="105">
        <v>20</v>
      </c>
      <c r="C394" s="77" t="s">
        <v>686</v>
      </c>
      <c r="D394" s="84">
        <v>20400</v>
      </c>
      <c r="E394" s="106" t="s">
        <v>672</v>
      </c>
      <c r="F394" s="102">
        <v>160.78</v>
      </c>
      <c r="G394" s="85">
        <v>160.78</v>
      </c>
      <c r="H394" s="111">
        <f t="shared" si="6"/>
        <v>1</v>
      </c>
      <c r="I394" s="109">
        <v>125.81</v>
      </c>
      <c r="J394" s="113">
        <v>34.97</v>
      </c>
    </row>
    <row r="395" spans="2:10" s="44" customFormat="1" ht="14" x14ac:dyDescent="0.3">
      <c r="B395" s="105">
        <v>20</v>
      </c>
      <c r="C395" s="77" t="s">
        <v>686</v>
      </c>
      <c r="D395" s="84">
        <v>20443</v>
      </c>
      <c r="E395" s="106" t="s">
        <v>671</v>
      </c>
      <c r="F395" s="102">
        <v>142.13999999999999</v>
      </c>
      <c r="G395" s="85">
        <v>142.13999999999999</v>
      </c>
      <c r="H395" s="111">
        <f t="shared" si="6"/>
        <v>1</v>
      </c>
      <c r="I395" s="109">
        <v>64.5</v>
      </c>
      <c r="J395" s="113">
        <v>77.64</v>
      </c>
    </row>
    <row r="396" spans="2:10" s="44" customFormat="1" ht="14" x14ac:dyDescent="0.3">
      <c r="B396" s="105">
        <v>20</v>
      </c>
      <c r="C396" s="77" t="s">
        <v>686</v>
      </c>
      <c r="D396" s="84">
        <v>20517</v>
      </c>
      <c r="E396" s="106" t="s">
        <v>670</v>
      </c>
      <c r="F396" s="102">
        <v>79</v>
      </c>
      <c r="G396" s="85">
        <v>79</v>
      </c>
      <c r="H396" s="111">
        <f t="shared" si="6"/>
        <v>1</v>
      </c>
      <c r="I396" s="109">
        <v>13</v>
      </c>
      <c r="J396" s="113">
        <v>66</v>
      </c>
    </row>
    <row r="397" spans="2:10" s="44" customFormat="1" ht="14" x14ac:dyDescent="0.3">
      <c r="B397" s="105">
        <v>20</v>
      </c>
      <c r="C397" s="77" t="s">
        <v>686</v>
      </c>
      <c r="D397" s="84">
        <v>20550</v>
      </c>
      <c r="E397" s="106" t="s">
        <v>669</v>
      </c>
      <c r="F397" s="102">
        <v>740.54</v>
      </c>
      <c r="G397" s="85">
        <v>740.54</v>
      </c>
      <c r="H397" s="111">
        <f t="shared" si="6"/>
        <v>1</v>
      </c>
      <c r="I397" s="109">
        <v>161.69999999999999</v>
      </c>
      <c r="J397" s="113">
        <v>578.84</v>
      </c>
    </row>
    <row r="398" spans="2:10" s="44" customFormat="1" ht="14" x14ac:dyDescent="0.3">
      <c r="B398" s="105">
        <v>20</v>
      </c>
      <c r="C398" s="77" t="s">
        <v>686</v>
      </c>
      <c r="D398" s="84">
        <v>20570</v>
      </c>
      <c r="E398" s="106" t="s">
        <v>668</v>
      </c>
      <c r="F398" s="102">
        <v>149.85</v>
      </c>
      <c r="G398" s="85">
        <v>148.85</v>
      </c>
      <c r="H398" s="111">
        <f t="shared" si="6"/>
        <v>0.9933266599933267</v>
      </c>
      <c r="I398" s="109">
        <v>48.999999999999993</v>
      </c>
      <c r="J398" s="113">
        <v>99.850000000000023</v>
      </c>
    </row>
    <row r="399" spans="2:10" s="44" customFormat="1" ht="14" x14ac:dyDescent="0.3">
      <c r="B399" s="105">
        <v>20</v>
      </c>
      <c r="C399" s="77" t="s">
        <v>686</v>
      </c>
      <c r="D399" s="84">
        <v>20614</v>
      </c>
      <c r="E399" s="106" t="s">
        <v>667</v>
      </c>
      <c r="F399" s="102">
        <v>169.93</v>
      </c>
      <c r="G399" s="85">
        <v>169.93</v>
      </c>
      <c r="H399" s="111">
        <f t="shared" si="6"/>
        <v>1</v>
      </c>
      <c r="I399" s="109">
        <v>80</v>
      </c>
      <c r="J399" s="113">
        <v>89.93</v>
      </c>
    </row>
    <row r="400" spans="2:10" s="44" customFormat="1" ht="14" x14ac:dyDescent="0.3">
      <c r="B400" s="105">
        <v>20</v>
      </c>
      <c r="C400" s="77" t="s">
        <v>686</v>
      </c>
      <c r="D400" s="84">
        <v>20621</v>
      </c>
      <c r="E400" s="106" t="s">
        <v>203</v>
      </c>
      <c r="F400" s="102">
        <v>218.05</v>
      </c>
      <c r="G400" s="85">
        <v>218.05</v>
      </c>
      <c r="H400" s="111">
        <f t="shared" si="6"/>
        <v>1</v>
      </c>
      <c r="I400" s="109">
        <v>74.41</v>
      </c>
      <c r="J400" s="113">
        <v>143.63999999999999</v>
      </c>
    </row>
    <row r="401" spans="2:10" s="44" customFormat="1" ht="14" x14ac:dyDescent="0.3">
      <c r="B401" s="105">
        <v>20</v>
      </c>
      <c r="C401" s="77" t="s">
        <v>686</v>
      </c>
      <c r="D401" s="84">
        <v>20710</v>
      </c>
      <c r="E401" s="106" t="s">
        <v>666</v>
      </c>
      <c r="F401" s="102">
        <v>189</v>
      </c>
      <c r="G401" s="85">
        <v>189</v>
      </c>
      <c r="H401" s="111">
        <f t="shared" si="6"/>
        <v>1</v>
      </c>
      <c r="I401" s="109">
        <v>12</v>
      </c>
      <c r="J401" s="113">
        <v>177</v>
      </c>
    </row>
    <row r="402" spans="2:10" s="44" customFormat="1" ht="14" x14ac:dyDescent="0.3">
      <c r="B402" s="105">
        <v>20</v>
      </c>
      <c r="C402" s="77" t="s">
        <v>686</v>
      </c>
      <c r="D402" s="84">
        <v>20750</v>
      </c>
      <c r="E402" s="106" t="s">
        <v>665</v>
      </c>
      <c r="F402" s="102">
        <v>131.32</v>
      </c>
      <c r="G402" s="85">
        <v>131.32</v>
      </c>
      <c r="H402" s="111">
        <f t="shared" si="6"/>
        <v>1</v>
      </c>
      <c r="I402" s="109">
        <v>24.249999999999996</v>
      </c>
      <c r="J402" s="113">
        <v>107.07000000000001</v>
      </c>
    </row>
    <row r="403" spans="2:10" s="44" customFormat="1" ht="14" x14ac:dyDescent="0.3">
      <c r="B403" s="105">
        <v>20</v>
      </c>
      <c r="C403" s="77" t="s">
        <v>686</v>
      </c>
      <c r="D403" s="84">
        <v>20770</v>
      </c>
      <c r="E403" s="106" t="s">
        <v>388</v>
      </c>
      <c r="F403" s="102">
        <v>1001.26</v>
      </c>
      <c r="G403" s="85">
        <v>998.26</v>
      </c>
      <c r="H403" s="111">
        <f t="shared" si="6"/>
        <v>0.99700377524319361</v>
      </c>
      <c r="I403" s="109">
        <v>442.36</v>
      </c>
      <c r="J403" s="113">
        <v>555.90000000000009</v>
      </c>
    </row>
    <row r="404" spans="2:10" s="44" customFormat="1" ht="14" x14ac:dyDescent="0.3">
      <c r="B404" s="105">
        <v>20</v>
      </c>
      <c r="C404" s="77" t="s">
        <v>686</v>
      </c>
      <c r="D404" s="84">
        <v>20787</v>
      </c>
      <c r="E404" s="106" t="s">
        <v>664</v>
      </c>
      <c r="F404" s="102">
        <v>268.31999999999994</v>
      </c>
      <c r="G404" s="85">
        <v>268.31999999999994</v>
      </c>
      <c r="H404" s="111">
        <f t="shared" si="6"/>
        <v>1</v>
      </c>
      <c r="I404" s="109">
        <v>64</v>
      </c>
      <c r="J404" s="113">
        <v>204.32000000000002</v>
      </c>
    </row>
    <row r="405" spans="2:10" s="44" customFormat="1" ht="14" x14ac:dyDescent="0.3">
      <c r="B405" s="105">
        <v>23</v>
      </c>
      <c r="C405" s="77" t="s">
        <v>16</v>
      </c>
      <c r="D405" s="84">
        <v>23001</v>
      </c>
      <c r="E405" s="106" t="s">
        <v>620</v>
      </c>
      <c r="F405" s="102">
        <v>685.72</v>
      </c>
      <c r="G405" s="85">
        <v>673.72</v>
      </c>
      <c r="H405" s="111">
        <f t="shared" si="6"/>
        <v>0.98250014583211809</v>
      </c>
      <c r="I405" s="109">
        <v>352.75</v>
      </c>
      <c r="J405" s="113">
        <v>320.96999999999997</v>
      </c>
    </row>
    <row r="406" spans="2:10" s="44" customFormat="1" ht="14" x14ac:dyDescent="0.3">
      <c r="B406" s="105">
        <v>23</v>
      </c>
      <c r="C406" s="77" t="s">
        <v>16</v>
      </c>
      <c r="D406" s="84">
        <v>23068</v>
      </c>
      <c r="E406" s="106" t="s">
        <v>631</v>
      </c>
      <c r="F406" s="102">
        <v>10</v>
      </c>
      <c r="G406" s="85">
        <v>10</v>
      </c>
      <c r="H406" s="111">
        <f t="shared" si="6"/>
        <v>1</v>
      </c>
      <c r="I406" s="109">
        <v>4</v>
      </c>
      <c r="J406" s="113">
        <v>6</v>
      </c>
    </row>
    <row r="407" spans="2:10" s="44" customFormat="1" ht="14" x14ac:dyDescent="0.3">
      <c r="B407" s="105">
        <v>23</v>
      </c>
      <c r="C407" s="77" t="s">
        <v>16</v>
      </c>
      <c r="D407" s="84">
        <v>23079</v>
      </c>
      <c r="E407" s="106" t="s">
        <v>165</v>
      </c>
      <c r="F407" s="102">
        <v>55.400000000000006</v>
      </c>
      <c r="G407" s="85">
        <v>55.400000000000006</v>
      </c>
      <c r="H407" s="111">
        <f t="shared" si="6"/>
        <v>1</v>
      </c>
      <c r="I407" s="109">
        <v>45</v>
      </c>
      <c r="J407" s="113">
        <v>10.4</v>
      </c>
    </row>
    <row r="408" spans="2:10" s="44" customFormat="1" ht="14" x14ac:dyDescent="0.3">
      <c r="B408" s="105">
        <v>23</v>
      </c>
      <c r="C408" s="77" t="s">
        <v>16</v>
      </c>
      <c r="D408" s="84">
        <v>23090</v>
      </c>
      <c r="E408" s="106" t="s">
        <v>17</v>
      </c>
      <c r="F408" s="102">
        <v>84.02</v>
      </c>
      <c r="G408" s="85">
        <v>84.02</v>
      </c>
      <c r="H408" s="111">
        <f t="shared" si="6"/>
        <v>1</v>
      </c>
      <c r="I408" s="109">
        <v>12.92</v>
      </c>
      <c r="J408" s="113">
        <v>71.099999999999994</v>
      </c>
    </row>
    <row r="409" spans="2:10" s="44" customFormat="1" ht="14" x14ac:dyDescent="0.3">
      <c r="B409" s="105">
        <v>23</v>
      </c>
      <c r="C409" s="77" t="s">
        <v>16</v>
      </c>
      <c r="D409" s="84">
        <v>23162</v>
      </c>
      <c r="E409" s="106" t="s">
        <v>630</v>
      </c>
      <c r="F409" s="102">
        <v>2077.9100000000003</v>
      </c>
      <c r="G409" s="85">
        <v>1580.41</v>
      </c>
      <c r="H409" s="111">
        <f t="shared" si="6"/>
        <v>0.7605767333522625</v>
      </c>
      <c r="I409" s="109">
        <v>502.15</v>
      </c>
      <c r="J409" s="113">
        <v>1078.2599999999998</v>
      </c>
    </row>
    <row r="410" spans="2:10" s="44" customFormat="1" ht="14" x14ac:dyDescent="0.3">
      <c r="B410" s="105">
        <v>23</v>
      </c>
      <c r="C410" s="77" t="s">
        <v>16</v>
      </c>
      <c r="D410" s="84">
        <v>23168</v>
      </c>
      <c r="E410" s="106" t="s">
        <v>629</v>
      </c>
      <c r="F410" s="102">
        <v>334.75000000000006</v>
      </c>
      <c r="G410" s="85">
        <v>286.25</v>
      </c>
      <c r="H410" s="111">
        <f t="shared" si="6"/>
        <v>0.85511575802837925</v>
      </c>
      <c r="I410" s="109">
        <v>90</v>
      </c>
      <c r="J410" s="113">
        <v>196.24999999999997</v>
      </c>
    </row>
    <row r="411" spans="2:10" s="44" customFormat="1" ht="14" x14ac:dyDescent="0.3">
      <c r="B411" s="105">
        <v>23</v>
      </c>
      <c r="C411" s="77" t="s">
        <v>16</v>
      </c>
      <c r="D411" s="84">
        <v>23182</v>
      </c>
      <c r="E411" s="106" t="s">
        <v>628</v>
      </c>
      <c r="F411" s="102">
        <v>198.09999999999997</v>
      </c>
      <c r="G411" s="85">
        <v>198.09999999999997</v>
      </c>
      <c r="H411" s="111">
        <f t="shared" si="6"/>
        <v>1</v>
      </c>
      <c r="I411" s="109">
        <v>44</v>
      </c>
      <c r="J411" s="113">
        <v>154.10000000000002</v>
      </c>
    </row>
    <row r="412" spans="2:10" s="44" customFormat="1" ht="14" x14ac:dyDescent="0.3">
      <c r="B412" s="105">
        <v>23</v>
      </c>
      <c r="C412" s="77" t="s">
        <v>16</v>
      </c>
      <c r="D412" s="84">
        <v>23189</v>
      </c>
      <c r="E412" s="106" t="s">
        <v>627</v>
      </c>
      <c r="F412" s="102">
        <v>862.40000000000009</v>
      </c>
      <c r="G412" s="85">
        <v>755.70000000000027</v>
      </c>
      <c r="H412" s="111">
        <f t="shared" si="6"/>
        <v>0.8762755102040819</v>
      </c>
      <c r="I412" s="109">
        <v>255.1</v>
      </c>
      <c r="J412" s="113">
        <v>500.6</v>
      </c>
    </row>
    <row r="413" spans="2:10" s="44" customFormat="1" ht="14" x14ac:dyDescent="0.3">
      <c r="B413" s="105">
        <v>23</v>
      </c>
      <c r="C413" s="77" t="s">
        <v>16</v>
      </c>
      <c r="D413" s="84">
        <v>23300</v>
      </c>
      <c r="E413" s="106" t="s">
        <v>626</v>
      </c>
      <c r="F413" s="102">
        <v>459.88</v>
      </c>
      <c r="G413" s="85">
        <v>424.88</v>
      </c>
      <c r="H413" s="111">
        <f t="shared" si="6"/>
        <v>0.92389318952770283</v>
      </c>
      <c r="I413" s="109">
        <v>357.7</v>
      </c>
      <c r="J413" s="113">
        <v>67.180000000000007</v>
      </c>
    </row>
    <row r="414" spans="2:10" s="44" customFormat="1" ht="14" x14ac:dyDescent="0.3">
      <c r="B414" s="105">
        <v>23</v>
      </c>
      <c r="C414" s="77" t="s">
        <v>16</v>
      </c>
      <c r="D414" s="84">
        <v>23350</v>
      </c>
      <c r="E414" s="106" t="s">
        <v>625</v>
      </c>
      <c r="F414" s="102">
        <v>21</v>
      </c>
      <c r="G414" s="85">
        <v>21</v>
      </c>
      <c r="H414" s="111">
        <f t="shared" si="6"/>
        <v>1</v>
      </c>
      <c r="I414" s="109">
        <v>5</v>
      </c>
      <c r="J414" s="113">
        <v>16</v>
      </c>
    </row>
    <row r="415" spans="2:10" s="44" customFormat="1" ht="14" x14ac:dyDescent="0.3">
      <c r="B415" s="105">
        <v>23</v>
      </c>
      <c r="C415" s="77" t="s">
        <v>16</v>
      </c>
      <c r="D415" s="84">
        <v>23417</v>
      </c>
      <c r="E415" s="106" t="s">
        <v>624</v>
      </c>
      <c r="F415" s="102">
        <v>241.09999999999997</v>
      </c>
      <c r="G415" s="85">
        <v>179.59999999999997</v>
      </c>
      <c r="H415" s="111">
        <f t="shared" si="6"/>
        <v>0.74491912069680621</v>
      </c>
      <c r="I415" s="109">
        <v>96.7</v>
      </c>
      <c r="J415" s="113">
        <v>82.9</v>
      </c>
    </row>
    <row r="416" spans="2:10" s="44" customFormat="1" ht="14" x14ac:dyDescent="0.3">
      <c r="B416" s="105">
        <v>23</v>
      </c>
      <c r="C416" s="77" t="s">
        <v>16</v>
      </c>
      <c r="D416" s="84">
        <v>23419</v>
      </c>
      <c r="E416" s="106" t="s">
        <v>623</v>
      </c>
      <c r="F416" s="102">
        <v>88.2</v>
      </c>
      <c r="G416" s="85">
        <v>88.2</v>
      </c>
      <c r="H416" s="111">
        <f t="shared" si="6"/>
        <v>1</v>
      </c>
      <c r="I416" s="109">
        <v>15.4</v>
      </c>
      <c r="J416" s="113">
        <v>72.8</v>
      </c>
    </row>
    <row r="417" spans="2:10" s="44" customFormat="1" ht="14" x14ac:dyDescent="0.3">
      <c r="B417" s="105">
        <v>23</v>
      </c>
      <c r="C417" s="77" t="s">
        <v>16</v>
      </c>
      <c r="D417" s="84">
        <v>23464</v>
      </c>
      <c r="E417" s="106" t="s">
        <v>622</v>
      </c>
      <c r="F417" s="102">
        <v>12.5</v>
      </c>
      <c r="G417" s="85">
        <v>12.5</v>
      </c>
      <c r="H417" s="111">
        <f t="shared" si="6"/>
        <v>1</v>
      </c>
      <c r="I417" s="109">
        <v>6</v>
      </c>
      <c r="J417" s="113">
        <v>6.5</v>
      </c>
    </row>
    <row r="418" spans="2:10" s="44" customFormat="1" ht="14" x14ac:dyDescent="0.3">
      <c r="B418" s="105">
        <v>23</v>
      </c>
      <c r="C418" s="77" t="s">
        <v>16</v>
      </c>
      <c r="D418" s="84">
        <v>23466</v>
      </c>
      <c r="E418" s="106" t="s">
        <v>621</v>
      </c>
      <c r="F418" s="102">
        <v>69.69</v>
      </c>
      <c r="G418" s="85">
        <v>69.69</v>
      </c>
      <c r="H418" s="111">
        <f t="shared" si="6"/>
        <v>1</v>
      </c>
      <c r="I418" s="109">
        <v>25.2</v>
      </c>
      <c r="J418" s="113">
        <v>44.49</v>
      </c>
    </row>
    <row r="419" spans="2:10" s="44" customFormat="1" ht="14" x14ac:dyDescent="0.3">
      <c r="B419" s="105">
        <v>23</v>
      </c>
      <c r="C419" s="77" t="s">
        <v>16</v>
      </c>
      <c r="D419" s="84">
        <v>23500</v>
      </c>
      <c r="E419" s="106" t="s">
        <v>619</v>
      </c>
      <c r="F419" s="102">
        <v>126.5</v>
      </c>
      <c r="G419" s="85">
        <v>126.5</v>
      </c>
      <c r="H419" s="111">
        <f t="shared" si="6"/>
        <v>1</v>
      </c>
      <c r="I419" s="109">
        <v>49.8</v>
      </c>
      <c r="J419" s="113">
        <v>76.7</v>
      </c>
    </row>
    <row r="420" spans="2:10" s="44" customFormat="1" ht="14" x14ac:dyDescent="0.3">
      <c r="B420" s="105">
        <v>23</v>
      </c>
      <c r="C420" s="77" t="s">
        <v>16</v>
      </c>
      <c r="D420" s="84">
        <v>23555</v>
      </c>
      <c r="E420" s="106" t="s">
        <v>618</v>
      </c>
      <c r="F420" s="102">
        <v>48.900000000000006</v>
      </c>
      <c r="G420" s="85">
        <v>48.900000000000006</v>
      </c>
      <c r="H420" s="111">
        <f t="shared" si="6"/>
        <v>1</v>
      </c>
      <c r="I420" s="109">
        <v>20.100000000000001</v>
      </c>
      <c r="J420" s="113">
        <v>28.8</v>
      </c>
    </row>
    <row r="421" spans="2:10" s="44" customFormat="1" ht="14" x14ac:dyDescent="0.3">
      <c r="B421" s="105">
        <v>23</v>
      </c>
      <c r="C421" s="77" t="s">
        <v>16</v>
      </c>
      <c r="D421" s="84">
        <v>23570</v>
      </c>
      <c r="E421" s="106" t="s">
        <v>617</v>
      </c>
      <c r="F421" s="102">
        <v>396.55</v>
      </c>
      <c r="G421" s="85">
        <v>396.55</v>
      </c>
      <c r="H421" s="111">
        <f t="shared" si="6"/>
        <v>1</v>
      </c>
      <c r="I421" s="109">
        <v>298.60000000000002</v>
      </c>
      <c r="J421" s="113">
        <v>97.95</v>
      </c>
    </row>
    <row r="422" spans="2:10" s="44" customFormat="1" ht="14" x14ac:dyDescent="0.3">
      <c r="B422" s="105">
        <v>23</v>
      </c>
      <c r="C422" s="77" t="s">
        <v>16</v>
      </c>
      <c r="D422" s="84">
        <v>23574</v>
      </c>
      <c r="E422" s="106" t="s">
        <v>616</v>
      </c>
      <c r="F422" s="102">
        <v>147.30000000000001</v>
      </c>
      <c r="G422" s="85">
        <v>77.8</v>
      </c>
      <c r="H422" s="111">
        <f t="shared" si="6"/>
        <v>0.52817379497623895</v>
      </c>
      <c r="I422" s="109">
        <v>38.6</v>
      </c>
      <c r="J422" s="113">
        <v>39.200000000000003</v>
      </c>
    </row>
    <row r="423" spans="2:10" s="44" customFormat="1" ht="14" x14ac:dyDescent="0.3">
      <c r="B423" s="105">
        <v>23</v>
      </c>
      <c r="C423" s="77" t="s">
        <v>16</v>
      </c>
      <c r="D423" s="84">
        <v>23580</v>
      </c>
      <c r="E423" s="106" t="s">
        <v>615</v>
      </c>
      <c r="F423" s="102">
        <v>162.59000000000003</v>
      </c>
      <c r="G423" s="85">
        <v>162.59000000000003</v>
      </c>
      <c r="H423" s="111">
        <f t="shared" si="6"/>
        <v>1</v>
      </c>
      <c r="I423" s="109">
        <v>56.99</v>
      </c>
      <c r="J423" s="113">
        <v>105.60000000000002</v>
      </c>
    </row>
    <row r="424" spans="2:10" s="44" customFormat="1" ht="14" x14ac:dyDescent="0.3">
      <c r="B424" s="105">
        <v>23</v>
      </c>
      <c r="C424" s="77" t="s">
        <v>16</v>
      </c>
      <c r="D424" s="84">
        <v>23586</v>
      </c>
      <c r="E424" s="106" t="s">
        <v>614</v>
      </c>
      <c r="F424" s="102">
        <v>65.009999999999991</v>
      </c>
      <c r="G424" s="85">
        <v>65.009999999999991</v>
      </c>
      <c r="H424" s="111">
        <f t="shared" si="6"/>
        <v>1</v>
      </c>
      <c r="I424" s="109">
        <v>11</v>
      </c>
      <c r="J424" s="113">
        <v>54.01</v>
      </c>
    </row>
    <row r="425" spans="2:10" s="44" customFormat="1" ht="14" x14ac:dyDescent="0.3">
      <c r="B425" s="105">
        <v>23</v>
      </c>
      <c r="C425" s="77" t="s">
        <v>16</v>
      </c>
      <c r="D425" s="84">
        <v>23660</v>
      </c>
      <c r="E425" s="106" t="s">
        <v>613</v>
      </c>
      <c r="F425" s="102">
        <v>182.60000000000002</v>
      </c>
      <c r="G425" s="85">
        <v>182.60000000000002</v>
      </c>
      <c r="H425" s="111">
        <f t="shared" si="6"/>
        <v>1</v>
      </c>
      <c r="I425" s="109">
        <v>26.4</v>
      </c>
      <c r="J425" s="113">
        <v>156.19999999999999</v>
      </c>
    </row>
    <row r="426" spans="2:10" s="44" customFormat="1" ht="14" x14ac:dyDescent="0.3">
      <c r="B426" s="105">
        <v>23</v>
      </c>
      <c r="C426" s="77" t="s">
        <v>16</v>
      </c>
      <c r="D426" s="84">
        <v>23670</v>
      </c>
      <c r="E426" s="106" t="s">
        <v>612</v>
      </c>
      <c r="F426" s="102">
        <v>169.76000000000002</v>
      </c>
      <c r="G426" s="85">
        <v>169.76000000000002</v>
      </c>
      <c r="H426" s="111">
        <f t="shared" si="6"/>
        <v>1</v>
      </c>
      <c r="I426" s="109">
        <v>33</v>
      </c>
      <c r="J426" s="113">
        <v>136.76000000000002</v>
      </c>
    </row>
    <row r="427" spans="2:10" s="44" customFormat="1" ht="14" x14ac:dyDescent="0.3">
      <c r="B427" s="105">
        <v>23</v>
      </c>
      <c r="C427" s="77" t="s">
        <v>16</v>
      </c>
      <c r="D427" s="84">
        <v>23672</v>
      </c>
      <c r="E427" s="106" t="s">
        <v>611</v>
      </c>
      <c r="F427" s="102">
        <v>72.5</v>
      </c>
      <c r="G427" s="85">
        <v>72.5</v>
      </c>
      <c r="H427" s="111">
        <f t="shared" si="6"/>
        <v>1</v>
      </c>
      <c r="I427" s="109">
        <v>4</v>
      </c>
      <c r="J427" s="113">
        <v>68.5</v>
      </c>
    </row>
    <row r="428" spans="2:10" s="44" customFormat="1" ht="14" x14ac:dyDescent="0.3">
      <c r="B428" s="105">
        <v>23</v>
      </c>
      <c r="C428" s="77" t="s">
        <v>16</v>
      </c>
      <c r="D428" s="84">
        <v>23675</v>
      </c>
      <c r="E428" s="106" t="s">
        <v>610</v>
      </c>
      <c r="F428" s="102">
        <v>52.699999999999996</v>
      </c>
      <c r="G428" s="85">
        <v>52.699999999999996</v>
      </c>
      <c r="H428" s="111">
        <f t="shared" si="6"/>
        <v>1</v>
      </c>
      <c r="I428" s="109">
        <v>24.7</v>
      </c>
      <c r="J428" s="113">
        <v>28.000000000000004</v>
      </c>
    </row>
    <row r="429" spans="2:10" s="44" customFormat="1" ht="14" x14ac:dyDescent="0.3">
      <c r="B429" s="105">
        <v>23</v>
      </c>
      <c r="C429" s="77" t="s">
        <v>16</v>
      </c>
      <c r="D429" s="84">
        <v>23678</v>
      </c>
      <c r="E429" s="106" t="s">
        <v>609</v>
      </c>
      <c r="F429" s="102">
        <v>218.82</v>
      </c>
      <c r="G429" s="85">
        <v>193.82000000000002</v>
      </c>
      <c r="H429" s="111">
        <f t="shared" si="6"/>
        <v>0.88575084544374383</v>
      </c>
      <c r="I429" s="109">
        <v>33.1</v>
      </c>
      <c r="J429" s="113">
        <v>160.72</v>
      </c>
    </row>
    <row r="430" spans="2:10" s="44" customFormat="1" ht="14" x14ac:dyDescent="0.3">
      <c r="B430" s="105">
        <v>23</v>
      </c>
      <c r="C430" s="77" t="s">
        <v>16</v>
      </c>
      <c r="D430" s="84">
        <v>23682</v>
      </c>
      <c r="E430" s="106" t="s">
        <v>608</v>
      </c>
      <c r="F430" s="102">
        <v>31.91</v>
      </c>
      <c r="G430" s="85">
        <v>31.91</v>
      </c>
      <c r="H430" s="111">
        <f t="shared" si="6"/>
        <v>1</v>
      </c>
      <c r="I430" s="109">
        <v>10.5</v>
      </c>
      <c r="J430" s="113">
        <v>21.41</v>
      </c>
    </row>
    <row r="431" spans="2:10" s="44" customFormat="1" ht="14" x14ac:dyDescent="0.3">
      <c r="B431" s="105">
        <v>23</v>
      </c>
      <c r="C431" s="77" t="s">
        <v>16</v>
      </c>
      <c r="D431" s="84">
        <v>23686</v>
      </c>
      <c r="E431" s="106" t="s">
        <v>607</v>
      </c>
      <c r="F431" s="102">
        <v>1224.7400000000002</v>
      </c>
      <c r="G431" s="85">
        <v>1048.3399999999999</v>
      </c>
      <c r="H431" s="111">
        <f t="shared" si="6"/>
        <v>0.85596943024641947</v>
      </c>
      <c r="I431" s="109">
        <v>522.90000000000009</v>
      </c>
      <c r="J431" s="113">
        <v>525.44000000000005</v>
      </c>
    </row>
    <row r="432" spans="2:10" s="44" customFormat="1" ht="14" x14ac:dyDescent="0.3">
      <c r="B432" s="105">
        <v>23</v>
      </c>
      <c r="C432" s="77" t="s">
        <v>16</v>
      </c>
      <c r="D432" s="84">
        <v>23807</v>
      </c>
      <c r="E432" s="106" t="s">
        <v>606</v>
      </c>
      <c r="F432" s="102">
        <v>975.17000000000064</v>
      </c>
      <c r="G432" s="85">
        <v>932.77000000000066</v>
      </c>
      <c r="H432" s="111">
        <f t="shared" si="6"/>
        <v>0.95652040157100815</v>
      </c>
      <c r="I432" s="109">
        <v>275.44000000000005</v>
      </c>
      <c r="J432" s="113">
        <v>657.33000000000015</v>
      </c>
    </row>
    <row r="433" spans="2:10" s="44" customFormat="1" ht="14" x14ac:dyDescent="0.3">
      <c r="B433" s="105">
        <v>23</v>
      </c>
      <c r="C433" s="77" t="s">
        <v>16</v>
      </c>
      <c r="D433" s="84">
        <v>23815</v>
      </c>
      <c r="E433" s="106" t="s">
        <v>605</v>
      </c>
      <c r="F433" s="102">
        <v>159.80000000000001</v>
      </c>
      <c r="G433" s="85">
        <v>159.80000000000001</v>
      </c>
      <c r="H433" s="111">
        <f t="shared" si="6"/>
        <v>1</v>
      </c>
      <c r="I433" s="109">
        <v>39.200000000000003</v>
      </c>
      <c r="J433" s="113">
        <v>120.6</v>
      </c>
    </row>
    <row r="434" spans="2:10" s="44" customFormat="1" ht="14" x14ac:dyDescent="0.3">
      <c r="B434" s="105">
        <v>23</v>
      </c>
      <c r="C434" s="77" t="s">
        <v>16</v>
      </c>
      <c r="D434" s="84">
        <v>23855</v>
      </c>
      <c r="E434" s="106" t="s">
        <v>604</v>
      </c>
      <c r="F434" s="102">
        <v>377.97999999999996</v>
      </c>
      <c r="G434" s="85">
        <v>377.97999999999996</v>
      </c>
      <c r="H434" s="111">
        <f t="shared" si="6"/>
        <v>1</v>
      </c>
      <c r="I434" s="109">
        <v>128.53000000000003</v>
      </c>
      <c r="J434" s="113">
        <v>249.45</v>
      </c>
    </row>
    <row r="435" spans="2:10" s="44" customFormat="1" ht="14" x14ac:dyDescent="0.3">
      <c r="B435" s="105">
        <v>25</v>
      </c>
      <c r="C435" s="77" t="s">
        <v>18</v>
      </c>
      <c r="D435" s="84">
        <v>25019</v>
      </c>
      <c r="E435" s="106" t="s">
        <v>384</v>
      </c>
      <c r="F435" s="102">
        <v>6</v>
      </c>
      <c r="G435" s="85">
        <v>6</v>
      </c>
      <c r="H435" s="111">
        <f t="shared" si="6"/>
        <v>1</v>
      </c>
      <c r="I435" s="109">
        <v>2</v>
      </c>
      <c r="J435" s="113">
        <v>4</v>
      </c>
    </row>
    <row r="436" spans="2:10" s="44" customFormat="1" ht="14" x14ac:dyDescent="0.3">
      <c r="B436" s="105">
        <v>25</v>
      </c>
      <c r="C436" s="77" t="s">
        <v>18</v>
      </c>
      <c r="D436" s="84">
        <v>25035</v>
      </c>
      <c r="E436" s="106" t="s">
        <v>602</v>
      </c>
      <c r="F436" s="102">
        <v>25.64</v>
      </c>
      <c r="G436" s="85">
        <v>25.64</v>
      </c>
      <c r="H436" s="111">
        <f t="shared" si="6"/>
        <v>1</v>
      </c>
      <c r="I436" s="109">
        <v>14.64</v>
      </c>
      <c r="J436" s="113">
        <v>11</v>
      </c>
    </row>
    <row r="437" spans="2:10" s="44" customFormat="1" ht="14" x14ac:dyDescent="0.3">
      <c r="B437" s="105">
        <v>25</v>
      </c>
      <c r="C437" s="77" t="s">
        <v>18</v>
      </c>
      <c r="D437" s="84">
        <v>25040</v>
      </c>
      <c r="E437" s="106" t="s">
        <v>601</v>
      </c>
      <c r="F437" s="102">
        <v>32.370000000000005</v>
      </c>
      <c r="G437" s="85">
        <v>32.370000000000005</v>
      </c>
      <c r="H437" s="111">
        <f t="shared" si="6"/>
        <v>1</v>
      </c>
      <c r="I437" s="109">
        <v>7.7</v>
      </c>
      <c r="J437" s="113">
        <v>24.67</v>
      </c>
    </row>
    <row r="438" spans="2:10" s="44" customFormat="1" ht="14" x14ac:dyDescent="0.3">
      <c r="B438" s="105">
        <v>25</v>
      </c>
      <c r="C438" s="77" t="s">
        <v>18</v>
      </c>
      <c r="D438" s="84">
        <v>25053</v>
      </c>
      <c r="E438" s="106" t="s">
        <v>599</v>
      </c>
      <c r="F438" s="102">
        <v>75.66</v>
      </c>
      <c r="G438" s="85">
        <v>75.66</v>
      </c>
      <c r="H438" s="111">
        <f t="shared" si="6"/>
        <v>1</v>
      </c>
      <c r="I438" s="109">
        <v>39.58</v>
      </c>
      <c r="J438" s="113">
        <v>36.08</v>
      </c>
    </row>
    <row r="439" spans="2:10" s="44" customFormat="1" ht="14" x14ac:dyDescent="0.3">
      <c r="B439" s="105">
        <v>25</v>
      </c>
      <c r="C439" s="77" t="s">
        <v>18</v>
      </c>
      <c r="D439" s="84">
        <v>25086</v>
      </c>
      <c r="E439" s="106" t="s">
        <v>598</v>
      </c>
      <c r="F439" s="102">
        <v>1</v>
      </c>
      <c r="G439" s="85">
        <v>1</v>
      </c>
      <c r="H439" s="111">
        <f t="shared" si="6"/>
        <v>1</v>
      </c>
      <c r="I439" s="109">
        <v>0</v>
      </c>
      <c r="J439" s="113">
        <v>1</v>
      </c>
    </row>
    <row r="440" spans="2:10" s="44" customFormat="1" ht="14" x14ac:dyDescent="0.3">
      <c r="B440" s="105">
        <v>25</v>
      </c>
      <c r="C440" s="77" t="s">
        <v>18</v>
      </c>
      <c r="D440" s="84">
        <v>25095</v>
      </c>
      <c r="E440" s="106" t="s">
        <v>597</v>
      </c>
      <c r="F440" s="102">
        <v>6.5</v>
      </c>
      <c r="G440" s="85">
        <v>6.5</v>
      </c>
      <c r="H440" s="111">
        <f t="shared" si="6"/>
        <v>1</v>
      </c>
      <c r="I440" s="109">
        <v>0.5</v>
      </c>
      <c r="J440" s="113">
        <v>6</v>
      </c>
    </row>
    <row r="441" spans="2:10" s="44" customFormat="1" ht="14" x14ac:dyDescent="0.3">
      <c r="B441" s="105">
        <v>25</v>
      </c>
      <c r="C441" s="77" t="s">
        <v>18</v>
      </c>
      <c r="D441" s="84">
        <v>25099</v>
      </c>
      <c r="E441" s="106" t="s">
        <v>596</v>
      </c>
      <c r="F441" s="102">
        <v>3.75</v>
      </c>
      <c r="G441" s="85">
        <v>3.75</v>
      </c>
      <c r="H441" s="111">
        <f t="shared" si="6"/>
        <v>1</v>
      </c>
      <c r="I441" s="109">
        <v>0</v>
      </c>
      <c r="J441" s="113">
        <v>3.75</v>
      </c>
    </row>
    <row r="442" spans="2:10" s="44" customFormat="1" ht="14" x14ac:dyDescent="0.3">
      <c r="B442" s="105">
        <v>25</v>
      </c>
      <c r="C442" s="77" t="s">
        <v>18</v>
      </c>
      <c r="D442" s="84">
        <v>25120</v>
      </c>
      <c r="E442" s="106" t="s">
        <v>239</v>
      </c>
      <c r="F442" s="102">
        <v>56.23</v>
      </c>
      <c r="G442" s="85">
        <v>56.23</v>
      </c>
      <c r="H442" s="111">
        <f t="shared" si="6"/>
        <v>1</v>
      </c>
      <c r="I442" s="109">
        <v>25.290000000000003</v>
      </c>
      <c r="J442" s="113">
        <v>30.939999999999998</v>
      </c>
    </row>
    <row r="443" spans="2:10" s="44" customFormat="1" ht="14" x14ac:dyDescent="0.3">
      <c r="B443" s="105">
        <v>25</v>
      </c>
      <c r="C443" s="77" t="s">
        <v>18</v>
      </c>
      <c r="D443" s="84">
        <v>25123</v>
      </c>
      <c r="E443" s="106" t="s">
        <v>595</v>
      </c>
      <c r="F443" s="102">
        <v>22.4</v>
      </c>
      <c r="G443" s="85">
        <v>22.4</v>
      </c>
      <c r="H443" s="111">
        <f t="shared" si="6"/>
        <v>1</v>
      </c>
      <c r="I443" s="109">
        <v>5.2</v>
      </c>
      <c r="J443" s="113">
        <v>17.2</v>
      </c>
    </row>
    <row r="444" spans="2:10" s="44" customFormat="1" ht="14" x14ac:dyDescent="0.3">
      <c r="B444" s="105">
        <v>25</v>
      </c>
      <c r="C444" s="77" t="s">
        <v>18</v>
      </c>
      <c r="D444" s="84">
        <v>25148</v>
      </c>
      <c r="E444" s="106" t="s">
        <v>19</v>
      </c>
      <c r="F444" s="102">
        <v>85.58</v>
      </c>
      <c r="G444" s="85">
        <v>55.58</v>
      </c>
      <c r="H444" s="111">
        <f t="shared" si="6"/>
        <v>0.64945080626314555</v>
      </c>
      <c r="I444" s="109">
        <v>31.06</v>
      </c>
      <c r="J444" s="113">
        <v>24.52</v>
      </c>
    </row>
    <row r="445" spans="2:10" s="44" customFormat="1" ht="14" x14ac:dyDescent="0.3">
      <c r="B445" s="105">
        <v>25</v>
      </c>
      <c r="C445" s="77" t="s">
        <v>18</v>
      </c>
      <c r="D445" s="84">
        <v>25151</v>
      </c>
      <c r="E445" s="106" t="s">
        <v>593</v>
      </c>
      <c r="F445" s="102">
        <v>5.28</v>
      </c>
      <c r="G445" s="85">
        <v>5.28</v>
      </c>
      <c r="H445" s="111">
        <f t="shared" si="6"/>
        <v>1</v>
      </c>
      <c r="I445" s="109">
        <v>1</v>
      </c>
      <c r="J445" s="113">
        <v>4.28</v>
      </c>
    </row>
    <row r="446" spans="2:10" s="44" customFormat="1" ht="14" x14ac:dyDescent="0.3">
      <c r="B446" s="105">
        <v>25</v>
      </c>
      <c r="C446" s="77" t="s">
        <v>18</v>
      </c>
      <c r="D446" s="84">
        <v>25154</v>
      </c>
      <c r="E446" s="106" t="s">
        <v>592</v>
      </c>
      <c r="F446" s="102">
        <v>85.9</v>
      </c>
      <c r="G446" s="85">
        <v>85.9</v>
      </c>
      <c r="H446" s="111">
        <f t="shared" si="6"/>
        <v>1</v>
      </c>
      <c r="I446" s="109">
        <v>30.189999999999998</v>
      </c>
      <c r="J446" s="113">
        <v>55.709999999999994</v>
      </c>
    </row>
    <row r="447" spans="2:10" s="44" customFormat="1" ht="14" x14ac:dyDescent="0.3">
      <c r="B447" s="105">
        <v>25</v>
      </c>
      <c r="C447" s="77" t="s">
        <v>18</v>
      </c>
      <c r="D447" s="84">
        <v>25168</v>
      </c>
      <c r="E447" s="106" t="s">
        <v>591</v>
      </c>
      <c r="F447" s="102">
        <v>16.509999999999998</v>
      </c>
      <c r="G447" s="85">
        <v>16.509999999999998</v>
      </c>
      <c r="H447" s="111">
        <f t="shared" si="6"/>
        <v>1</v>
      </c>
      <c r="I447" s="109">
        <v>7.15</v>
      </c>
      <c r="J447" s="113">
        <v>9.36</v>
      </c>
    </row>
    <row r="448" spans="2:10" s="44" customFormat="1" ht="14" x14ac:dyDescent="0.3">
      <c r="B448" s="105">
        <v>25</v>
      </c>
      <c r="C448" s="77" t="s">
        <v>18</v>
      </c>
      <c r="D448" s="84">
        <v>25175</v>
      </c>
      <c r="E448" s="106" t="s">
        <v>590</v>
      </c>
      <c r="F448" s="102">
        <v>3</v>
      </c>
      <c r="G448" s="85">
        <v>3</v>
      </c>
      <c r="H448" s="111">
        <f t="shared" si="6"/>
        <v>1</v>
      </c>
      <c r="I448" s="109">
        <v>1</v>
      </c>
      <c r="J448" s="113">
        <v>2</v>
      </c>
    </row>
    <row r="449" spans="2:10" s="44" customFormat="1" ht="14" x14ac:dyDescent="0.3">
      <c r="B449" s="105">
        <v>25</v>
      </c>
      <c r="C449" s="77" t="s">
        <v>18</v>
      </c>
      <c r="D449" s="84">
        <v>25178</v>
      </c>
      <c r="E449" s="106" t="s">
        <v>589</v>
      </c>
      <c r="F449" s="102">
        <v>18.8</v>
      </c>
      <c r="G449" s="85">
        <v>18.8</v>
      </c>
      <c r="H449" s="111">
        <f t="shared" si="6"/>
        <v>1</v>
      </c>
      <c r="I449" s="109">
        <v>5.84</v>
      </c>
      <c r="J449" s="113">
        <v>12.96</v>
      </c>
    </row>
    <row r="450" spans="2:10" s="44" customFormat="1" ht="14" x14ac:dyDescent="0.3">
      <c r="B450" s="105">
        <v>25</v>
      </c>
      <c r="C450" s="77" t="s">
        <v>18</v>
      </c>
      <c r="D450" s="84">
        <v>25181</v>
      </c>
      <c r="E450" s="106" t="s">
        <v>588</v>
      </c>
      <c r="F450" s="102">
        <v>8</v>
      </c>
      <c r="G450" s="85">
        <v>8</v>
      </c>
      <c r="H450" s="111">
        <f t="shared" si="6"/>
        <v>1</v>
      </c>
      <c r="I450" s="109">
        <v>8</v>
      </c>
      <c r="J450" s="113">
        <v>0</v>
      </c>
    </row>
    <row r="451" spans="2:10" s="44" customFormat="1" ht="14" x14ac:dyDescent="0.3">
      <c r="B451" s="105">
        <v>25</v>
      </c>
      <c r="C451" s="77" t="s">
        <v>18</v>
      </c>
      <c r="D451" s="84">
        <v>25183</v>
      </c>
      <c r="E451" s="106" t="s">
        <v>587</v>
      </c>
      <c r="F451" s="102">
        <v>382.93000000000006</v>
      </c>
      <c r="G451" s="85">
        <v>381.93000000000006</v>
      </c>
      <c r="H451" s="111">
        <f t="shared" si="6"/>
        <v>0.99738855665526338</v>
      </c>
      <c r="I451" s="109">
        <v>126.38000000000001</v>
      </c>
      <c r="J451" s="113">
        <v>255.55</v>
      </c>
    </row>
    <row r="452" spans="2:10" s="44" customFormat="1" ht="14" x14ac:dyDescent="0.3">
      <c r="B452" s="105">
        <v>25</v>
      </c>
      <c r="C452" s="77" t="s">
        <v>18</v>
      </c>
      <c r="D452" s="84">
        <v>25200</v>
      </c>
      <c r="E452" s="106" t="s">
        <v>586</v>
      </c>
      <c r="F452" s="102">
        <v>25.6</v>
      </c>
      <c r="G452" s="85">
        <v>25.6</v>
      </c>
      <c r="H452" s="111">
        <f t="shared" si="6"/>
        <v>1</v>
      </c>
      <c r="I452" s="109">
        <v>4</v>
      </c>
      <c r="J452" s="113">
        <v>21.6</v>
      </c>
    </row>
    <row r="453" spans="2:10" s="44" customFormat="1" ht="14" x14ac:dyDescent="0.3">
      <c r="B453" s="105">
        <v>25</v>
      </c>
      <c r="C453" s="77" t="s">
        <v>18</v>
      </c>
      <c r="D453" s="84">
        <v>25214</v>
      </c>
      <c r="E453" s="106" t="s">
        <v>585</v>
      </c>
      <c r="F453" s="102">
        <v>5.7</v>
      </c>
      <c r="G453" s="85">
        <v>5.7</v>
      </c>
      <c r="H453" s="111">
        <f t="shared" si="6"/>
        <v>1</v>
      </c>
      <c r="I453" s="109">
        <v>1.7</v>
      </c>
      <c r="J453" s="113">
        <v>4</v>
      </c>
    </row>
    <row r="454" spans="2:10" s="44" customFormat="1" ht="14" x14ac:dyDescent="0.3">
      <c r="B454" s="105">
        <v>25</v>
      </c>
      <c r="C454" s="77" t="s">
        <v>18</v>
      </c>
      <c r="D454" s="84">
        <v>25224</v>
      </c>
      <c r="E454" s="106" t="s">
        <v>584</v>
      </c>
      <c r="F454" s="102">
        <v>9</v>
      </c>
      <c r="G454" s="85">
        <v>9</v>
      </c>
      <c r="H454" s="111">
        <f t="shared" si="6"/>
        <v>1</v>
      </c>
      <c r="I454" s="109">
        <v>5</v>
      </c>
      <c r="J454" s="113">
        <v>4</v>
      </c>
    </row>
    <row r="455" spans="2:10" s="44" customFormat="1" ht="14" x14ac:dyDescent="0.3">
      <c r="B455" s="105">
        <v>25</v>
      </c>
      <c r="C455" s="77" t="s">
        <v>18</v>
      </c>
      <c r="D455" s="84">
        <v>25245</v>
      </c>
      <c r="E455" s="106" t="s">
        <v>583</v>
      </c>
      <c r="F455" s="102">
        <v>30</v>
      </c>
      <c r="G455" s="85">
        <v>30</v>
      </c>
      <c r="H455" s="111">
        <f t="shared" si="6"/>
        <v>1</v>
      </c>
      <c r="I455" s="109">
        <v>16</v>
      </c>
      <c r="J455" s="113">
        <v>14</v>
      </c>
    </row>
    <row r="456" spans="2:10" s="44" customFormat="1" ht="14" x14ac:dyDescent="0.3">
      <c r="B456" s="105">
        <v>25</v>
      </c>
      <c r="C456" s="77" t="s">
        <v>18</v>
      </c>
      <c r="D456" s="84">
        <v>25258</v>
      </c>
      <c r="E456" s="106" t="s">
        <v>221</v>
      </c>
      <c r="F456" s="102">
        <v>2.8000000000000003</v>
      </c>
      <c r="G456" s="85">
        <v>2.8000000000000003</v>
      </c>
      <c r="H456" s="111">
        <f t="shared" ref="H456:H519" si="7">+IFERROR(G456/F456,0)</f>
        <v>1</v>
      </c>
      <c r="I456" s="109">
        <v>0.8</v>
      </c>
      <c r="J456" s="113">
        <v>2</v>
      </c>
    </row>
    <row r="457" spans="2:10" s="44" customFormat="1" ht="14" x14ac:dyDescent="0.3">
      <c r="B457" s="105">
        <v>25</v>
      </c>
      <c r="C457" s="77" t="s">
        <v>18</v>
      </c>
      <c r="D457" s="84">
        <v>25260</v>
      </c>
      <c r="E457" s="106" t="s">
        <v>582</v>
      </c>
      <c r="F457" s="102">
        <v>1</v>
      </c>
      <c r="G457" s="85">
        <v>1</v>
      </c>
      <c r="H457" s="111">
        <f t="shared" si="7"/>
        <v>1</v>
      </c>
      <c r="I457" s="109">
        <v>1</v>
      </c>
      <c r="J457" s="113">
        <v>0</v>
      </c>
    </row>
    <row r="458" spans="2:10" s="44" customFormat="1" ht="14" x14ac:dyDescent="0.3">
      <c r="B458" s="105">
        <v>25</v>
      </c>
      <c r="C458" s="77" t="s">
        <v>18</v>
      </c>
      <c r="D458" s="84">
        <v>25269</v>
      </c>
      <c r="E458" s="106" t="s">
        <v>581</v>
      </c>
      <c r="F458" s="102">
        <v>20.5</v>
      </c>
      <c r="G458" s="85">
        <v>19.5</v>
      </c>
      <c r="H458" s="111">
        <f t="shared" si="7"/>
        <v>0.95121951219512191</v>
      </c>
      <c r="I458" s="109">
        <v>6.5</v>
      </c>
      <c r="J458" s="113">
        <v>13</v>
      </c>
    </row>
    <row r="459" spans="2:10" s="44" customFormat="1" ht="14" x14ac:dyDescent="0.3">
      <c r="B459" s="105">
        <v>25</v>
      </c>
      <c r="C459" s="77" t="s">
        <v>18</v>
      </c>
      <c r="D459" s="84">
        <v>25279</v>
      </c>
      <c r="E459" s="106" t="s">
        <v>580</v>
      </c>
      <c r="F459" s="102">
        <v>10</v>
      </c>
      <c r="G459" s="85">
        <v>10</v>
      </c>
      <c r="H459" s="111">
        <f t="shared" si="7"/>
        <v>1</v>
      </c>
      <c r="I459" s="109">
        <v>4</v>
      </c>
      <c r="J459" s="113">
        <v>6</v>
      </c>
    </row>
    <row r="460" spans="2:10" s="44" customFormat="1" ht="14" x14ac:dyDescent="0.3">
      <c r="B460" s="105">
        <v>25</v>
      </c>
      <c r="C460" s="77" t="s">
        <v>18</v>
      </c>
      <c r="D460" s="84">
        <v>25281</v>
      </c>
      <c r="E460" s="106" t="s">
        <v>579</v>
      </c>
      <c r="F460" s="102">
        <v>26.9</v>
      </c>
      <c r="G460" s="85">
        <v>26.9</v>
      </c>
      <c r="H460" s="111">
        <f t="shared" si="7"/>
        <v>1</v>
      </c>
      <c r="I460" s="109">
        <v>6.3</v>
      </c>
      <c r="J460" s="113">
        <v>20.6</v>
      </c>
    </row>
    <row r="461" spans="2:10" s="44" customFormat="1" ht="14" x14ac:dyDescent="0.3">
      <c r="B461" s="105">
        <v>25</v>
      </c>
      <c r="C461" s="77" t="s">
        <v>18</v>
      </c>
      <c r="D461" s="84">
        <v>25286</v>
      </c>
      <c r="E461" s="106" t="s">
        <v>578</v>
      </c>
      <c r="F461" s="102">
        <v>18.5</v>
      </c>
      <c r="G461" s="85">
        <v>18.5</v>
      </c>
      <c r="H461" s="111">
        <f t="shared" si="7"/>
        <v>1</v>
      </c>
      <c r="I461" s="109">
        <v>0</v>
      </c>
      <c r="J461" s="113">
        <v>18.5</v>
      </c>
    </row>
    <row r="462" spans="2:10" s="44" customFormat="1" ht="14" x14ac:dyDescent="0.3">
      <c r="B462" s="105">
        <v>25</v>
      </c>
      <c r="C462" s="77" t="s">
        <v>18</v>
      </c>
      <c r="D462" s="84">
        <v>25288</v>
      </c>
      <c r="E462" s="106" t="s">
        <v>577</v>
      </c>
      <c r="F462" s="102">
        <v>25.1</v>
      </c>
      <c r="G462" s="85">
        <v>24.6</v>
      </c>
      <c r="H462" s="111">
        <f t="shared" si="7"/>
        <v>0.98007968127490042</v>
      </c>
      <c r="I462" s="109">
        <v>12</v>
      </c>
      <c r="J462" s="113">
        <v>12.600000000000001</v>
      </c>
    </row>
    <row r="463" spans="2:10" s="44" customFormat="1" ht="14" x14ac:dyDescent="0.3">
      <c r="B463" s="105">
        <v>25</v>
      </c>
      <c r="C463" s="77" t="s">
        <v>18</v>
      </c>
      <c r="D463" s="84">
        <v>25290</v>
      </c>
      <c r="E463" s="106" t="s">
        <v>576</v>
      </c>
      <c r="F463" s="102">
        <v>98.11</v>
      </c>
      <c r="G463" s="85">
        <v>95.11</v>
      </c>
      <c r="H463" s="111">
        <f t="shared" si="7"/>
        <v>0.96942207726021812</v>
      </c>
      <c r="I463" s="109">
        <v>37.729999999999997</v>
      </c>
      <c r="J463" s="113">
        <v>57.38</v>
      </c>
    </row>
    <row r="464" spans="2:10" s="44" customFormat="1" ht="14" x14ac:dyDescent="0.3">
      <c r="B464" s="105">
        <v>25</v>
      </c>
      <c r="C464" s="77" t="s">
        <v>18</v>
      </c>
      <c r="D464" s="84">
        <v>25293</v>
      </c>
      <c r="E464" s="106" t="s">
        <v>575</v>
      </c>
      <c r="F464" s="102">
        <v>1.44</v>
      </c>
      <c r="G464" s="85">
        <v>1.44</v>
      </c>
      <c r="H464" s="111">
        <f t="shared" si="7"/>
        <v>1</v>
      </c>
      <c r="I464" s="109">
        <v>1</v>
      </c>
      <c r="J464" s="113">
        <v>0.44</v>
      </c>
    </row>
    <row r="465" spans="2:10" s="44" customFormat="1" ht="14" x14ac:dyDescent="0.3">
      <c r="B465" s="105">
        <v>25</v>
      </c>
      <c r="C465" s="77" t="s">
        <v>18</v>
      </c>
      <c r="D465" s="84">
        <v>25295</v>
      </c>
      <c r="E465" s="106" t="s">
        <v>574</v>
      </c>
      <c r="F465" s="102">
        <v>1</v>
      </c>
      <c r="G465" s="85">
        <v>1</v>
      </c>
      <c r="H465" s="111">
        <f t="shared" si="7"/>
        <v>1</v>
      </c>
      <c r="I465" s="109">
        <v>0</v>
      </c>
      <c r="J465" s="113">
        <v>1</v>
      </c>
    </row>
    <row r="466" spans="2:10" s="44" customFormat="1" ht="14" x14ac:dyDescent="0.3">
      <c r="B466" s="105">
        <v>25</v>
      </c>
      <c r="C466" s="77" t="s">
        <v>18</v>
      </c>
      <c r="D466" s="84">
        <v>25297</v>
      </c>
      <c r="E466" s="106" t="s">
        <v>573</v>
      </c>
      <c r="F466" s="102">
        <v>9.629999999999999</v>
      </c>
      <c r="G466" s="85">
        <v>9.629999999999999</v>
      </c>
      <c r="H466" s="111">
        <f t="shared" si="7"/>
        <v>1</v>
      </c>
      <c r="I466" s="109">
        <v>2.57</v>
      </c>
      <c r="J466" s="113">
        <v>7.0600000000000005</v>
      </c>
    </row>
    <row r="467" spans="2:10" s="44" customFormat="1" ht="14" x14ac:dyDescent="0.3">
      <c r="B467" s="105">
        <v>25</v>
      </c>
      <c r="C467" s="77" t="s">
        <v>18</v>
      </c>
      <c r="D467" s="84">
        <v>25299</v>
      </c>
      <c r="E467" s="106" t="s">
        <v>572</v>
      </c>
      <c r="F467" s="102">
        <v>2.5</v>
      </c>
      <c r="G467" s="85">
        <v>2.5</v>
      </c>
      <c r="H467" s="111">
        <f t="shared" si="7"/>
        <v>1</v>
      </c>
      <c r="I467" s="109">
        <v>2.5</v>
      </c>
      <c r="J467" s="113">
        <v>0</v>
      </c>
    </row>
    <row r="468" spans="2:10" s="44" customFormat="1" ht="14" x14ac:dyDescent="0.3">
      <c r="B468" s="105">
        <v>25</v>
      </c>
      <c r="C468" s="77" t="s">
        <v>18</v>
      </c>
      <c r="D468" s="84">
        <v>25307</v>
      </c>
      <c r="E468" s="106" t="s">
        <v>571</v>
      </c>
      <c r="F468" s="102">
        <v>2</v>
      </c>
      <c r="G468" s="85">
        <v>2</v>
      </c>
      <c r="H468" s="111">
        <f t="shared" si="7"/>
        <v>1</v>
      </c>
      <c r="I468" s="109">
        <v>0</v>
      </c>
      <c r="J468" s="113">
        <v>2</v>
      </c>
    </row>
    <row r="469" spans="2:10" s="44" customFormat="1" ht="14" x14ac:dyDescent="0.3">
      <c r="B469" s="105">
        <v>25</v>
      </c>
      <c r="C469" s="77" t="s">
        <v>18</v>
      </c>
      <c r="D469" s="84">
        <v>25312</v>
      </c>
      <c r="E469" s="106" t="s">
        <v>402</v>
      </c>
      <c r="F469" s="102">
        <v>8</v>
      </c>
      <c r="G469" s="85">
        <v>8</v>
      </c>
      <c r="H469" s="111">
        <f t="shared" si="7"/>
        <v>1</v>
      </c>
      <c r="I469" s="109">
        <v>0</v>
      </c>
      <c r="J469" s="113">
        <v>8</v>
      </c>
    </row>
    <row r="470" spans="2:10" s="44" customFormat="1" ht="14" x14ac:dyDescent="0.3">
      <c r="B470" s="105">
        <v>25</v>
      </c>
      <c r="C470" s="77" t="s">
        <v>18</v>
      </c>
      <c r="D470" s="84">
        <v>25317</v>
      </c>
      <c r="E470" s="106" t="s">
        <v>570</v>
      </c>
      <c r="F470" s="102">
        <v>42.5</v>
      </c>
      <c r="G470" s="85">
        <v>42.5</v>
      </c>
      <c r="H470" s="111">
        <f t="shared" si="7"/>
        <v>1</v>
      </c>
      <c r="I470" s="109">
        <v>15.5</v>
      </c>
      <c r="J470" s="113">
        <v>27</v>
      </c>
    </row>
    <row r="471" spans="2:10" s="44" customFormat="1" ht="14" x14ac:dyDescent="0.3">
      <c r="B471" s="105">
        <v>25</v>
      </c>
      <c r="C471" s="77" t="s">
        <v>18</v>
      </c>
      <c r="D471" s="84">
        <v>25320</v>
      </c>
      <c r="E471" s="106" t="s">
        <v>569</v>
      </c>
      <c r="F471" s="102">
        <v>108.53</v>
      </c>
      <c r="G471" s="85">
        <v>108.53</v>
      </c>
      <c r="H471" s="111">
        <f t="shared" si="7"/>
        <v>1</v>
      </c>
      <c r="I471" s="109">
        <v>28.400000000000002</v>
      </c>
      <c r="J471" s="113">
        <v>80.13</v>
      </c>
    </row>
    <row r="472" spans="2:10" s="44" customFormat="1" ht="14" x14ac:dyDescent="0.3">
      <c r="B472" s="105">
        <v>25</v>
      </c>
      <c r="C472" s="77" t="s">
        <v>18</v>
      </c>
      <c r="D472" s="84">
        <v>25322</v>
      </c>
      <c r="E472" s="106" t="s">
        <v>2254</v>
      </c>
      <c r="F472" s="102">
        <v>34</v>
      </c>
      <c r="G472" s="85">
        <v>34</v>
      </c>
      <c r="H472" s="111">
        <f t="shared" si="7"/>
        <v>1</v>
      </c>
      <c r="I472" s="109">
        <v>23</v>
      </c>
      <c r="J472" s="113">
        <v>11</v>
      </c>
    </row>
    <row r="473" spans="2:10" s="44" customFormat="1" ht="14" x14ac:dyDescent="0.3">
      <c r="B473" s="105">
        <v>25</v>
      </c>
      <c r="C473" s="77" t="s">
        <v>18</v>
      </c>
      <c r="D473" s="84">
        <v>25326</v>
      </c>
      <c r="E473" s="106" t="s">
        <v>566</v>
      </c>
      <c r="F473" s="102">
        <v>46.5</v>
      </c>
      <c r="G473" s="85">
        <v>46.5</v>
      </c>
      <c r="H473" s="111">
        <f t="shared" si="7"/>
        <v>1</v>
      </c>
      <c r="I473" s="109">
        <v>11</v>
      </c>
      <c r="J473" s="113">
        <v>35.5</v>
      </c>
    </row>
    <row r="474" spans="2:10" s="44" customFormat="1" ht="14" x14ac:dyDescent="0.3">
      <c r="B474" s="105">
        <v>25</v>
      </c>
      <c r="C474" s="77" t="s">
        <v>18</v>
      </c>
      <c r="D474" s="84">
        <v>25328</v>
      </c>
      <c r="E474" s="106" t="s">
        <v>565</v>
      </c>
      <c r="F474" s="102">
        <v>4</v>
      </c>
      <c r="G474" s="85">
        <v>4</v>
      </c>
      <c r="H474" s="111">
        <f t="shared" si="7"/>
        <v>1</v>
      </c>
      <c r="I474" s="109">
        <v>1</v>
      </c>
      <c r="J474" s="113">
        <v>3</v>
      </c>
    </row>
    <row r="475" spans="2:10" s="44" customFormat="1" ht="14" x14ac:dyDescent="0.3">
      <c r="B475" s="105">
        <v>25</v>
      </c>
      <c r="C475" s="77" t="s">
        <v>18</v>
      </c>
      <c r="D475" s="84">
        <v>25335</v>
      </c>
      <c r="E475" s="106" t="s">
        <v>564</v>
      </c>
      <c r="F475" s="102">
        <v>42.5</v>
      </c>
      <c r="G475" s="85">
        <v>42.5</v>
      </c>
      <c r="H475" s="111">
        <f t="shared" si="7"/>
        <v>1</v>
      </c>
      <c r="I475" s="109">
        <v>35.9</v>
      </c>
      <c r="J475" s="113">
        <v>6.6000000000000005</v>
      </c>
    </row>
    <row r="476" spans="2:10" s="44" customFormat="1" ht="14" x14ac:dyDescent="0.3">
      <c r="B476" s="105">
        <v>25</v>
      </c>
      <c r="C476" s="77" t="s">
        <v>18</v>
      </c>
      <c r="D476" s="84">
        <v>25339</v>
      </c>
      <c r="E476" s="106" t="s">
        <v>563</v>
      </c>
      <c r="F476" s="102">
        <v>58.2</v>
      </c>
      <c r="G476" s="85">
        <v>58.2</v>
      </c>
      <c r="H476" s="111">
        <f t="shared" si="7"/>
        <v>1</v>
      </c>
      <c r="I476" s="109">
        <v>27.400000000000002</v>
      </c>
      <c r="J476" s="113">
        <v>30.8</v>
      </c>
    </row>
    <row r="477" spans="2:10" s="44" customFormat="1" ht="14" x14ac:dyDescent="0.3">
      <c r="B477" s="105">
        <v>25</v>
      </c>
      <c r="C477" s="77" t="s">
        <v>18</v>
      </c>
      <c r="D477" s="84">
        <v>25368</v>
      </c>
      <c r="E477" s="106" t="s">
        <v>562</v>
      </c>
      <c r="F477" s="102">
        <v>1.5</v>
      </c>
      <c r="G477" s="85">
        <v>1.5</v>
      </c>
      <c r="H477" s="111">
        <f t="shared" si="7"/>
        <v>1</v>
      </c>
      <c r="I477" s="109">
        <v>0</v>
      </c>
      <c r="J477" s="113">
        <v>1.5</v>
      </c>
    </row>
    <row r="478" spans="2:10" s="44" customFormat="1" ht="14" x14ac:dyDescent="0.3">
      <c r="B478" s="105">
        <v>25</v>
      </c>
      <c r="C478" s="77" t="s">
        <v>18</v>
      </c>
      <c r="D478" s="84">
        <v>25372</v>
      </c>
      <c r="E478" s="106" t="s">
        <v>561</v>
      </c>
      <c r="F478" s="102">
        <v>9.1999999999999993</v>
      </c>
      <c r="G478" s="85">
        <v>9.1999999999999993</v>
      </c>
      <c r="H478" s="111">
        <f t="shared" si="7"/>
        <v>1</v>
      </c>
      <c r="I478" s="109">
        <v>2.2000000000000002</v>
      </c>
      <c r="J478" s="113">
        <v>7</v>
      </c>
    </row>
    <row r="479" spans="2:10" s="44" customFormat="1" ht="14" x14ac:dyDescent="0.3">
      <c r="B479" s="105">
        <v>25</v>
      </c>
      <c r="C479" s="77" t="s">
        <v>18</v>
      </c>
      <c r="D479" s="84">
        <v>25377</v>
      </c>
      <c r="E479" s="106" t="s">
        <v>560</v>
      </c>
      <c r="F479" s="102">
        <v>43.3</v>
      </c>
      <c r="G479" s="85">
        <v>42.8</v>
      </c>
      <c r="H479" s="111">
        <f t="shared" si="7"/>
        <v>0.98845265588914555</v>
      </c>
      <c r="I479" s="109">
        <v>19.8</v>
      </c>
      <c r="J479" s="113">
        <v>23</v>
      </c>
    </row>
    <row r="480" spans="2:10" s="44" customFormat="1" ht="14" x14ac:dyDescent="0.3">
      <c r="B480" s="105">
        <v>25</v>
      </c>
      <c r="C480" s="77" t="s">
        <v>18</v>
      </c>
      <c r="D480" s="84">
        <v>25386</v>
      </c>
      <c r="E480" s="106" t="s">
        <v>559</v>
      </c>
      <c r="F480" s="102">
        <v>15</v>
      </c>
      <c r="G480" s="85">
        <v>15</v>
      </c>
      <c r="H480" s="111">
        <f t="shared" si="7"/>
        <v>1</v>
      </c>
      <c r="I480" s="109">
        <v>8</v>
      </c>
      <c r="J480" s="113">
        <v>7</v>
      </c>
    </row>
    <row r="481" spans="2:10" s="44" customFormat="1" ht="14" x14ac:dyDescent="0.3">
      <c r="B481" s="105">
        <v>25</v>
      </c>
      <c r="C481" s="77" t="s">
        <v>18</v>
      </c>
      <c r="D481" s="84">
        <v>25394</v>
      </c>
      <c r="E481" s="106" t="s">
        <v>558</v>
      </c>
      <c r="F481" s="102">
        <v>23.470000000000002</v>
      </c>
      <c r="G481" s="85">
        <v>23.470000000000002</v>
      </c>
      <c r="H481" s="111">
        <f t="shared" si="7"/>
        <v>1</v>
      </c>
      <c r="I481" s="109">
        <v>13.900000000000002</v>
      </c>
      <c r="J481" s="113">
        <v>9.57</v>
      </c>
    </row>
    <row r="482" spans="2:10" s="44" customFormat="1" ht="14" x14ac:dyDescent="0.3">
      <c r="B482" s="105">
        <v>25</v>
      </c>
      <c r="C482" s="77" t="s">
        <v>18</v>
      </c>
      <c r="D482" s="84">
        <v>25398</v>
      </c>
      <c r="E482" s="106" t="s">
        <v>557</v>
      </c>
      <c r="F482" s="102">
        <v>31</v>
      </c>
      <c r="G482" s="85">
        <v>31</v>
      </c>
      <c r="H482" s="111">
        <f t="shared" si="7"/>
        <v>1</v>
      </c>
      <c r="I482" s="109">
        <v>14.4</v>
      </c>
      <c r="J482" s="113">
        <v>16.600000000000001</v>
      </c>
    </row>
    <row r="483" spans="2:10" s="44" customFormat="1" ht="14" x14ac:dyDescent="0.3">
      <c r="B483" s="105">
        <v>25</v>
      </c>
      <c r="C483" s="77" t="s">
        <v>18</v>
      </c>
      <c r="D483" s="84">
        <v>25402</v>
      </c>
      <c r="E483" s="106" t="s">
        <v>556</v>
      </c>
      <c r="F483" s="102">
        <v>7</v>
      </c>
      <c r="G483" s="85">
        <v>7</v>
      </c>
      <c r="H483" s="111">
        <f t="shared" si="7"/>
        <v>1</v>
      </c>
      <c r="I483" s="109">
        <v>4</v>
      </c>
      <c r="J483" s="113">
        <v>3</v>
      </c>
    </row>
    <row r="484" spans="2:10" s="44" customFormat="1" ht="14" x14ac:dyDescent="0.3">
      <c r="B484" s="105">
        <v>25</v>
      </c>
      <c r="C484" s="77" t="s">
        <v>18</v>
      </c>
      <c r="D484" s="84">
        <v>25407</v>
      </c>
      <c r="E484" s="106" t="s">
        <v>555</v>
      </c>
      <c r="F484" s="102">
        <v>54.75</v>
      </c>
      <c r="G484" s="85">
        <v>54.25</v>
      </c>
      <c r="H484" s="111">
        <f t="shared" si="7"/>
        <v>0.9908675799086758</v>
      </c>
      <c r="I484" s="109">
        <v>12.9</v>
      </c>
      <c r="J484" s="113">
        <v>41.35</v>
      </c>
    </row>
    <row r="485" spans="2:10" s="44" customFormat="1" ht="14" x14ac:dyDescent="0.3">
      <c r="B485" s="105">
        <v>25</v>
      </c>
      <c r="C485" s="77" t="s">
        <v>18</v>
      </c>
      <c r="D485" s="84">
        <v>25426</v>
      </c>
      <c r="E485" s="106" t="s">
        <v>554</v>
      </c>
      <c r="F485" s="102">
        <v>78.699999999999989</v>
      </c>
      <c r="G485" s="85">
        <v>77.699999999999989</v>
      </c>
      <c r="H485" s="111">
        <f t="shared" si="7"/>
        <v>0.98729351969504442</v>
      </c>
      <c r="I485" s="109">
        <v>18.399999999999999</v>
      </c>
      <c r="J485" s="113">
        <v>59.29999999999999</v>
      </c>
    </row>
    <row r="486" spans="2:10" s="44" customFormat="1" ht="14" x14ac:dyDescent="0.3">
      <c r="B486" s="105">
        <v>25</v>
      </c>
      <c r="C486" s="77" t="s">
        <v>18</v>
      </c>
      <c r="D486" s="84">
        <v>25430</v>
      </c>
      <c r="E486" s="106" t="s">
        <v>553</v>
      </c>
      <c r="F486" s="102">
        <v>17.2</v>
      </c>
      <c r="G486" s="85">
        <v>17.2</v>
      </c>
      <c r="H486" s="111">
        <f t="shared" si="7"/>
        <v>1</v>
      </c>
      <c r="I486" s="109">
        <v>0</v>
      </c>
      <c r="J486" s="113">
        <v>17.2</v>
      </c>
    </row>
    <row r="487" spans="2:10" s="44" customFormat="1" ht="14" x14ac:dyDescent="0.3">
      <c r="B487" s="105">
        <v>25</v>
      </c>
      <c r="C487" s="77" t="s">
        <v>18</v>
      </c>
      <c r="D487" s="84">
        <v>25436</v>
      </c>
      <c r="E487" s="106" t="s">
        <v>552</v>
      </c>
      <c r="F487" s="102">
        <v>10.010000000000002</v>
      </c>
      <c r="G487" s="85">
        <v>10.010000000000002</v>
      </c>
      <c r="H487" s="111">
        <f t="shared" si="7"/>
        <v>1</v>
      </c>
      <c r="I487" s="109">
        <v>3</v>
      </c>
      <c r="J487" s="113">
        <v>7.01</v>
      </c>
    </row>
    <row r="488" spans="2:10" s="44" customFormat="1" ht="14" x14ac:dyDescent="0.3">
      <c r="B488" s="105">
        <v>25</v>
      </c>
      <c r="C488" s="77" t="s">
        <v>18</v>
      </c>
      <c r="D488" s="84">
        <v>25438</v>
      </c>
      <c r="E488" s="106" t="s">
        <v>551</v>
      </c>
      <c r="F488" s="102">
        <v>24.95</v>
      </c>
      <c r="G488" s="85">
        <v>24.95</v>
      </c>
      <c r="H488" s="111">
        <f t="shared" si="7"/>
        <v>1</v>
      </c>
      <c r="I488" s="109">
        <v>8.1999999999999993</v>
      </c>
      <c r="J488" s="113">
        <v>16.75</v>
      </c>
    </row>
    <row r="489" spans="2:10" s="44" customFormat="1" ht="14" x14ac:dyDescent="0.3">
      <c r="B489" s="105">
        <v>25</v>
      </c>
      <c r="C489" s="77" t="s">
        <v>18</v>
      </c>
      <c r="D489" s="84">
        <v>25473</v>
      </c>
      <c r="E489" s="106" t="s">
        <v>349</v>
      </c>
      <c r="F489" s="102">
        <v>26</v>
      </c>
      <c r="G489" s="85">
        <v>0</v>
      </c>
      <c r="H489" s="111">
        <f t="shared" si="7"/>
        <v>0</v>
      </c>
      <c r="I489" s="109">
        <v>0</v>
      </c>
      <c r="J489" s="113">
        <v>0</v>
      </c>
    </row>
    <row r="490" spans="2:10" s="44" customFormat="1" ht="14" x14ac:dyDescent="0.3">
      <c r="B490" s="105">
        <v>25</v>
      </c>
      <c r="C490" s="77" t="s">
        <v>18</v>
      </c>
      <c r="D490" s="84">
        <v>25486</v>
      </c>
      <c r="E490" s="106" t="s">
        <v>550</v>
      </c>
      <c r="F490" s="102">
        <v>1.6</v>
      </c>
      <c r="G490" s="85">
        <v>1.6</v>
      </c>
      <c r="H490" s="111">
        <f t="shared" si="7"/>
        <v>1</v>
      </c>
      <c r="I490" s="109">
        <v>0</v>
      </c>
      <c r="J490" s="113">
        <v>1.6</v>
      </c>
    </row>
    <row r="491" spans="2:10" s="44" customFormat="1" ht="14" x14ac:dyDescent="0.3">
      <c r="B491" s="105">
        <v>25</v>
      </c>
      <c r="C491" s="77" t="s">
        <v>18</v>
      </c>
      <c r="D491" s="84">
        <v>25488</v>
      </c>
      <c r="E491" s="106" t="s">
        <v>549</v>
      </c>
      <c r="F491" s="102">
        <v>3.25</v>
      </c>
      <c r="G491" s="85">
        <v>3.25</v>
      </c>
      <c r="H491" s="111">
        <f t="shared" si="7"/>
        <v>1</v>
      </c>
      <c r="I491" s="109">
        <v>1.25</v>
      </c>
      <c r="J491" s="113">
        <v>2</v>
      </c>
    </row>
    <row r="492" spans="2:10" s="44" customFormat="1" ht="14" x14ac:dyDescent="0.3">
      <c r="B492" s="105">
        <v>25</v>
      </c>
      <c r="C492" s="77" t="s">
        <v>18</v>
      </c>
      <c r="D492" s="84">
        <v>25489</v>
      </c>
      <c r="E492" s="106" t="s">
        <v>548</v>
      </c>
      <c r="F492" s="102">
        <v>14.3</v>
      </c>
      <c r="G492" s="85">
        <v>14.3</v>
      </c>
      <c r="H492" s="111">
        <f t="shared" si="7"/>
        <v>1</v>
      </c>
      <c r="I492" s="109">
        <v>2</v>
      </c>
      <c r="J492" s="113">
        <v>12.3</v>
      </c>
    </row>
    <row r="493" spans="2:10" s="44" customFormat="1" ht="14" x14ac:dyDescent="0.3">
      <c r="B493" s="105">
        <v>25</v>
      </c>
      <c r="C493" s="77" t="s">
        <v>18</v>
      </c>
      <c r="D493" s="84">
        <v>25491</v>
      </c>
      <c r="E493" s="106" t="s">
        <v>547</v>
      </c>
      <c r="F493" s="102">
        <v>7</v>
      </c>
      <c r="G493" s="85">
        <v>7</v>
      </c>
      <c r="H493" s="111">
        <f t="shared" si="7"/>
        <v>1</v>
      </c>
      <c r="I493" s="109">
        <v>3</v>
      </c>
      <c r="J493" s="113">
        <v>4</v>
      </c>
    </row>
    <row r="494" spans="2:10" s="44" customFormat="1" ht="14" x14ac:dyDescent="0.3">
      <c r="B494" s="105">
        <v>25</v>
      </c>
      <c r="C494" s="77" t="s">
        <v>18</v>
      </c>
      <c r="D494" s="84">
        <v>25506</v>
      </c>
      <c r="E494" s="106" t="s">
        <v>509</v>
      </c>
      <c r="F494" s="102">
        <v>36.659999999999997</v>
      </c>
      <c r="G494" s="85">
        <v>36.659999999999997</v>
      </c>
      <c r="H494" s="111">
        <f t="shared" si="7"/>
        <v>1</v>
      </c>
      <c r="I494" s="109">
        <v>19.16</v>
      </c>
      <c r="J494" s="113">
        <v>17.5</v>
      </c>
    </row>
    <row r="495" spans="2:10" s="44" customFormat="1" ht="14" x14ac:dyDescent="0.3">
      <c r="B495" s="105">
        <v>25</v>
      </c>
      <c r="C495" s="77" t="s">
        <v>18</v>
      </c>
      <c r="D495" s="84">
        <v>25513</v>
      </c>
      <c r="E495" s="106" t="s">
        <v>546</v>
      </c>
      <c r="F495" s="102">
        <v>44.35</v>
      </c>
      <c r="G495" s="85">
        <v>44.35</v>
      </c>
      <c r="H495" s="111">
        <f t="shared" si="7"/>
        <v>1</v>
      </c>
      <c r="I495" s="109">
        <v>5.87</v>
      </c>
      <c r="J495" s="113">
        <v>38.479999999999997</v>
      </c>
    </row>
    <row r="496" spans="2:10" s="44" customFormat="1" ht="14" x14ac:dyDescent="0.3">
      <c r="B496" s="105">
        <v>25</v>
      </c>
      <c r="C496" s="77" t="s">
        <v>18</v>
      </c>
      <c r="D496" s="84">
        <v>25518</v>
      </c>
      <c r="E496" s="106" t="s">
        <v>545</v>
      </c>
      <c r="F496" s="102">
        <v>6.0500000000000007</v>
      </c>
      <c r="G496" s="85">
        <v>6.0500000000000007</v>
      </c>
      <c r="H496" s="111">
        <f t="shared" si="7"/>
        <v>1</v>
      </c>
      <c r="I496" s="109">
        <v>4.6500000000000004</v>
      </c>
      <c r="J496" s="113">
        <v>1.4</v>
      </c>
    </row>
    <row r="497" spans="2:10" s="44" customFormat="1" ht="14" x14ac:dyDescent="0.3">
      <c r="B497" s="105">
        <v>25</v>
      </c>
      <c r="C497" s="77" t="s">
        <v>18</v>
      </c>
      <c r="D497" s="84">
        <v>25524</v>
      </c>
      <c r="E497" s="106" t="s">
        <v>544</v>
      </c>
      <c r="F497" s="102">
        <v>37</v>
      </c>
      <c r="G497" s="85">
        <v>37</v>
      </c>
      <c r="H497" s="111">
        <f t="shared" si="7"/>
        <v>1</v>
      </c>
      <c r="I497" s="109">
        <v>19</v>
      </c>
      <c r="J497" s="113">
        <v>18</v>
      </c>
    </row>
    <row r="498" spans="2:10" s="44" customFormat="1" ht="14" x14ac:dyDescent="0.3">
      <c r="B498" s="105">
        <v>25</v>
      </c>
      <c r="C498" s="77" t="s">
        <v>18</v>
      </c>
      <c r="D498" s="84">
        <v>25530</v>
      </c>
      <c r="E498" s="106" t="s">
        <v>543</v>
      </c>
      <c r="F498" s="102">
        <v>45.2</v>
      </c>
      <c r="G498" s="85">
        <v>45.2</v>
      </c>
      <c r="H498" s="111">
        <f t="shared" si="7"/>
        <v>1</v>
      </c>
      <c r="I498" s="109">
        <v>6.2</v>
      </c>
      <c r="J498" s="113">
        <v>39</v>
      </c>
    </row>
    <row r="499" spans="2:10" s="44" customFormat="1" ht="14" x14ac:dyDescent="0.3">
      <c r="B499" s="105">
        <v>25</v>
      </c>
      <c r="C499" s="77" t="s">
        <v>18</v>
      </c>
      <c r="D499" s="84">
        <v>25535</v>
      </c>
      <c r="E499" s="106" t="s">
        <v>542</v>
      </c>
      <c r="F499" s="102">
        <v>130.55999999999997</v>
      </c>
      <c r="G499" s="85">
        <v>130.55999999999997</v>
      </c>
      <c r="H499" s="111">
        <f t="shared" si="7"/>
        <v>1</v>
      </c>
      <c r="I499" s="109">
        <v>62.6</v>
      </c>
      <c r="J499" s="113">
        <v>67.960000000000008</v>
      </c>
    </row>
    <row r="500" spans="2:10" s="44" customFormat="1" ht="14" x14ac:dyDescent="0.3">
      <c r="B500" s="105">
        <v>25</v>
      </c>
      <c r="C500" s="77" t="s">
        <v>18</v>
      </c>
      <c r="D500" s="84">
        <v>25572</v>
      </c>
      <c r="E500" s="106" t="s">
        <v>541</v>
      </c>
      <c r="F500" s="102">
        <v>20.100000000000001</v>
      </c>
      <c r="G500" s="85">
        <v>19.100000000000001</v>
      </c>
      <c r="H500" s="111">
        <f t="shared" si="7"/>
        <v>0.95024875621890548</v>
      </c>
      <c r="I500" s="109">
        <v>4.0999999999999996</v>
      </c>
      <c r="J500" s="113">
        <v>15</v>
      </c>
    </row>
    <row r="501" spans="2:10" s="44" customFormat="1" ht="14" x14ac:dyDescent="0.3">
      <c r="B501" s="105">
        <v>25</v>
      </c>
      <c r="C501" s="77" t="s">
        <v>18</v>
      </c>
      <c r="D501" s="84">
        <v>25580</v>
      </c>
      <c r="E501" s="106" t="s">
        <v>540</v>
      </c>
      <c r="F501" s="102">
        <v>5.8</v>
      </c>
      <c r="G501" s="85">
        <v>5.8</v>
      </c>
      <c r="H501" s="111">
        <f t="shared" si="7"/>
        <v>1</v>
      </c>
      <c r="I501" s="109">
        <v>0</v>
      </c>
      <c r="J501" s="113">
        <v>5.8</v>
      </c>
    </row>
    <row r="502" spans="2:10" s="44" customFormat="1" ht="14" x14ac:dyDescent="0.3">
      <c r="B502" s="105">
        <v>25</v>
      </c>
      <c r="C502" s="77" t="s">
        <v>18</v>
      </c>
      <c r="D502" s="84">
        <v>25592</v>
      </c>
      <c r="E502" s="106" t="s">
        <v>539</v>
      </c>
      <c r="F502" s="102">
        <v>37.74</v>
      </c>
      <c r="G502" s="85">
        <v>37.74</v>
      </c>
      <c r="H502" s="111">
        <f t="shared" si="7"/>
        <v>1</v>
      </c>
      <c r="I502" s="109">
        <v>23.5</v>
      </c>
      <c r="J502" s="113">
        <v>14.24</v>
      </c>
    </row>
    <row r="503" spans="2:10" s="44" customFormat="1" ht="14" x14ac:dyDescent="0.3">
      <c r="B503" s="105">
        <v>25</v>
      </c>
      <c r="C503" s="77" t="s">
        <v>18</v>
      </c>
      <c r="D503" s="84">
        <v>25594</v>
      </c>
      <c r="E503" s="106" t="s">
        <v>538</v>
      </c>
      <c r="F503" s="102">
        <v>4.1999999999999993</v>
      </c>
      <c r="G503" s="85">
        <v>4.1999999999999993</v>
      </c>
      <c r="H503" s="111">
        <f t="shared" si="7"/>
        <v>1</v>
      </c>
      <c r="I503" s="109">
        <v>2.8</v>
      </c>
      <c r="J503" s="113">
        <v>1.4</v>
      </c>
    </row>
    <row r="504" spans="2:10" s="44" customFormat="1" ht="14" x14ac:dyDescent="0.3">
      <c r="B504" s="105">
        <v>25</v>
      </c>
      <c r="C504" s="77" t="s">
        <v>18</v>
      </c>
      <c r="D504" s="84">
        <v>25596</v>
      </c>
      <c r="E504" s="106" t="s">
        <v>537</v>
      </c>
      <c r="F504" s="102">
        <v>33.739999999999995</v>
      </c>
      <c r="G504" s="85">
        <v>33.739999999999995</v>
      </c>
      <c r="H504" s="111">
        <f t="shared" si="7"/>
        <v>1</v>
      </c>
      <c r="I504" s="109">
        <v>15</v>
      </c>
      <c r="J504" s="113">
        <v>18.739999999999998</v>
      </c>
    </row>
    <row r="505" spans="2:10" s="44" customFormat="1" ht="14" x14ac:dyDescent="0.3">
      <c r="B505" s="105">
        <v>25</v>
      </c>
      <c r="C505" s="77" t="s">
        <v>18</v>
      </c>
      <c r="D505" s="84">
        <v>25599</v>
      </c>
      <c r="E505" s="106" t="s">
        <v>600</v>
      </c>
      <c r="F505" s="102">
        <v>12</v>
      </c>
      <c r="G505" s="85">
        <v>12</v>
      </c>
      <c r="H505" s="111">
        <f t="shared" si="7"/>
        <v>1</v>
      </c>
      <c r="I505" s="109">
        <v>7</v>
      </c>
      <c r="J505" s="113">
        <v>5</v>
      </c>
    </row>
    <row r="506" spans="2:10" s="44" customFormat="1" ht="14" x14ac:dyDescent="0.3">
      <c r="B506" s="105">
        <v>25</v>
      </c>
      <c r="C506" s="77" t="s">
        <v>18</v>
      </c>
      <c r="D506" s="84">
        <v>25645</v>
      </c>
      <c r="E506" s="106" t="s">
        <v>536</v>
      </c>
      <c r="F506" s="102">
        <v>8</v>
      </c>
      <c r="G506" s="85">
        <v>8</v>
      </c>
      <c r="H506" s="111">
        <f t="shared" si="7"/>
        <v>1</v>
      </c>
      <c r="I506" s="109">
        <v>4</v>
      </c>
      <c r="J506" s="113">
        <v>4</v>
      </c>
    </row>
    <row r="507" spans="2:10" s="44" customFormat="1" ht="14" x14ac:dyDescent="0.3">
      <c r="B507" s="105">
        <v>25</v>
      </c>
      <c r="C507" s="77" t="s">
        <v>18</v>
      </c>
      <c r="D507" s="84">
        <v>25649</v>
      </c>
      <c r="E507" s="106" t="s">
        <v>336</v>
      </c>
      <c r="F507" s="102">
        <v>72.7</v>
      </c>
      <c r="G507" s="85">
        <v>72.7</v>
      </c>
      <c r="H507" s="111">
        <f t="shared" si="7"/>
        <v>1</v>
      </c>
      <c r="I507" s="109">
        <v>32.9</v>
      </c>
      <c r="J507" s="113">
        <v>39.800000000000004</v>
      </c>
    </row>
    <row r="508" spans="2:10" s="44" customFormat="1" ht="14" x14ac:dyDescent="0.3">
      <c r="B508" s="105">
        <v>25</v>
      </c>
      <c r="C508" s="77" t="s">
        <v>18</v>
      </c>
      <c r="D508" s="84">
        <v>25653</v>
      </c>
      <c r="E508" s="106" t="s">
        <v>294</v>
      </c>
      <c r="F508" s="102">
        <v>15.66</v>
      </c>
      <c r="G508" s="85">
        <v>15.66</v>
      </c>
      <c r="H508" s="111">
        <f t="shared" si="7"/>
        <v>1</v>
      </c>
      <c r="I508" s="109">
        <v>8.6</v>
      </c>
      <c r="J508" s="113">
        <v>7.0600000000000005</v>
      </c>
    </row>
    <row r="509" spans="2:10" s="44" customFormat="1" ht="14" x14ac:dyDescent="0.3">
      <c r="B509" s="105">
        <v>25</v>
      </c>
      <c r="C509" s="77" t="s">
        <v>18</v>
      </c>
      <c r="D509" s="84">
        <v>25658</v>
      </c>
      <c r="E509" s="106" t="s">
        <v>277</v>
      </c>
      <c r="F509" s="102">
        <v>6.2</v>
      </c>
      <c r="G509" s="85">
        <v>6.2</v>
      </c>
      <c r="H509" s="111">
        <f t="shared" si="7"/>
        <v>1</v>
      </c>
      <c r="I509" s="109">
        <v>3</v>
      </c>
      <c r="J509" s="113">
        <v>3.2</v>
      </c>
    </row>
    <row r="510" spans="2:10" s="44" customFormat="1" ht="14" x14ac:dyDescent="0.3">
      <c r="B510" s="105">
        <v>25</v>
      </c>
      <c r="C510" s="77" t="s">
        <v>18</v>
      </c>
      <c r="D510" s="84">
        <v>25662</v>
      </c>
      <c r="E510" s="106" t="s">
        <v>535</v>
      </c>
      <c r="F510" s="102">
        <v>10.14</v>
      </c>
      <c r="G510" s="85">
        <v>10.14</v>
      </c>
      <c r="H510" s="111">
        <f t="shared" si="7"/>
        <v>1</v>
      </c>
      <c r="I510" s="109">
        <v>2.8</v>
      </c>
      <c r="J510" s="113">
        <v>7.34</v>
      </c>
    </row>
    <row r="511" spans="2:10" s="44" customFormat="1" ht="14" x14ac:dyDescent="0.3">
      <c r="B511" s="105">
        <v>25</v>
      </c>
      <c r="C511" s="77" t="s">
        <v>18</v>
      </c>
      <c r="D511" s="84">
        <v>25718</v>
      </c>
      <c r="E511" s="106" t="s">
        <v>534</v>
      </c>
      <c r="F511" s="102">
        <v>16.64</v>
      </c>
      <c r="G511" s="85">
        <v>16.64</v>
      </c>
      <c r="H511" s="111">
        <f t="shared" si="7"/>
        <v>1</v>
      </c>
      <c r="I511" s="109">
        <v>8</v>
      </c>
      <c r="J511" s="113">
        <v>8.64</v>
      </c>
    </row>
    <row r="512" spans="2:10" s="44" customFormat="1" ht="14" x14ac:dyDescent="0.3">
      <c r="B512" s="105">
        <v>25</v>
      </c>
      <c r="C512" s="77" t="s">
        <v>18</v>
      </c>
      <c r="D512" s="84">
        <v>25736</v>
      </c>
      <c r="E512" s="106" t="s">
        <v>533</v>
      </c>
      <c r="F512" s="102">
        <v>112.45</v>
      </c>
      <c r="G512" s="85">
        <v>112.45</v>
      </c>
      <c r="H512" s="111">
        <f t="shared" si="7"/>
        <v>1</v>
      </c>
      <c r="I512" s="109">
        <v>45.4</v>
      </c>
      <c r="J512" s="113">
        <v>67.050000000000011</v>
      </c>
    </row>
    <row r="513" spans="2:10" s="44" customFormat="1" ht="14" x14ac:dyDescent="0.3">
      <c r="B513" s="105">
        <v>25</v>
      </c>
      <c r="C513" s="77" t="s">
        <v>18</v>
      </c>
      <c r="D513" s="84">
        <v>25740</v>
      </c>
      <c r="E513" s="106" t="s">
        <v>532</v>
      </c>
      <c r="F513" s="102">
        <v>23.740000000000002</v>
      </c>
      <c r="G513" s="85">
        <v>23.740000000000002</v>
      </c>
      <c r="H513" s="111">
        <f t="shared" si="7"/>
        <v>1</v>
      </c>
      <c r="I513" s="109">
        <v>14</v>
      </c>
      <c r="J513" s="113">
        <v>9.74</v>
      </c>
    </row>
    <row r="514" spans="2:10" s="44" customFormat="1" ht="14" x14ac:dyDescent="0.3">
      <c r="B514" s="105">
        <v>25</v>
      </c>
      <c r="C514" s="77" t="s">
        <v>18</v>
      </c>
      <c r="D514" s="84">
        <v>25743</v>
      </c>
      <c r="E514" s="106" t="s">
        <v>531</v>
      </c>
      <c r="F514" s="102">
        <v>79.760000000000005</v>
      </c>
      <c r="G514" s="85">
        <v>79.760000000000005</v>
      </c>
      <c r="H514" s="111">
        <f t="shared" si="7"/>
        <v>1</v>
      </c>
      <c r="I514" s="109">
        <v>23.96</v>
      </c>
      <c r="J514" s="113">
        <v>55.8</v>
      </c>
    </row>
    <row r="515" spans="2:10" s="44" customFormat="1" ht="14" x14ac:dyDescent="0.3">
      <c r="B515" s="105">
        <v>25</v>
      </c>
      <c r="C515" s="77" t="s">
        <v>18</v>
      </c>
      <c r="D515" s="84">
        <v>25745</v>
      </c>
      <c r="E515" s="106" t="s">
        <v>530</v>
      </c>
      <c r="F515" s="102">
        <v>87.42</v>
      </c>
      <c r="G515" s="85">
        <v>87.42</v>
      </c>
      <c r="H515" s="111">
        <f t="shared" si="7"/>
        <v>1</v>
      </c>
      <c r="I515" s="109">
        <v>26.8</v>
      </c>
      <c r="J515" s="113">
        <v>60.620000000000005</v>
      </c>
    </row>
    <row r="516" spans="2:10" s="44" customFormat="1" ht="14" x14ac:dyDescent="0.3">
      <c r="B516" s="105">
        <v>25</v>
      </c>
      <c r="C516" s="77" t="s">
        <v>18</v>
      </c>
      <c r="D516" s="84">
        <v>25754</v>
      </c>
      <c r="E516" s="106" t="s">
        <v>529</v>
      </c>
      <c r="F516" s="102">
        <v>13.8</v>
      </c>
      <c r="G516" s="85">
        <v>12.8</v>
      </c>
      <c r="H516" s="111">
        <f t="shared" si="7"/>
        <v>0.92753623188405798</v>
      </c>
      <c r="I516" s="109">
        <v>5.8</v>
      </c>
      <c r="J516" s="113">
        <v>7</v>
      </c>
    </row>
    <row r="517" spans="2:10" s="44" customFormat="1" ht="14" x14ac:dyDescent="0.3">
      <c r="B517" s="105">
        <v>25</v>
      </c>
      <c r="C517" s="77" t="s">
        <v>18</v>
      </c>
      <c r="D517" s="84">
        <v>25758</v>
      </c>
      <c r="E517" s="106" t="s">
        <v>528</v>
      </c>
      <c r="F517" s="102">
        <v>4.5</v>
      </c>
      <c r="G517" s="85">
        <v>4.5</v>
      </c>
      <c r="H517" s="111">
        <f t="shared" si="7"/>
        <v>1</v>
      </c>
      <c r="I517" s="109">
        <v>0</v>
      </c>
      <c r="J517" s="113">
        <v>4.5</v>
      </c>
    </row>
    <row r="518" spans="2:10" s="44" customFormat="1" ht="14" x14ac:dyDescent="0.3">
      <c r="B518" s="105">
        <v>25</v>
      </c>
      <c r="C518" s="77" t="s">
        <v>18</v>
      </c>
      <c r="D518" s="84">
        <v>25769</v>
      </c>
      <c r="E518" s="106" t="s">
        <v>527</v>
      </c>
      <c r="F518" s="102">
        <v>7.5</v>
      </c>
      <c r="G518" s="85">
        <v>7.5</v>
      </c>
      <c r="H518" s="111">
        <f t="shared" si="7"/>
        <v>1</v>
      </c>
      <c r="I518" s="109">
        <v>3</v>
      </c>
      <c r="J518" s="113">
        <v>4.5</v>
      </c>
    </row>
    <row r="519" spans="2:10" s="44" customFormat="1" ht="14" x14ac:dyDescent="0.3">
      <c r="B519" s="105">
        <v>25</v>
      </c>
      <c r="C519" s="77" t="s">
        <v>18</v>
      </c>
      <c r="D519" s="84">
        <v>25772</v>
      </c>
      <c r="E519" s="106" t="s">
        <v>526</v>
      </c>
      <c r="F519" s="102">
        <v>33.599999999999994</v>
      </c>
      <c r="G519" s="85">
        <v>33.599999999999994</v>
      </c>
      <c r="H519" s="111">
        <f t="shared" si="7"/>
        <v>1</v>
      </c>
      <c r="I519" s="109">
        <v>4.76</v>
      </c>
      <c r="J519" s="113">
        <v>28.84</v>
      </c>
    </row>
    <row r="520" spans="2:10" s="44" customFormat="1" ht="14" x14ac:dyDescent="0.3">
      <c r="B520" s="105">
        <v>25</v>
      </c>
      <c r="C520" s="77" t="s">
        <v>18</v>
      </c>
      <c r="D520" s="84">
        <v>25777</v>
      </c>
      <c r="E520" s="106" t="s">
        <v>525</v>
      </c>
      <c r="F520" s="102">
        <v>14.86</v>
      </c>
      <c r="G520" s="85">
        <v>14.86</v>
      </c>
      <c r="H520" s="111">
        <f t="shared" ref="H520:H583" si="8">+IFERROR(G520/F520,0)</f>
        <v>1</v>
      </c>
      <c r="I520" s="109">
        <v>3.75</v>
      </c>
      <c r="J520" s="113">
        <v>11.11</v>
      </c>
    </row>
    <row r="521" spans="2:10" s="44" customFormat="1" ht="14" x14ac:dyDescent="0.3">
      <c r="B521" s="105">
        <v>25</v>
      </c>
      <c r="C521" s="77" t="s">
        <v>18</v>
      </c>
      <c r="D521" s="84">
        <v>25779</v>
      </c>
      <c r="E521" s="106" t="s">
        <v>524</v>
      </c>
      <c r="F521" s="102">
        <v>96.41</v>
      </c>
      <c r="G521" s="85">
        <v>96.41</v>
      </c>
      <c r="H521" s="111">
        <f t="shared" si="8"/>
        <v>1</v>
      </c>
      <c r="I521" s="109">
        <v>41.78</v>
      </c>
      <c r="J521" s="113">
        <v>54.63</v>
      </c>
    </row>
    <row r="522" spans="2:10" s="44" customFormat="1" ht="14" x14ac:dyDescent="0.3">
      <c r="B522" s="105">
        <v>25</v>
      </c>
      <c r="C522" s="77" t="s">
        <v>18</v>
      </c>
      <c r="D522" s="84">
        <v>25781</v>
      </c>
      <c r="E522" s="106" t="s">
        <v>523</v>
      </c>
      <c r="F522" s="102">
        <v>21.45</v>
      </c>
      <c r="G522" s="85">
        <v>21.45</v>
      </c>
      <c r="H522" s="111">
        <f t="shared" si="8"/>
        <v>1</v>
      </c>
      <c r="I522" s="109">
        <v>2.2000000000000002</v>
      </c>
      <c r="J522" s="113">
        <v>19.25</v>
      </c>
    </row>
    <row r="523" spans="2:10" s="44" customFormat="1" ht="14" x14ac:dyDescent="0.3">
      <c r="B523" s="105">
        <v>25</v>
      </c>
      <c r="C523" s="77" t="s">
        <v>18</v>
      </c>
      <c r="D523" s="84">
        <v>25785</v>
      </c>
      <c r="E523" s="106" t="s">
        <v>522</v>
      </c>
      <c r="F523" s="102">
        <v>9.5</v>
      </c>
      <c r="G523" s="85">
        <v>9.5</v>
      </c>
      <c r="H523" s="111">
        <f t="shared" si="8"/>
        <v>1</v>
      </c>
      <c r="I523" s="109">
        <v>4</v>
      </c>
      <c r="J523" s="113">
        <v>5.5</v>
      </c>
    </row>
    <row r="524" spans="2:10" s="44" customFormat="1" ht="14" x14ac:dyDescent="0.3">
      <c r="B524" s="105">
        <v>25</v>
      </c>
      <c r="C524" s="77" t="s">
        <v>18</v>
      </c>
      <c r="D524" s="84">
        <v>25793</v>
      </c>
      <c r="E524" s="106" t="s">
        <v>521</v>
      </c>
      <c r="F524" s="102">
        <v>32.879999999999995</v>
      </c>
      <c r="G524" s="85">
        <v>32.879999999999995</v>
      </c>
      <c r="H524" s="111">
        <f t="shared" si="8"/>
        <v>1</v>
      </c>
      <c r="I524" s="109">
        <v>22.099999999999998</v>
      </c>
      <c r="J524" s="113">
        <v>10.780000000000001</v>
      </c>
    </row>
    <row r="525" spans="2:10" s="44" customFormat="1" ht="14" x14ac:dyDescent="0.3">
      <c r="B525" s="105">
        <v>25</v>
      </c>
      <c r="C525" s="77" t="s">
        <v>18</v>
      </c>
      <c r="D525" s="84">
        <v>25797</v>
      </c>
      <c r="E525" s="106" t="s">
        <v>520</v>
      </c>
      <c r="F525" s="102">
        <v>5.99</v>
      </c>
      <c r="G525" s="85">
        <v>5.99</v>
      </c>
      <c r="H525" s="111">
        <f t="shared" si="8"/>
        <v>1</v>
      </c>
      <c r="I525" s="109">
        <v>3.5</v>
      </c>
      <c r="J525" s="113">
        <v>2.4900000000000002</v>
      </c>
    </row>
    <row r="526" spans="2:10" s="44" customFormat="1" ht="14" x14ac:dyDescent="0.3">
      <c r="B526" s="105">
        <v>25</v>
      </c>
      <c r="C526" s="77" t="s">
        <v>18</v>
      </c>
      <c r="D526" s="84">
        <v>25799</v>
      </c>
      <c r="E526" s="106" t="s">
        <v>519</v>
      </c>
      <c r="F526" s="102">
        <v>3</v>
      </c>
      <c r="G526" s="85">
        <v>3</v>
      </c>
      <c r="H526" s="111">
        <f t="shared" si="8"/>
        <v>1</v>
      </c>
      <c r="I526" s="109">
        <v>1</v>
      </c>
      <c r="J526" s="113">
        <v>2</v>
      </c>
    </row>
    <row r="527" spans="2:10" s="44" customFormat="1" ht="14" x14ac:dyDescent="0.3">
      <c r="B527" s="105">
        <v>25</v>
      </c>
      <c r="C527" s="77" t="s">
        <v>18</v>
      </c>
      <c r="D527" s="84">
        <v>25805</v>
      </c>
      <c r="E527" s="106" t="s">
        <v>518</v>
      </c>
      <c r="F527" s="102">
        <v>12.54</v>
      </c>
      <c r="G527" s="85">
        <v>12.54</v>
      </c>
      <c r="H527" s="111">
        <f t="shared" si="8"/>
        <v>1</v>
      </c>
      <c r="I527" s="109">
        <v>2.04</v>
      </c>
      <c r="J527" s="113">
        <v>10.5</v>
      </c>
    </row>
    <row r="528" spans="2:10" s="44" customFormat="1" ht="14" x14ac:dyDescent="0.3">
      <c r="B528" s="105">
        <v>25</v>
      </c>
      <c r="C528" s="77" t="s">
        <v>18</v>
      </c>
      <c r="D528" s="84">
        <v>25807</v>
      </c>
      <c r="E528" s="106" t="s">
        <v>517</v>
      </c>
      <c r="F528" s="102">
        <v>70.55</v>
      </c>
      <c r="G528" s="85">
        <v>70.55</v>
      </c>
      <c r="H528" s="111">
        <f t="shared" si="8"/>
        <v>1</v>
      </c>
      <c r="I528" s="109">
        <v>27.75</v>
      </c>
      <c r="J528" s="113">
        <v>42.8</v>
      </c>
    </row>
    <row r="529" spans="2:10" s="44" customFormat="1" ht="14" x14ac:dyDescent="0.3">
      <c r="B529" s="105">
        <v>25</v>
      </c>
      <c r="C529" s="77" t="s">
        <v>18</v>
      </c>
      <c r="D529" s="84">
        <v>25815</v>
      </c>
      <c r="E529" s="106" t="s">
        <v>516</v>
      </c>
      <c r="F529" s="102">
        <v>8.8000000000000007</v>
      </c>
      <c r="G529" s="85">
        <v>8.8000000000000007</v>
      </c>
      <c r="H529" s="111">
        <f t="shared" si="8"/>
        <v>1</v>
      </c>
      <c r="I529" s="109">
        <v>1</v>
      </c>
      <c r="J529" s="113">
        <v>7.8</v>
      </c>
    </row>
    <row r="530" spans="2:10" s="44" customFormat="1" ht="14" x14ac:dyDescent="0.3">
      <c r="B530" s="105">
        <v>25</v>
      </c>
      <c r="C530" s="77" t="s">
        <v>18</v>
      </c>
      <c r="D530" s="84">
        <v>25817</v>
      </c>
      <c r="E530" s="106" t="s">
        <v>515</v>
      </c>
      <c r="F530" s="102">
        <v>4</v>
      </c>
      <c r="G530" s="85">
        <v>4</v>
      </c>
      <c r="H530" s="111">
        <f t="shared" si="8"/>
        <v>1</v>
      </c>
      <c r="I530" s="109">
        <v>0</v>
      </c>
      <c r="J530" s="113">
        <v>4</v>
      </c>
    </row>
    <row r="531" spans="2:10" s="44" customFormat="1" ht="14" x14ac:dyDescent="0.3">
      <c r="B531" s="105">
        <v>25</v>
      </c>
      <c r="C531" s="77" t="s">
        <v>18</v>
      </c>
      <c r="D531" s="84">
        <v>25823</v>
      </c>
      <c r="E531" s="106" t="s">
        <v>514</v>
      </c>
      <c r="F531" s="102">
        <v>9.33</v>
      </c>
      <c r="G531" s="85">
        <v>9.33</v>
      </c>
      <c r="H531" s="111">
        <f t="shared" si="8"/>
        <v>1</v>
      </c>
      <c r="I531" s="109">
        <v>5.8</v>
      </c>
      <c r="J531" s="113">
        <v>3.5300000000000002</v>
      </c>
    </row>
    <row r="532" spans="2:10" s="44" customFormat="1" ht="14" x14ac:dyDescent="0.3">
      <c r="B532" s="105">
        <v>25</v>
      </c>
      <c r="C532" s="77" t="s">
        <v>18</v>
      </c>
      <c r="D532" s="84">
        <v>25839</v>
      </c>
      <c r="E532" s="106" t="s">
        <v>513</v>
      </c>
      <c r="F532" s="102">
        <v>9.8000000000000007</v>
      </c>
      <c r="G532" s="85">
        <v>9.8000000000000007</v>
      </c>
      <c r="H532" s="111">
        <f t="shared" si="8"/>
        <v>1</v>
      </c>
      <c r="I532" s="109">
        <v>2.7</v>
      </c>
      <c r="J532" s="113">
        <v>7.1</v>
      </c>
    </row>
    <row r="533" spans="2:10" s="44" customFormat="1" ht="14" x14ac:dyDescent="0.3">
      <c r="B533" s="105">
        <v>25</v>
      </c>
      <c r="C533" s="77" t="s">
        <v>18</v>
      </c>
      <c r="D533" s="84">
        <v>25841</v>
      </c>
      <c r="E533" s="106" t="s">
        <v>512</v>
      </c>
      <c r="F533" s="102">
        <v>29.14</v>
      </c>
      <c r="G533" s="85">
        <v>29.14</v>
      </c>
      <c r="H533" s="111">
        <f t="shared" si="8"/>
        <v>1</v>
      </c>
      <c r="I533" s="109">
        <v>6.3</v>
      </c>
      <c r="J533" s="113">
        <v>22.84</v>
      </c>
    </row>
    <row r="534" spans="2:10" s="44" customFormat="1" ht="14" x14ac:dyDescent="0.3">
      <c r="B534" s="105">
        <v>25</v>
      </c>
      <c r="C534" s="77" t="s">
        <v>18</v>
      </c>
      <c r="D534" s="84">
        <v>25843</v>
      </c>
      <c r="E534" s="106" t="s">
        <v>506</v>
      </c>
      <c r="F534" s="102">
        <v>51.5</v>
      </c>
      <c r="G534" s="85">
        <v>51.5</v>
      </c>
      <c r="H534" s="111">
        <f t="shared" si="8"/>
        <v>1</v>
      </c>
      <c r="I534" s="109">
        <v>26</v>
      </c>
      <c r="J534" s="113">
        <v>25.5</v>
      </c>
    </row>
    <row r="535" spans="2:10" s="44" customFormat="1" ht="14" x14ac:dyDescent="0.3">
      <c r="B535" s="105">
        <v>25</v>
      </c>
      <c r="C535" s="77" t="s">
        <v>18</v>
      </c>
      <c r="D535" s="84">
        <v>25845</v>
      </c>
      <c r="E535" s="106" t="s">
        <v>511</v>
      </c>
      <c r="F535" s="102">
        <v>19.560000000000002</v>
      </c>
      <c r="G535" s="85">
        <v>19.560000000000002</v>
      </c>
      <c r="H535" s="111">
        <f t="shared" si="8"/>
        <v>1</v>
      </c>
      <c r="I535" s="109">
        <v>6.16</v>
      </c>
      <c r="J535" s="113">
        <v>13.4</v>
      </c>
    </row>
    <row r="536" spans="2:10" s="44" customFormat="1" ht="14" x14ac:dyDescent="0.3">
      <c r="B536" s="105">
        <v>25</v>
      </c>
      <c r="C536" s="77" t="s">
        <v>18</v>
      </c>
      <c r="D536" s="84">
        <v>25851</v>
      </c>
      <c r="E536" s="106" t="s">
        <v>510</v>
      </c>
      <c r="F536" s="102">
        <v>16</v>
      </c>
      <c r="G536" s="85">
        <v>16</v>
      </c>
      <c r="H536" s="111">
        <f t="shared" si="8"/>
        <v>1</v>
      </c>
      <c r="I536" s="109">
        <v>8</v>
      </c>
      <c r="J536" s="113">
        <v>8</v>
      </c>
    </row>
    <row r="537" spans="2:10" s="44" customFormat="1" ht="14" x14ac:dyDescent="0.3">
      <c r="B537" s="105">
        <v>25</v>
      </c>
      <c r="C537" s="77" t="s">
        <v>18</v>
      </c>
      <c r="D537" s="84">
        <v>25862</v>
      </c>
      <c r="E537" s="106" t="s">
        <v>508</v>
      </c>
      <c r="F537" s="102">
        <v>33.15</v>
      </c>
      <c r="G537" s="85">
        <v>33.15</v>
      </c>
      <c r="H537" s="111">
        <f t="shared" si="8"/>
        <v>1</v>
      </c>
      <c r="I537" s="109">
        <v>10.399999999999999</v>
      </c>
      <c r="J537" s="113">
        <v>22.75</v>
      </c>
    </row>
    <row r="538" spans="2:10" s="44" customFormat="1" ht="14" x14ac:dyDescent="0.3">
      <c r="B538" s="105">
        <v>25</v>
      </c>
      <c r="C538" s="77" t="s">
        <v>18</v>
      </c>
      <c r="D538" s="84">
        <v>25867</v>
      </c>
      <c r="E538" s="106" t="s">
        <v>507</v>
      </c>
      <c r="F538" s="102">
        <v>7.67</v>
      </c>
      <c r="G538" s="85">
        <v>7.67</v>
      </c>
      <c r="H538" s="111">
        <f t="shared" si="8"/>
        <v>1</v>
      </c>
      <c r="I538" s="109">
        <v>3.17</v>
      </c>
      <c r="J538" s="113">
        <v>4.5</v>
      </c>
    </row>
    <row r="539" spans="2:10" s="44" customFormat="1" ht="14" x14ac:dyDescent="0.3">
      <c r="B539" s="105">
        <v>25</v>
      </c>
      <c r="C539" s="77" t="s">
        <v>18</v>
      </c>
      <c r="D539" s="84">
        <v>25873</v>
      </c>
      <c r="E539" s="106" t="s">
        <v>504</v>
      </c>
      <c r="F539" s="102">
        <v>488.08000000000021</v>
      </c>
      <c r="G539" s="85">
        <v>487.58000000000021</v>
      </c>
      <c r="H539" s="111">
        <f t="shared" si="8"/>
        <v>0.99897557777413537</v>
      </c>
      <c r="I539" s="109">
        <v>136.51999999999998</v>
      </c>
      <c r="J539" s="113">
        <v>351.05999999999989</v>
      </c>
    </row>
    <row r="540" spans="2:10" s="44" customFormat="1" ht="14" x14ac:dyDescent="0.3">
      <c r="B540" s="105">
        <v>25</v>
      </c>
      <c r="C540" s="77" t="s">
        <v>18</v>
      </c>
      <c r="D540" s="84">
        <v>25875</v>
      </c>
      <c r="E540" s="106" t="s">
        <v>503</v>
      </c>
      <c r="F540" s="102">
        <v>53.8</v>
      </c>
      <c r="G540" s="85">
        <v>53.8</v>
      </c>
      <c r="H540" s="111">
        <f t="shared" si="8"/>
        <v>1</v>
      </c>
      <c r="I540" s="109">
        <v>26</v>
      </c>
      <c r="J540" s="113">
        <v>27.8</v>
      </c>
    </row>
    <row r="541" spans="2:10" s="44" customFormat="1" ht="14" x14ac:dyDescent="0.3">
      <c r="B541" s="105">
        <v>25</v>
      </c>
      <c r="C541" s="77" t="s">
        <v>18</v>
      </c>
      <c r="D541" s="84">
        <v>25878</v>
      </c>
      <c r="E541" s="106" t="s">
        <v>502</v>
      </c>
      <c r="F541" s="102">
        <v>79.199999999999989</v>
      </c>
      <c r="G541" s="85">
        <v>78.199999999999989</v>
      </c>
      <c r="H541" s="111">
        <f t="shared" si="8"/>
        <v>0.98737373737373735</v>
      </c>
      <c r="I541" s="109">
        <v>30.189999999999998</v>
      </c>
      <c r="J541" s="113">
        <v>48.01</v>
      </c>
    </row>
    <row r="542" spans="2:10" s="44" customFormat="1" ht="14" x14ac:dyDescent="0.3">
      <c r="B542" s="105">
        <v>25</v>
      </c>
      <c r="C542" s="77" t="s">
        <v>18</v>
      </c>
      <c r="D542" s="84">
        <v>25885</v>
      </c>
      <c r="E542" s="106" t="s">
        <v>501</v>
      </c>
      <c r="F542" s="102">
        <v>201.67999999999998</v>
      </c>
      <c r="G542" s="85">
        <v>201.67999999999998</v>
      </c>
      <c r="H542" s="111">
        <f t="shared" si="8"/>
        <v>1</v>
      </c>
      <c r="I542" s="109">
        <v>60.3</v>
      </c>
      <c r="J542" s="113">
        <v>141.38</v>
      </c>
    </row>
    <row r="543" spans="2:10" s="44" customFormat="1" ht="14" x14ac:dyDescent="0.3">
      <c r="B543" s="105">
        <v>25</v>
      </c>
      <c r="C543" s="77" t="s">
        <v>18</v>
      </c>
      <c r="D543" s="84">
        <v>25898</v>
      </c>
      <c r="E543" s="106" t="s">
        <v>500</v>
      </c>
      <c r="F543" s="102">
        <v>15</v>
      </c>
      <c r="G543" s="85">
        <v>15</v>
      </c>
      <c r="H543" s="111">
        <f t="shared" si="8"/>
        <v>1</v>
      </c>
      <c r="I543" s="109">
        <v>6</v>
      </c>
      <c r="J543" s="113">
        <v>9</v>
      </c>
    </row>
    <row r="544" spans="2:10" s="44" customFormat="1" ht="14" x14ac:dyDescent="0.3">
      <c r="B544" s="105">
        <v>25</v>
      </c>
      <c r="C544" s="77" t="s">
        <v>18</v>
      </c>
      <c r="D544" s="84">
        <v>25899</v>
      </c>
      <c r="E544" s="106" t="s">
        <v>499</v>
      </c>
      <c r="F544" s="102">
        <v>26.2</v>
      </c>
      <c r="G544" s="85">
        <v>26.2</v>
      </c>
      <c r="H544" s="111">
        <f t="shared" si="8"/>
        <v>1</v>
      </c>
      <c r="I544" s="109">
        <v>8</v>
      </c>
      <c r="J544" s="113">
        <v>18.2</v>
      </c>
    </row>
    <row r="545" spans="2:10" s="44" customFormat="1" ht="14" x14ac:dyDescent="0.3">
      <c r="B545" s="105">
        <v>27</v>
      </c>
      <c r="C545" s="77" t="s">
        <v>662</v>
      </c>
      <c r="D545" s="84">
        <v>27001</v>
      </c>
      <c r="E545" s="106" t="s">
        <v>639</v>
      </c>
      <c r="F545" s="102">
        <v>15.299999999999997</v>
      </c>
      <c r="G545" s="85">
        <v>14.299999999999997</v>
      </c>
      <c r="H545" s="111">
        <f t="shared" si="8"/>
        <v>0.934640522875817</v>
      </c>
      <c r="I545" s="109">
        <v>8.1999999999999993</v>
      </c>
      <c r="J545" s="113">
        <v>6.1000000000000005</v>
      </c>
    </row>
    <row r="546" spans="2:10" s="44" customFormat="1" ht="14" x14ac:dyDescent="0.3">
      <c r="B546" s="105">
        <v>27</v>
      </c>
      <c r="C546" s="77" t="s">
        <v>662</v>
      </c>
      <c r="D546" s="84">
        <v>27025</v>
      </c>
      <c r="E546" s="106" t="s">
        <v>660</v>
      </c>
      <c r="F546" s="102">
        <v>1</v>
      </c>
      <c r="G546" s="85">
        <v>0</v>
      </c>
      <c r="H546" s="111">
        <f t="shared" si="8"/>
        <v>0</v>
      </c>
      <c r="I546" s="109">
        <v>0</v>
      </c>
      <c r="J546" s="113">
        <v>0</v>
      </c>
    </row>
    <row r="547" spans="2:10" s="44" customFormat="1" ht="14" x14ac:dyDescent="0.3">
      <c r="B547" s="105">
        <v>27</v>
      </c>
      <c r="C547" s="77" t="s">
        <v>662</v>
      </c>
      <c r="D547" s="84">
        <v>27050</v>
      </c>
      <c r="E547" s="106" t="s">
        <v>659</v>
      </c>
      <c r="F547" s="102">
        <v>7.1999999999999993</v>
      </c>
      <c r="G547" s="85">
        <v>7.1999999999999993</v>
      </c>
      <c r="H547" s="111">
        <f t="shared" si="8"/>
        <v>1</v>
      </c>
      <c r="I547" s="109">
        <v>4</v>
      </c>
      <c r="J547" s="113">
        <v>3.2</v>
      </c>
    </row>
    <row r="548" spans="2:10" s="44" customFormat="1" ht="14" x14ac:dyDescent="0.3">
      <c r="B548" s="105">
        <v>27</v>
      </c>
      <c r="C548" s="77" t="s">
        <v>662</v>
      </c>
      <c r="D548" s="84">
        <v>27075</v>
      </c>
      <c r="E548" s="106" t="s">
        <v>657</v>
      </c>
      <c r="F548" s="102">
        <v>8.9</v>
      </c>
      <c r="G548" s="85">
        <v>8.9</v>
      </c>
      <c r="H548" s="111">
        <f t="shared" si="8"/>
        <v>1</v>
      </c>
      <c r="I548" s="109">
        <v>6.1</v>
      </c>
      <c r="J548" s="113">
        <v>2.8000000000000003</v>
      </c>
    </row>
    <row r="549" spans="2:10" s="44" customFormat="1" ht="14" x14ac:dyDescent="0.3">
      <c r="B549" s="105">
        <v>27</v>
      </c>
      <c r="C549" s="77" t="s">
        <v>662</v>
      </c>
      <c r="D549" s="84">
        <v>27099</v>
      </c>
      <c r="E549" s="106" t="s">
        <v>655</v>
      </c>
      <c r="F549" s="102">
        <v>9.8999999999999986</v>
      </c>
      <c r="G549" s="85">
        <v>9.8999999999999986</v>
      </c>
      <c r="H549" s="111">
        <f t="shared" si="8"/>
        <v>1</v>
      </c>
      <c r="I549" s="109">
        <v>3</v>
      </c>
      <c r="J549" s="113">
        <v>6.8999999999999995</v>
      </c>
    </row>
    <row r="550" spans="2:10" s="44" customFormat="1" ht="14" x14ac:dyDescent="0.3">
      <c r="B550" s="105">
        <v>27</v>
      </c>
      <c r="C550" s="77" t="s">
        <v>662</v>
      </c>
      <c r="D550" s="84">
        <v>27135</v>
      </c>
      <c r="E550" s="106" t="s">
        <v>651</v>
      </c>
      <c r="F550" s="102">
        <v>12.100000000000001</v>
      </c>
      <c r="G550" s="85">
        <v>12.100000000000001</v>
      </c>
      <c r="H550" s="111">
        <f t="shared" si="8"/>
        <v>1</v>
      </c>
      <c r="I550" s="109">
        <v>4.9000000000000004</v>
      </c>
      <c r="J550" s="113">
        <v>7.2000000000000011</v>
      </c>
    </row>
    <row r="551" spans="2:10" s="44" customFormat="1" ht="14" x14ac:dyDescent="0.3">
      <c r="B551" s="105">
        <v>27</v>
      </c>
      <c r="C551" s="77" t="s">
        <v>662</v>
      </c>
      <c r="D551" s="84">
        <v>27150</v>
      </c>
      <c r="E551" s="106" t="s">
        <v>654</v>
      </c>
      <c r="F551" s="102">
        <v>850.10000000000014</v>
      </c>
      <c r="G551" s="85">
        <v>850.10000000000014</v>
      </c>
      <c r="H551" s="111">
        <f t="shared" si="8"/>
        <v>1</v>
      </c>
      <c r="I551" s="109">
        <v>226.81</v>
      </c>
      <c r="J551" s="113">
        <v>623.29000000000008</v>
      </c>
    </row>
    <row r="552" spans="2:10" s="44" customFormat="1" ht="14" x14ac:dyDescent="0.3">
      <c r="B552" s="105">
        <v>27</v>
      </c>
      <c r="C552" s="77" t="s">
        <v>662</v>
      </c>
      <c r="D552" s="84">
        <v>27245</v>
      </c>
      <c r="E552" s="106" t="s">
        <v>650</v>
      </c>
      <c r="F552" s="102">
        <v>25</v>
      </c>
      <c r="G552" s="85">
        <v>25</v>
      </c>
      <c r="H552" s="111">
        <f t="shared" si="8"/>
        <v>1</v>
      </c>
      <c r="I552" s="109">
        <v>0</v>
      </c>
      <c r="J552" s="113">
        <v>25</v>
      </c>
    </row>
    <row r="553" spans="2:10" s="44" customFormat="1" ht="14" x14ac:dyDescent="0.3">
      <c r="B553" s="105">
        <v>27</v>
      </c>
      <c r="C553" s="77" t="s">
        <v>662</v>
      </c>
      <c r="D553" s="84">
        <v>27361</v>
      </c>
      <c r="E553" s="106" t="s">
        <v>648</v>
      </c>
      <c r="F553" s="102">
        <v>1</v>
      </c>
      <c r="G553" s="85">
        <v>1</v>
      </c>
      <c r="H553" s="111">
        <f t="shared" si="8"/>
        <v>1</v>
      </c>
      <c r="I553" s="109">
        <v>0</v>
      </c>
      <c r="J553" s="113">
        <v>1</v>
      </c>
    </row>
    <row r="554" spans="2:10" s="44" customFormat="1" ht="14" x14ac:dyDescent="0.3">
      <c r="B554" s="105">
        <v>27</v>
      </c>
      <c r="C554" s="77" t="s">
        <v>662</v>
      </c>
      <c r="D554" s="84">
        <v>27413</v>
      </c>
      <c r="E554" s="106" t="s">
        <v>646</v>
      </c>
      <c r="F554" s="102">
        <v>6.6</v>
      </c>
      <c r="G554" s="85">
        <v>6.6</v>
      </c>
      <c r="H554" s="111">
        <f t="shared" si="8"/>
        <v>1</v>
      </c>
      <c r="I554" s="109">
        <v>3.5</v>
      </c>
      <c r="J554" s="113">
        <v>3.1</v>
      </c>
    </row>
    <row r="555" spans="2:10" s="44" customFormat="1" ht="14" x14ac:dyDescent="0.3">
      <c r="B555" s="105">
        <v>27</v>
      </c>
      <c r="C555" s="77" t="s">
        <v>662</v>
      </c>
      <c r="D555" s="84">
        <v>27425</v>
      </c>
      <c r="E555" s="106" t="s">
        <v>645</v>
      </c>
      <c r="F555" s="102">
        <v>2.4000000000000004</v>
      </c>
      <c r="G555" s="85">
        <v>2.4000000000000004</v>
      </c>
      <c r="H555" s="111">
        <f t="shared" si="8"/>
        <v>1</v>
      </c>
      <c r="I555" s="109">
        <v>0.8</v>
      </c>
      <c r="J555" s="113">
        <v>1.6</v>
      </c>
    </row>
    <row r="556" spans="2:10" s="44" customFormat="1" ht="14" x14ac:dyDescent="0.3">
      <c r="B556" s="105">
        <v>27</v>
      </c>
      <c r="C556" s="77" t="s">
        <v>662</v>
      </c>
      <c r="D556" s="84">
        <v>27495</v>
      </c>
      <c r="E556" s="106" t="s">
        <v>640</v>
      </c>
      <c r="F556" s="102">
        <v>21</v>
      </c>
      <c r="G556" s="85">
        <v>21</v>
      </c>
      <c r="H556" s="111">
        <f t="shared" si="8"/>
        <v>1</v>
      </c>
      <c r="I556" s="109">
        <v>14.4</v>
      </c>
      <c r="J556" s="113">
        <v>6.6</v>
      </c>
    </row>
    <row r="557" spans="2:10" s="44" customFormat="1" ht="14" x14ac:dyDescent="0.3">
      <c r="B557" s="105">
        <v>27</v>
      </c>
      <c r="C557" s="77" t="s">
        <v>662</v>
      </c>
      <c r="D557" s="84">
        <v>27580</v>
      </c>
      <c r="E557" s="106" t="s">
        <v>638</v>
      </c>
      <c r="F557" s="102">
        <v>2</v>
      </c>
      <c r="G557" s="85">
        <v>2</v>
      </c>
      <c r="H557" s="111">
        <f t="shared" si="8"/>
        <v>1</v>
      </c>
      <c r="I557" s="109">
        <v>1</v>
      </c>
      <c r="J557" s="113">
        <v>1</v>
      </c>
    </row>
    <row r="558" spans="2:10" s="44" customFormat="1" ht="14" x14ac:dyDescent="0.3">
      <c r="B558" s="105">
        <v>27</v>
      </c>
      <c r="C558" s="77" t="s">
        <v>662</v>
      </c>
      <c r="D558" s="84">
        <v>27600</v>
      </c>
      <c r="E558" s="106" t="s">
        <v>637</v>
      </c>
      <c r="F558" s="102">
        <v>16.199999999999996</v>
      </c>
      <c r="G558" s="85">
        <v>16.199999999999996</v>
      </c>
      <c r="H558" s="111">
        <f t="shared" si="8"/>
        <v>1</v>
      </c>
      <c r="I558" s="109">
        <v>7</v>
      </c>
      <c r="J558" s="113">
        <v>9.1999999999999975</v>
      </c>
    </row>
    <row r="559" spans="2:10" s="44" customFormat="1" ht="14" x14ac:dyDescent="0.3">
      <c r="B559" s="105">
        <v>27</v>
      </c>
      <c r="C559" s="77" t="s">
        <v>662</v>
      </c>
      <c r="D559" s="84">
        <v>27615</v>
      </c>
      <c r="E559" s="106" t="s">
        <v>636</v>
      </c>
      <c r="F559" s="102">
        <v>2645.110000000001</v>
      </c>
      <c r="G559" s="85">
        <v>2639.110000000001</v>
      </c>
      <c r="H559" s="111">
        <f t="shared" si="8"/>
        <v>0.99773166333347196</v>
      </c>
      <c r="I559" s="109">
        <v>857.81</v>
      </c>
      <c r="J559" s="113">
        <v>1781.3</v>
      </c>
    </row>
    <row r="560" spans="2:10" s="44" customFormat="1" ht="14" x14ac:dyDescent="0.3">
      <c r="B560" s="105">
        <v>27</v>
      </c>
      <c r="C560" s="77" t="s">
        <v>662</v>
      </c>
      <c r="D560" s="84">
        <v>27800</v>
      </c>
      <c r="E560" s="106" t="s">
        <v>633</v>
      </c>
      <c r="F560" s="102">
        <v>2.37</v>
      </c>
      <c r="G560" s="85">
        <v>2.37</v>
      </c>
      <c r="H560" s="111">
        <f t="shared" si="8"/>
        <v>1</v>
      </c>
      <c r="I560" s="109">
        <v>0</v>
      </c>
      <c r="J560" s="113">
        <v>2.37</v>
      </c>
    </row>
    <row r="561" spans="2:10" s="44" customFormat="1" ht="14" x14ac:dyDescent="0.3">
      <c r="B561" s="105">
        <v>27</v>
      </c>
      <c r="C561" s="77" t="s">
        <v>662</v>
      </c>
      <c r="D561" s="84">
        <v>27810</v>
      </c>
      <c r="E561" s="106" t="s">
        <v>632</v>
      </c>
      <c r="F561" s="102">
        <v>1.6</v>
      </c>
      <c r="G561" s="85">
        <v>1.6</v>
      </c>
      <c r="H561" s="111">
        <f t="shared" si="8"/>
        <v>1</v>
      </c>
      <c r="I561" s="109">
        <v>0</v>
      </c>
      <c r="J561" s="113">
        <v>1.6</v>
      </c>
    </row>
    <row r="562" spans="2:10" s="44" customFormat="1" ht="14" x14ac:dyDescent="0.3">
      <c r="B562" s="105">
        <v>41</v>
      </c>
      <c r="C562" s="77" t="s">
        <v>20</v>
      </c>
      <c r="D562" s="84">
        <v>41001</v>
      </c>
      <c r="E562" s="106" t="s">
        <v>473</v>
      </c>
      <c r="F562" s="102">
        <v>113</v>
      </c>
      <c r="G562" s="85">
        <v>112</v>
      </c>
      <c r="H562" s="111">
        <f t="shared" si="8"/>
        <v>0.99115044247787609</v>
      </c>
      <c r="I562" s="109">
        <v>19.7</v>
      </c>
      <c r="J562" s="113">
        <v>92.3</v>
      </c>
    </row>
    <row r="563" spans="2:10" s="44" customFormat="1" ht="14" x14ac:dyDescent="0.3">
      <c r="B563" s="105">
        <v>41</v>
      </c>
      <c r="C563" s="77" t="s">
        <v>20</v>
      </c>
      <c r="D563" s="84">
        <v>41006</v>
      </c>
      <c r="E563" s="106" t="s">
        <v>490</v>
      </c>
      <c r="F563" s="102">
        <v>205.17000000000002</v>
      </c>
      <c r="G563" s="85">
        <v>204.17000000000002</v>
      </c>
      <c r="H563" s="111">
        <f t="shared" si="8"/>
        <v>0.99512599307891014</v>
      </c>
      <c r="I563" s="109">
        <v>81</v>
      </c>
      <c r="J563" s="113">
        <v>123.17000000000002</v>
      </c>
    </row>
    <row r="564" spans="2:10" s="44" customFormat="1" ht="14" x14ac:dyDescent="0.3">
      <c r="B564" s="105">
        <v>41</v>
      </c>
      <c r="C564" s="77" t="s">
        <v>20</v>
      </c>
      <c r="D564" s="84">
        <v>41013</v>
      </c>
      <c r="E564" s="106" t="s">
        <v>489</v>
      </c>
      <c r="F564" s="102">
        <v>101.76</v>
      </c>
      <c r="G564" s="85">
        <v>100.76</v>
      </c>
      <c r="H564" s="111">
        <f t="shared" si="8"/>
        <v>0.99017295597484278</v>
      </c>
      <c r="I564" s="109">
        <v>16.54</v>
      </c>
      <c r="J564" s="113">
        <v>84.22</v>
      </c>
    </row>
    <row r="565" spans="2:10" s="44" customFormat="1" ht="14" x14ac:dyDescent="0.3">
      <c r="B565" s="105">
        <v>41</v>
      </c>
      <c r="C565" s="77" t="s">
        <v>20</v>
      </c>
      <c r="D565" s="84">
        <v>41016</v>
      </c>
      <c r="E565" s="106" t="s">
        <v>488</v>
      </c>
      <c r="F565" s="102">
        <v>32</v>
      </c>
      <c r="G565" s="85">
        <v>32</v>
      </c>
      <c r="H565" s="111">
        <f t="shared" si="8"/>
        <v>1</v>
      </c>
      <c r="I565" s="109">
        <v>10</v>
      </c>
      <c r="J565" s="113">
        <v>22</v>
      </c>
    </row>
    <row r="566" spans="2:10" s="44" customFormat="1" ht="14" x14ac:dyDescent="0.3">
      <c r="B566" s="105">
        <v>41</v>
      </c>
      <c r="C566" s="77" t="s">
        <v>20</v>
      </c>
      <c r="D566" s="84">
        <v>41020</v>
      </c>
      <c r="E566" s="106" t="s">
        <v>487</v>
      </c>
      <c r="F566" s="102">
        <v>60.480000000000004</v>
      </c>
      <c r="G566" s="85">
        <v>58.480000000000004</v>
      </c>
      <c r="H566" s="111">
        <f t="shared" si="8"/>
        <v>0.96693121693121697</v>
      </c>
      <c r="I566" s="109">
        <v>21.45</v>
      </c>
      <c r="J566" s="113">
        <v>37.03</v>
      </c>
    </row>
    <row r="567" spans="2:10" s="44" customFormat="1" ht="14" x14ac:dyDescent="0.3">
      <c r="B567" s="105">
        <v>41</v>
      </c>
      <c r="C567" s="77" t="s">
        <v>20</v>
      </c>
      <c r="D567" s="84">
        <v>41026</v>
      </c>
      <c r="E567" s="106" t="s">
        <v>486</v>
      </c>
      <c r="F567" s="102">
        <v>19.7</v>
      </c>
      <c r="G567" s="85">
        <v>19.7</v>
      </c>
      <c r="H567" s="111">
        <f t="shared" si="8"/>
        <v>1</v>
      </c>
      <c r="I567" s="109">
        <v>7.7</v>
      </c>
      <c r="J567" s="113">
        <v>12</v>
      </c>
    </row>
    <row r="568" spans="2:10" s="44" customFormat="1" ht="14" x14ac:dyDescent="0.3">
      <c r="B568" s="105">
        <v>41</v>
      </c>
      <c r="C568" s="77" t="s">
        <v>20</v>
      </c>
      <c r="D568" s="84">
        <v>41078</v>
      </c>
      <c r="E568" s="106" t="s">
        <v>2253</v>
      </c>
      <c r="F568" s="102">
        <v>13.799999999999999</v>
      </c>
      <c r="G568" s="85">
        <v>13.799999999999999</v>
      </c>
      <c r="H568" s="111">
        <f t="shared" si="8"/>
        <v>1</v>
      </c>
      <c r="I568" s="109">
        <v>5.7</v>
      </c>
      <c r="J568" s="113">
        <v>8.1</v>
      </c>
    </row>
    <row r="569" spans="2:10" s="44" customFormat="1" ht="14" x14ac:dyDescent="0.3">
      <c r="B569" s="105">
        <v>41</v>
      </c>
      <c r="C569" s="77" t="s">
        <v>20</v>
      </c>
      <c r="D569" s="84">
        <v>41132</v>
      </c>
      <c r="E569" s="106" t="s">
        <v>484</v>
      </c>
      <c r="F569" s="102">
        <v>201.23999999999998</v>
      </c>
      <c r="G569" s="85">
        <v>201.23999999999998</v>
      </c>
      <c r="H569" s="111">
        <f t="shared" si="8"/>
        <v>1</v>
      </c>
      <c r="I569" s="109">
        <v>64.940000000000012</v>
      </c>
      <c r="J569" s="113">
        <v>136.30000000000001</v>
      </c>
    </row>
    <row r="570" spans="2:10" s="44" customFormat="1" ht="14" x14ac:dyDescent="0.3">
      <c r="B570" s="105">
        <v>41</v>
      </c>
      <c r="C570" s="77" t="s">
        <v>20</v>
      </c>
      <c r="D570" s="84">
        <v>41206</v>
      </c>
      <c r="E570" s="106" t="s">
        <v>483</v>
      </c>
      <c r="F570" s="102">
        <v>39.700000000000003</v>
      </c>
      <c r="G570" s="85">
        <v>39.700000000000003</v>
      </c>
      <c r="H570" s="111">
        <f t="shared" si="8"/>
        <v>1</v>
      </c>
      <c r="I570" s="109">
        <v>9.6999999999999993</v>
      </c>
      <c r="J570" s="113">
        <v>29.999999999999996</v>
      </c>
    </row>
    <row r="571" spans="2:10" s="44" customFormat="1" ht="14" x14ac:dyDescent="0.3">
      <c r="B571" s="105">
        <v>41</v>
      </c>
      <c r="C571" s="77" t="s">
        <v>20</v>
      </c>
      <c r="D571" s="84">
        <v>41244</v>
      </c>
      <c r="E571" s="106" t="s">
        <v>482</v>
      </c>
      <c r="F571" s="102">
        <v>43.72</v>
      </c>
      <c r="G571" s="85">
        <v>43.72</v>
      </c>
      <c r="H571" s="111">
        <f t="shared" si="8"/>
        <v>1</v>
      </c>
      <c r="I571" s="109">
        <v>2.2599999999999998</v>
      </c>
      <c r="J571" s="113">
        <v>41.459999999999994</v>
      </c>
    </row>
    <row r="572" spans="2:10" s="44" customFormat="1" ht="14" x14ac:dyDescent="0.3">
      <c r="B572" s="105">
        <v>41</v>
      </c>
      <c r="C572" s="77" t="s">
        <v>20</v>
      </c>
      <c r="D572" s="84">
        <v>41298</v>
      </c>
      <c r="E572" s="106" t="s">
        <v>481</v>
      </c>
      <c r="F572" s="102">
        <v>257.69</v>
      </c>
      <c r="G572" s="85">
        <v>254.69</v>
      </c>
      <c r="H572" s="111">
        <f t="shared" si="8"/>
        <v>0.98835810469944507</v>
      </c>
      <c r="I572" s="109">
        <v>88.19</v>
      </c>
      <c r="J572" s="113">
        <v>166.5</v>
      </c>
    </row>
    <row r="573" spans="2:10" s="44" customFormat="1" ht="14" x14ac:dyDescent="0.3">
      <c r="B573" s="105">
        <v>41</v>
      </c>
      <c r="C573" s="77" t="s">
        <v>20</v>
      </c>
      <c r="D573" s="84">
        <v>41306</v>
      </c>
      <c r="E573" s="106" t="s">
        <v>480</v>
      </c>
      <c r="F573" s="102">
        <v>84.799999999999983</v>
      </c>
      <c r="G573" s="85">
        <v>82.8</v>
      </c>
      <c r="H573" s="111">
        <f t="shared" si="8"/>
        <v>0.97641509433962281</v>
      </c>
      <c r="I573" s="109">
        <v>18.11</v>
      </c>
      <c r="J573" s="113">
        <v>64.69</v>
      </c>
    </row>
    <row r="574" spans="2:10" s="44" customFormat="1" ht="14" x14ac:dyDescent="0.3">
      <c r="B574" s="105">
        <v>41</v>
      </c>
      <c r="C574" s="77" t="s">
        <v>20</v>
      </c>
      <c r="D574" s="84">
        <v>41319</v>
      </c>
      <c r="E574" s="106" t="s">
        <v>211</v>
      </c>
      <c r="F574" s="102">
        <v>84.759999999999991</v>
      </c>
      <c r="G574" s="85">
        <v>83.759999999999991</v>
      </c>
      <c r="H574" s="111">
        <f t="shared" si="8"/>
        <v>0.98820198206701271</v>
      </c>
      <c r="I574" s="109">
        <v>23.68</v>
      </c>
      <c r="J574" s="113">
        <v>60.08</v>
      </c>
    </row>
    <row r="575" spans="2:10" s="44" customFormat="1" ht="14" x14ac:dyDescent="0.3">
      <c r="B575" s="105">
        <v>41</v>
      </c>
      <c r="C575" s="77" t="s">
        <v>20</v>
      </c>
      <c r="D575" s="84">
        <v>41349</v>
      </c>
      <c r="E575" s="106" t="s">
        <v>479</v>
      </c>
      <c r="F575" s="102">
        <v>9.86</v>
      </c>
      <c r="G575" s="85">
        <v>9.86</v>
      </c>
      <c r="H575" s="111">
        <f t="shared" si="8"/>
        <v>1</v>
      </c>
      <c r="I575" s="109">
        <v>0.76</v>
      </c>
      <c r="J575" s="113">
        <v>9.1</v>
      </c>
    </row>
    <row r="576" spans="2:10" s="44" customFormat="1" ht="14" x14ac:dyDescent="0.3">
      <c r="B576" s="105">
        <v>41</v>
      </c>
      <c r="C576" s="77" t="s">
        <v>20</v>
      </c>
      <c r="D576" s="84">
        <v>41357</v>
      </c>
      <c r="E576" s="106" t="s">
        <v>478</v>
      </c>
      <c r="F576" s="102">
        <v>141.86000000000001</v>
      </c>
      <c r="G576" s="85">
        <v>141.86000000000001</v>
      </c>
      <c r="H576" s="111">
        <f t="shared" si="8"/>
        <v>1</v>
      </c>
      <c r="I576" s="109">
        <v>44.92</v>
      </c>
      <c r="J576" s="113">
        <v>96.94</v>
      </c>
    </row>
    <row r="577" spans="2:10" s="44" customFormat="1" ht="14" x14ac:dyDescent="0.3">
      <c r="B577" s="105">
        <v>41</v>
      </c>
      <c r="C577" s="77" t="s">
        <v>20</v>
      </c>
      <c r="D577" s="84">
        <v>41359</v>
      </c>
      <c r="E577" s="106" t="s">
        <v>477</v>
      </c>
      <c r="F577" s="102">
        <v>260.63999999999993</v>
      </c>
      <c r="G577" s="85">
        <v>260.63999999999993</v>
      </c>
      <c r="H577" s="111">
        <f t="shared" si="8"/>
        <v>1</v>
      </c>
      <c r="I577" s="109">
        <v>79.75</v>
      </c>
      <c r="J577" s="113">
        <v>180.89</v>
      </c>
    </row>
    <row r="578" spans="2:10" s="44" customFormat="1" ht="14" x14ac:dyDescent="0.3">
      <c r="B578" s="105">
        <v>41</v>
      </c>
      <c r="C578" s="77" t="s">
        <v>20</v>
      </c>
      <c r="D578" s="84">
        <v>41378</v>
      </c>
      <c r="E578" s="106" t="s">
        <v>476</v>
      </c>
      <c r="F578" s="102">
        <v>72.149999999999991</v>
      </c>
      <c r="G578" s="85">
        <v>72.149999999999991</v>
      </c>
      <c r="H578" s="111">
        <f t="shared" si="8"/>
        <v>1</v>
      </c>
      <c r="I578" s="109">
        <v>20.28</v>
      </c>
      <c r="J578" s="113">
        <v>51.87</v>
      </c>
    </row>
    <row r="579" spans="2:10" s="44" customFormat="1" ht="14" x14ac:dyDescent="0.3">
      <c r="B579" s="105">
        <v>41</v>
      </c>
      <c r="C579" s="77" t="s">
        <v>20</v>
      </c>
      <c r="D579" s="84">
        <v>41396</v>
      </c>
      <c r="E579" s="106" t="s">
        <v>475</v>
      </c>
      <c r="F579" s="102">
        <v>437.2</v>
      </c>
      <c r="G579" s="85">
        <v>437.2</v>
      </c>
      <c r="H579" s="111">
        <f t="shared" si="8"/>
        <v>1</v>
      </c>
      <c r="I579" s="109">
        <v>169.35</v>
      </c>
      <c r="J579" s="113">
        <v>267.84999999999997</v>
      </c>
    </row>
    <row r="580" spans="2:10" s="44" customFormat="1" ht="14" x14ac:dyDescent="0.3">
      <c r="B580" s="105">
        <v>41</v>
      </c>
      <c r="C580" s="77" t="s">
        <v>20</v>
      </c>
      <c r="D580" s="84">
        <v>41483</v>
      </c>
      <c r="E580" s="106" t="s">
        <v>474</v>
      </c>
      <c r="F580" s="102">
        <v>66.069999999999993</v>
      </c>
      <c r="G580" s="85">
        <v>65.069999999999993</v>
      </c>
      <c r="H580" s="111">
        <f t="shared" si="8"/>
        <v>0.98486453761162407</v>
      </c>
      <c r="I580" s="109">
        <v>29.020000000000003</v>
      </c>
      <c r="J580" s="113">
        <v>36.050000000000004</v>
      </c>
    </row>
    <row r="581" spans="2:10" s="44" customFormat="1" ht="14" x14ac:dyDescent="0.3">
      <c r="B581" s="105">
        <v>41</v>
      </c>
      <c r="C581" s="77" t="s">
        <v>20</v>
      </c>
      <c r="D581" s="84">
        <v>41503</v>
      </c>
      <c r="E581" s="106" t="s">
        <v>472</v>
      </c>
      <c r="F581" s="102">
        <v>55.17</v>
      </c>
      <c r="G581" s="85">
        <v>55.17</v>
      </c>
      <c r="H581" s="111">
        <f t="shared" si="8"/>
        <v>1</v>
      </c>
      <c r="I581" s="109">
        <v>20.82</v>
      </c>
      <c r="J581" s="113">
        <v>34.35</v>
      </c>
    </row>
    <row r="582" spans="2:10" s="44" customFormat="1" ht="14" x14ac:dyDescent="0.3">
      <c r="B582" s="105">
        <v>41</v>
      </c>
      <c r="C582" s="77" t="s">
        <v>20</v>
      </c>
      <c r="D582" s="84">
        <v>41518</v>
      </c>
      <c r="E582" s="106" t="s">
        <v>2252</v>
      </c>
      <c r="F582" s="102">
        <v>108.83</v>
      </c>
      <c r="G582" s="85">
        <v>108.83</v>
      </c>
      <c r="H582" s="111">
        <f t="shared" si="8"/>
        <v>1</v>
      </c>
      <c r="I582" s="109">
        <v>32.57</v>
      </c>
      <c r="J582" s="113">
        <v>76.259999999999991</v>
      </c>
    </row>
    <row r="583" spans="2:10" s="44" customFormat="1" ht="14" x14ac:dyDescent="0.3">
      <c r="B583" s="105">
        <v>41</v>
      </c>
      <c r="C583" s="77" t="s">
        <v>20</v>
      </c>
      <c r="D583" s="84">
        <v>41524</v>
      </c>
      <c r="E583" s="106" t="s">
        <v>21</v>
      </c>
      <c r="F583" s="102">
        <v>304.35999999999996</v>
      </c>
      <c r="G583" s="85">
        <v>304.35999999999996</v>
      </c>
      <c r="H583" s="111">
        <f t="shared" si="8"/>
        <v>1</v>
      </c>
      <c r="I583" s="109">
        <v>71.740000000000009</v>
      </c>
      <c r="J583" s="113">
        <v>232.62</v>
      </c>
    </row>
    <row r="584" spans="2:10" s="44" customFormat="1" ht="14" x14ac:dyDescent="0.3">
      <c r="B584" s="105">
        <v>41</v>
      </c>
      <c r="C584" s="77" t="s">
        <v>20</v>
      </c>
      <c r="D584" s="84">
        <v>41530</v>
      </c>
      <c r="E584" s="106" t="s">
        <v>470</v>
      </c>
      <c r="F584" s="102">
        <v>77.039999999999992</v>
      </c>
      <c r="G584" s="85">
        <v>76.039999999999992</v>
      </c>
      <c r="H584" s="111">
        <f t="shared" ref="H584:H647" si="9">+IFERROR(G584/F584,0)</f>
        <v>0.98701973001038423</v>
      </c>
      <c r="I584" s="109">
        <v>20.5</v>
      </c>
      <c r="J584" s="113">
        <v>55.539999999999992</v>
      </c>
    </row>
    <row r="585" spans="2:10" s="44" customFormat="1" ht="14" x14ac:dyDescent="0.3">
      <c r="B585" s="105">
        <v>41</v>
      </c>
      <c r="C585" s="77" t="s">
        <v>20</v>
      </c>
      <c r="D585" s="84">
        <v>41548</v>
      </c>
      <c r="E585" s="106" t="s">
        <v>469</v>
      </c>
      <c r="F585" s="102">
        <v>120.55999999999999</v>
      </c>
      <c r="G585" s="85">
        <v>120.55999999999999</v>
      </c>
      <c r="H585" s="111">
        <f t="shared" si="9"/>
        <v>1</v>
      </c>
      <c r="I585" s="109">
        <v>43.42</v>
      </c>
      <c r="J585" s="113">
        <v>77.14</v>
      </c>
    </row>
    <row r="586" spans="2:10" s="44" customFormat="1" ht="14" x14ac:dyDescent="0.3">
      <c r="B586" s="105">
        <v>41</v>
      </c>
      <c r="C586" s="77" t="s">
        <v>20</v>
      </c>
      <c r="D586" s="84">
        <v>41551</v>
      </c>
      <c r="E586" s="106" t="s">
        <v>468</v>
      </c>
      <c r="F586" s="102">
        <v>302.21999999999997</v>
      </c>
      <c r="G586" s="85">
        <v>300.21999999999997</v>
      </c>
      <c r="H586" s="111">
        <f t="shared" si="9"/>
        <v>0.99338230428164909</v>
      </c>
      <c r="I586" s="109">
        <v>102.94</v>
      </c>
      <c r="J586" s="113">
        <v>197.28000000000003</v>
      </c>
    </row>
    <row r="587" spans="2:10" s="44" customFormat="1" ht="14" x14ac:dyDescent="0.3">
      <c r="B587" s="105">
        <v>41</v>
      </c>
      <c r="C587" s="77" t="s">
        <v>20</v>
      </c>
      <c r="D587" s="84">
        <v>41615</v>
      </c>
      <c r="E587" s="106" t="s">
        <v>467</v>
      </c>
      <c r="F587" s="102">
        <v>179</v>
      </c>
      <c r="G587" s="85">
        <v>179</v>
      </c>
      <c r="H587" s="111">
        <f t="shared" si="9"/>
        <v>1</v>
      </c>
      <c r="I587" s="109">
        <v>43.900000000000006</v>
      </c>
      <c r="J587" s="113">
        <v>135.10000000000002</v>
      </c>
    </row>
    <row r="588" spans="2:10" s="44" customFormat="1" ht="14" x14ac:dyDescent="0.3">
      <c r="B588" s="105">
        <v>41</v>
      </c>
      <c r="C588" s="77" t="s">
        <v>20</v>
      </c>
      <c r="D588" s="84">
        <v>41660</v>
      </c>
      <c r="E588" s="106" t="s">
        <v>466</v>
      </c>
      <c r="F588" s="102">
        <v>59.4</v>
      </c>
      <c r="G588" s="85">
        <v>59.4</v>
      </c>
      <c r="H588" s="111">
        <f t="shared" si="9"/>
        <v>1</v>
      </c>
      <c r="I588" s="109">
        <v>16.71</v>
      </c>
      <c r="J588" s="113">
        <v>42.69</v>
      </c>
    </row>
    <row r="589" spans="2:10" s="44" customFormat="1" ht="14" x14ac:dyDescent="0.3">
      <c r="B589" s="105">
        <v>41</v>
      </c>
      <c r="C589" s="77" t="s">
        <v>20</v>
      </c>
      <c r="D589" s="84">
        <v>41668</v>
      </c>
      <c r="E589" s="106" t="s">
        <v>465</v>
      </c>
      <c r="F589" s="102">
        <v>92.820000000000022</v>
      </c>
      <c r="G589" s="85">
        <v>92.820000000000022</v>
      </c>
      <c r="H589" s="111">
        <f t="shared" si="9"/>
        <v>1</v>
      </c>
      <c r="I589" s="109">
        <v>39.01</v>
      </c>
      <c r="J589" s="113">
        <v>53.809999999999995</v>
      </c>
    </row>
    <row r="590" spans="2:10" s="44" customFormat="1" ht="14" x14ac:dyDescent="0.3">
      <c r="B590" s="105">
        <v>41</v>
      </c>
      <c r="C590" s="77" t="s">
        <v>20</v>
      </c>
      <c r="D590" s="84">
        <v>41676</v>
      </c>
      <c r="E590" s="106" t="s">
        <v>464</v>
      </c>
      <c r="F590" s="102">
        <v>237.44</v>
      </c>
      <c r="G590" s="85">
        <v>237.44</v>
      </c>
      <c r="H590" s="111">
        <f t="shared" si="9"/>
        <v>1</v>
      </c>
      <c r="I590" s="109">
        <v>72.599999999999994</v>
      </c>
      <c r="J590" s="113">
        <v>164.84</v>
      </c>
    </row>
    <row r="591" spans="2:10" s="44" customFormat="1" ht="14" x14ac:dyDescent="0.3">
      <c r="B591" s="105">
        <v>41</v>
      </c>
      <c r="C591" s="77" t="s">
        <v>20</v>
      </c>
      <c r="D591" s="84">
        <v>41770</v>
      </c>
      <c r="E591" s="106" t="s">
        <v>463</v>
      </c>
      <c r="F591" s="102">
        <v>181.82</v>
      </c>
      <c r="G591" s="85">
        <v>179.82</v>
      </c>
      <c r="H591" s="111">
        <f t="shared" si="9"/>
        <v>0.98900010999889998</v>
      </c>
      <c r="I591" s="109">
        <v>54.68</v>
      </c>
      <c r="J591" s="113">
        <v>125.14</v>
      </c>
    </row>
    <row r="592" spans="2:10" s="44" customFormat="1" ht="14" x14ac:dyDescent="0.3">
      <c r="B592" s="105">
        <v>41</v>
      </c>
      <c r="C592" s="77" t="s">
        <v>20</v>
      </c>
      <c r="D592" s="84">
        <v>41791</v>
      </c>
      <c r="E592" s="106" t="s">
        <v>462</v>
      </c>
      <c r="F592" s="102">
        <v>120.54</v>
      </c>
      <c r="G592" s="85">
        <v>119.54</v>
      </c>
      <c r="H592" s="111">
        <f t="shared" si="9"/>
        <v>0.99170399867263981</v>
      </c>
      <c r="I592" s="109">
        <v>43.009999999999991</v>
      </c>
      <c r="J592" s="113">
        <v>76.53</v>
      </c>
    </row>
    <row r="593" spans="2:10" s="44" customFormat="1" ht="14" x14ac:dyDescent="0.3">
      <c r="B593" s="105">
        <v>41</v>
      </c>
      <c r="C593" s="77" t="s">
        <v>20</v>
      </c>
      <c r="D593" s="84">
        <v>41797</v>
      </c>
      <c r="E593" s="106" t="s">
        <v>459</v>
      </c>
      <c r="F593" s="102">
        <v>22.92</v>
      </c>
      <c r="G593" s="85">
        <v>21.92</v>
      </c>
      <c r="H593" s="111">
        <f t="shared" si="9"/>
        <v>0.95636998254799299</v>
      </c>
      <c r="I593" s="109">
        <v>5.7</v>
      </c>
      <c r="J593" s="113">
        <v>16.22</v>
      </c>
    </row>
    <row r="594" spans="2:10" s="44" customFormat="1" ht="14" x14ac:dyDescent="0.3">
      <c r="B594" s="105">
        <v>41</v>
      </c>
      <c r="C594" s="77" t="s">
        <v>20</v>
      </c>
      <c r="D594" s="84">
        <v>41799</v>
      </c>
      <c r="E594" s="106" t="s">
        <v>2251</v>
      </c>
      <c r="F594" s="102">
        <v>97.000000000000014</v>
      </c>
      <c r="G594" s="85">
        <v>97.000000000000014</v>
      </c>
      <c r="H594" s="111">
        <f t="shared" si="9"/>
        <v>1</v>
      </c>
      <c r="I594" s="109">
        <v>20</v>
      </c>
      <c r="J594" s="113">
        <v>77.000000000000014</v>
      </c>
    </row>
    <row r="595" spans="2:10" s="44" customFormat="1" ht="14" x14ac:dyDescent="0.3">
      <c r="B595" s="105">
        <v>41</v>
      </c>
      <c r="C595" s="77" t="s">
        <v>20</v>
      </c>
      <c r="D595" s="84">
        <v>41801</v>
      </c>
      <c r="E595" s="106" t="s">
        <v>460</v>
      </c>
      <c r="F595" s="102">
        <v>68.53</v>
      </c>
      <c r="G595" s="85">
        <v>68.53</v>
      </c>
      <c r="H595" s="111">
        <f t="shared" si="9"/>
        <v>1</v>
      </c>
      <c r="I595" s="109">
        <v>21.47</v>
      </c>
      <c r="J595" s="113">
        <v>47.06</v>
      </c>
    </row>
    <row r="596" spans="2:10" s="44" customFormat="1" ht="14" x14ac:dyDescent="0.3">
      <c r="B596" s="105">
        <v>41</v>
      </c>
      <c r="C596" s="77" t="s">
        <v>20</v>
      </c>
      <c r="D596" s="84">
        <v>41807</v>
      </c>
      <c r="E596" s="106" t="s">
        <v>458</v>
      </c>
      <c r="F596" s="102">
        <v>133.41999999999996</v>
      </c>
      <c r="G596" s="85">
        <v>129.41999999999996</v>
      </c>
      <c r="H596" s="111">
        <f t="shared" si="9"/>
        <v>0.9700194873332334</v>
      </c>
      <c r="I596" s="109">
        <v>44.290000000000006</v>
      </c>
      <c r="J596" s="113">
        <v>85.13</v>
      </c>
    </row>
    <row r="597" spans="2:10" s="44" customFormat="1" ht="14" x14ac:dyDescent="0.3">
      <c r="B597" s="105">
        <v>41</v>
      </c>
      <c r="C597" s="77" t="s">
        <v>20</v>
      </c>
      <c r="D597" s="84">
        <v>41872</v>
      </c>
      <c r="E597" s="106" t="s">
        <v>457</v>
      </c>
      <c r="F597" s="102">
        <v>11</v>
      </c>
      <c r="G597" s="85">
        <v>11</v>
      </c>
      <c r="H597" s="111">
        <f t="shared" si="9"/>
        <v>1</v>
      </c>
      <c r="I597" s="109">
        <v>1</v>
      </c>
      <c r="J597" s="113">
        <v>10</v>
      </c>
    </row>
    <row r="598" spans="2:10" s="44" customFormat="1" ht="14" x14ac:dyDescent="0.3">
      <c r="B598" s="105">
        <v>41</v>
      </c>
      <c r="C598" s="77" t="s">
        <v>20</v>
      </c>
      <c r="D598" s="84">
        <v>41885</v>
      </c>
      <c r="E598" s="106" t="s">
        <v>456</v>
      </c>
      <c r="F598" s="102">
        <v>90.2</v>
      </c>
      <c r="G598" s="85">
        <v>90.2</v>
      </c>
      <c r="H598" s="111">
        <f t="shared" si="9"/>
        <v>1</v>
      </c>
      <c r="I598" s="109">
        <v>49.5</v>
      </c>
      <c r="J598" s="113">
        <v>40.700000000000003</v>
      </c>
    </row>
    <row r="599" spans="2:10" s="44" customFormat="1" ht="14" x14ac:dyDescent="0.3">
      <c r="B599" s="105">
        <v>44</v>
      </c>
      <c r="C599" s="77" t="s">
        <v>455</v>
      </c>
      <c r="D599" s="84">
        <v>44001</v>
      </c>
      <c r="E599" s="106" t="s">
        <v>445</v>
      </c>
      <c r="F599" s="102">
        <v>9</v>
      </c>
      <c r="G599" s="85">
        <v>9</v>
      </c>
      <c r="H599" s="111">
        <f t="shared" si="9"/>
        <v>1</v>
      </c>
      <c r="I599" s="109">
        <v>2.5</v>
      </c>
      <c r="J599" s="113">
        <v>6.5</v>
      </c>
    </row>
    <row r="600" spans="2:10" s="44" customFormat="1" ht="14" x14ac:dyDescent="0.3">
      <c r="B600" s="105">
        <v>44</v>
      </c>
      <c r="C600" s="77" t="s">
        <v>455</v>
      </c>
      <c r="D600" s="84">
        <v>44035</v>
      </c>
      <c r="E600" s="106" t="s">
        <v>245</v>
      </c>
      <c r="F600" s="102">
        <v>31</v>
      </c>
      <c r="G600" s="85">
        <v>31</v>
      </c>
      <c r="H600" s="111">
        <f t="shared" si="9"/>
        <v>1</v>
      </c>
      <c r="I600" s="109">
        <v>28</v>
      </c>
      <c r="J600" s="113">
        <v>3</v>
      </c>
    </row>
    <row r="601" spans="2:10" s="44" customFormat="1" ht="14" x14ac:dyDescent="0.3">
      <c r="B601" s="105">
        <v>44</v>
      </c>
      <c r="C601" s="77" t="s">
        <v>455</v>
      </c>
      <c r="D601" s="84">
        <v>44090</v>
      </c>
      <c r="E601" s="106" t="s">
        <v>453</v>
      </c>
      <c r="F601" s="102">
        <v>36</v>
      </c>
      <c r="G601" s="85">
        <v>36</v>
      </c>
      <c r="H601" s="111">
        <f t="shared" si="9"/>
        <v>1</v>
      </c>
      <c r="I601" s="109">
        <v>8.8999999999999986</v>
      </c>
      <c r="J601" s="113">
        <v>27.1</v>
      </c>
    </row>
    <row r="602" spans="2:10" s="44" customFormat="1" ht="14" x14ac:dyDescent="0.3">
      <c r="B602" s="105">
        <v>44</v>
      </c>
      <c r="C602" s="77" t="s">
        <v>455</v>
      </c>
      <c r="D602" s="84">
        <v>44098</v>
      </c>
      <c r="E602" s="106" t="s">
        <v>452</v>
      </c>
      <c r="F602" s="102">
        <v>7</v>
      </c>
      <c r="G602" s="85">
        <v>7</v>
      </c>
      <c r="H602" s="111">
        <f t="shared" si="9"/>
        <v>1</v>
      </c>
      <c r="I602" s="109">
        <v>2</v>
      </c>
      <c r="J602" s="113">
        <v>5</v>
      </c>
    </row>
    <row r="603" spans="2:10" s="44" customFormat="1" ht="14" x14ac:dyDescent="0.3">
      <c r="B603" s="105">
        <v>44</v>
      </c>
      <c r="C603" s="77" t="s">
        <v>455</v>
      </c>
      <c r="D603" s="84">
        <v>44110</v>
      </c>
      <c r="E603" s="106" t="s">
        <v>451</v>
      </c>
      <c r="F603" s="102">
        <v>5</v>
      </c>
      <c r="G603" s="85">
        <v>5</v>
      </c>
      <c r="H603" s="111">
        <f t="shared" si="9"/>
        <v>1</v>
      </c>
      <c r="I603" s="109">
        <v>0</v>
      </c>
      <c r="J603" s="113">
        <v>5</v>
      </c>
    </row>
    <row r="604" spans="2:10" s="44" customFormat="1" ht="14" x14ac:dyDescent="0.3">
      <c r="B604" s="105">
        <v>44</v>
      </c>
      <c r="C604" s="77" t="s">
        <v>455</v>
      </c>
      <c r="D604" s="84">
        <v>44279</v>
      </c>
      <c r="E604" s="106" t="s">
        <v>450</v>
      </c>
      <c r="F604" s="102">
        <v>2</v>
      </c>
      <c r="G604" s="85">
        <v>2</v>
      </c>
      <c r="H604" s="111">
        <f t="shared" si="9"/>
        <v>1</v>
      </c>
      <c r="I604" s="109">
        <v>0</v>
      </c>
      <c r="J604" s="113">
        <v>2</v>
      </c>
    </row>
    <row r="605" spans="2:10" s="44" customFormat="1" ht="14" x14ac:dyDescent="0.3">
      <c r="B605" s="105">
        <v>44</v>
      </c>
      <c r="C605" s="77" t="s">
        <v>455</v>
      </c>
      <c r="D605" s="84">
        <v>44420</v>
      </c>
      <c r="E605" s="106" t="s">
        <v>448</v>
      </c>
      <c r="F605" s="102">
        <v>25.5</v>
      </c>
      <c r="G605" s="85">
        <v>25.5</v>
      </c>
      <c r="H605" s="111">
        <f t="shared" si="9"/>
        <v>1</v>
      </c>
      <c r="I605" s="109">
        <v>20</v>
      </c>
      <c r="J605" s="113">
        <v>5.5</v>
      </c>
    </row>
    <row r="606" spans="2:10" s="44" customFormat="1" ht="14" x14ac:dyDescent="0.3">
      <c r="B606" s="105">
        <v>44</v>
      </c>
      <c r="C606" s="77" t="s">
        <v>455</v>
      </c>
      <c r="D606" s="84">
        <v>44430</v>
      </c>
      <c r="E606" s="106" t="s">
        <v>447</v>
      </c>
      <c r="F606" s="102">
        <v>1</v>
      </c>
      <c r="G606" s="85">
        <v>1</v>
      </c>
      <c r="H606" s="111">
        <f t="shared" si="9"/>
        <v>1</v>
      </c>
      <c r="I606" s="109">
        <v>0</v>
      </c>
      <c r="J606" s="113">
        <v>1</v>
      </c>
    </row>
    <row r="607" spans="2:10" s="44" customFormat="1" ht="14" x14ac:dyDescent="0.3">
      <c r="B607" s="105">
        <v>44</v>
      </c>
      <c r="C607" s="77" t="s">
        <v>455</v>
      </c>
      <c r="D607" s="84">
        <v>44650</v>
      </c>
      <c r="E607" s="106" t="s">
        <v>444</v>
      </c>
      <c r="F607" s="102">
        <v>4</v>
      </c>
      <c r="G607" s="85">
        <v>4</v>
      </c>
      <c r="H607" s="111">
        <f t="shared" si="9"/>
        <v>1</v>
      </c>
      <c r="I607" s="109">
        <v>0</v>
      </c>
      <c r="J607" s="113">
        <v>4</v>
      </c>
    </row>
    <row r="608" spans="2:10" s="44" customFormat="1" ht="14" x14ac:dyDescent="0.3">
      <c r="B608" s="105">
        <v>44</v>
      </c>
      <c r="C608" s="77" t="s">
        <v>455</v>
      </c>
      <c r="D608" s="84">
        <v>44874</v>
      </c>
      <c r="E608" s="106" t="s">
        <v>167</v>
      </c>
      <c r="F608" s="102">
        <v>1.3800000000000001</v>
      </c>
      <c r="G608" s="85">
        <v>1.3800000000000001</v>
      </c>
      <c r="H608" s="111">
        <f t="shared" si="9"/>
        <v>1</v>
      </c>
      <c r="I608" s="109">
        <v>0</v>
      </c>
      <c r="J608" s="113">
        <v>1.3800000000000001</v>
      </c>
    </row>
    <row r="609" spans="2:10" s="44" customFormat="1" ht="14" x14ac:dyDescent="0.3">
      <c r="B609" s="105">
        <v>47</v>
      </c>
      <c r="C609" s="77" t="s">
        <v>22</v>
      </c>
      <c r="D609" s="84">
        <v>47001</v>
      </c>
      <c r="E609" s="106" t="s">
        <v>418</v>
      </c>
      <c r="F609" s="102">
        <v>28.95</v>
      </c>
      <c r="G609" s="85">
        <v>28.95</v>
      </c>
      <c r="H609" s="111">
        <f t="shared" si="9"/>
        <v>1</v>
      </c>
      <c r="I609" s="109">
        <v>3</v>
      </c>
      <c r="J609" s="113">
        <v>25.95</v>
      </c>
    </row>
    <row r="610" spans="2:10" s="44" customFormat="1" ht="14" x14ac:dyDescent="0.3">
      <c r="B610" s="105">
        <v>47</v>
      </c>
      <c r="C610" s="77" t="s">
        <v>22</v>
      </c>
      <c r="D610" s="84">
        <v>47030</v>
      </c>
      <c r="E610" s="106" t="s">
        <v>441</v>
      </c>
      <c r="F610" s="102">
        <v>1</v>
      </c>
      <c r="G610" s="85">
        <v>1</v>
      </c>
      <c r="H610" s="111">
        <f t="shared" si="9"/>
        <v>1</v>
      </c>
      <c r="I610" s="109">
        <v>0</v>
      </c>
      <c r="J610" s="113">
        <v>1</v>
      </c>
    </row>
    <row r="611" spans="2:10" s="44" customFormat="1" ht="14" x14ac:dyDescent="0.3">
      <c r="B611" s="105">
        <v>47</v>
      </c>
      <c r="C611" s="77" t="s">
        <v>22</v>
      </c>
      <c r="D611" s="84">
        <v>47053</v>
      </c>
      <c r="E611" s="106" t="s">
        <v>440</v>
      </c>
      <c r="F611" s="102">
        <v>246.78000000000003</v>
      </c>
      <c r="G611" s="85">
        <v>112.72</v>
      </c>
      <c r="H611" s="111">
        <f t="shared" si="9"/>
        <v>0.45676310884188343</v>
      </c>
      <c r="I611" s="109">
        <v>46.4</v>
      </c>
      <c r="J611" s="113">
        <v>66.320000000000007</v>
      </c>
    </row>
    <row r="612" spans="2:10" s="44" customFormat="1" ht="14" x14ac:dyDescent="0.3">
      <c r="B612" s="105">
        <v>47</v>
      </c>
      <c r="C612" s="77" t="s">
        <v>22</v>
      </c>
      <c r="D612" s="84">
        <v>47058</v>
      </c>
      <c r="E612" s="106" t="s">
        <v>439</v>
      </c>
      <c r="F612" s="102">
        <v>118.79999999999998</v>
      </c>
      <c r="G612" s="85">
        <v>118.79999999999998</v>
      </c>
      <c r="H612" s="111">
        <f t="shared" si="9"/>
        <v>1</v>
      </c>
      <c r="I612" s="109">
        <v>15</v>
      </c>
      <c r="J612" s="113">
        <v>103.79999999999998</v>
      </c>
    </row>
    <row r="613" spans="2:10" s="44" customFormat="1" ht="14" x14ac:dyDescent="0.3">
      <c r="B613" s="105">
        <v>47</v>
      </c>
      <c r="C613" s="77" t="s">
        <v>22</v>
      </c>
      <c r="D613" s="84">
        <v>47161</v>
      </c>
      <c r="E613" s="106" t="s">
        <v>438</v>
      </c>
      <c r="F613" s="102">
        <v>44.2</v>
      </c>
      <c r="G613" s="85">
        <v>44.2</v>
      </c>
      <c r="H613" s="111">
        <f t="shared" si="9"/>
        <v>1</v>
      </c>
      <c r="I613" s="109">
        <v>5.1999999999999993</v>
      </c>
      <c r="J613" s="113">
        <v>39</v>
      </c>
    </row>
    <row r="614" spans="2:10" s="44" customFormat="1" ht="14" x14ac:dyDescent="0.3">
      <c r="B614" s="105">
        <v>47</v>
      </c>
      <c r="C614" s="77" t="s">
        <v>22</v>
      </c>
      <c r="D614" s="84">
        <v>47170</v>
      </c>
      <c r="E614" s="106" t="s">
        <v>437</v>
      </c>
      <c r="F614" s="102">
        <v>145.85</v>
      </c>
      <c r="G614" s="85">
        <v>145.85</v>
      </c>
      <c r="H614" s="111">
        <f t="shared" si="9"/>
        <v>1</v>
      </c>
      <c r="I614" s="109">
        <v>7</v>
      </c>
      <c r="J614" s="113">
        <v>138.85</v>
      </c>
    </row>
    <row r="615" spans="2:10" s="44" customFormat="1" ht="14" x14ac:dyDescent="0.3">
      <c r="B615" s="105">
        <v>47</v>
      </c>
      <c r="C615" s="77" t="s">
        <v>22</v>
      </c>
      <c r="D615" s="84">
        <v>47189</v>
      </c>
      <c r="E615" s="106" t="s">
        <v>436</v>
      </c>
      <c r="F615" s="102">
        <v>54.59</v>
      </c>
      <c r="G615" s="85">
        <v>54.59</v>
      </c>
      <c r="H615" s="111">
        <f t="shared" si="9"/>
        <v>1</v>
      </c>
      <c r="I615" s="109">
        <v>7</v>
      </c>
      <c r="J615" s="113">
        <v>47.59</v>
      </c>
    </row>
    <row r="616" spans="2:10" s="44" customFormat="1" ht="14" x14ac:dyDescent="0.3">
      <c r="B616" s="105">
        <v>47</v>
      </c>
      <c r="C616" s="77" t="s">
        <v>22</v>
      </c>
      <c r="D616" s="84">
        <v>47205</v>
      </c>
      <c r="E616" s="106" t="s">
        <v>435</v>
      </c>
      <c r="F616" s="102">
        <v>19</v>
      </c>
      <c r="G616" s="85">
        <v>19</v>
      </c>
      <c r="H616" s="111">
        <f t="shared" si="9"/>
        <v>1</v>
      </c>
      <c r="I616" s="109">
        <v>2</v>
      </c>
      <c r="J616" s="113">
        <v>17</v>
      </c>
    </row>
    <row r="617" spans="2:10" s="44" customFormat="1" ht="14" x14ac:dyDescent="0.3">
      <c r="B617" s="105">
        <v>47</v>
      </c>
      <c r="C617" s="77" t="s">
        <v>22</v>
      </c>
      <c r="D617" s="84">
        <v>47245</v>
      </c>
      <c r="E617" s="106" t="s">
        <v>434</v>
      </c>
      <c r="F617" s="102">
        <v>85.87</v>
      </c>
      <c r="G617" s="85">
        <v>85.87</v>
      </c>
      <c r="H617" s="111">
        <f t="shared" si="9"/>
        <v>1</v>
      </c>
      <c r="I617" s="109">
        <v>35.769999999999996</v>
      </c>
      <c r="J617" s="113">
        <v>50.1</v>
      </c>
    </row>
    <row r="618" spans="2:10" s="44" customFormat="1" ht="14" x14ac:dyDescent="0.3">
      <c r="B618" s="105">
        <v>47</v>
      </c>
      <c r="C618" s="77" t="s">
        <v>22</v>
      </c>
      <c r="D618" s="84">
        <v>47258</v>
      </c>
      <c r="E618" s="106" t="s">
        <v>433</v>
      </c>
      <c r="F618" s="102">
        <v>162.86000000000001</v>
      </c>
      <c r="G618" s="85">
        <v>162.86000000000001</v>
      </c>
      <c r="H618" s="111">
        <f t="shared" si="9"/>
        <v>1</v>
      </c>
      <c r="I618" s="109">
        <v>119.26000000000002</v>
      </c>
      <c r="J618" s="113">
        <v>43.599999999999994</v>
      </c>
    </row>
    <row r="619" spans="2:10" s="44" customFormat="1" ht="14" x14ac:dyDescent="0.3">
      <c r="B619" s="105">
        <v>47</v>
      </c>
      <c r="C619" s="77" t="s">
        <v>22</v>
      </c>
      <c r="D619" s="84">
        <v>47268</v>
      </c>
      <c r="E619" s="106" t="s">
        <v>432</v>
      </c>
      <c r="F619" s="102">
        <v>7.5</v>
      </c>
      <c r="G619" s="85">
        <v>7.5</v>
      </c>
      <c r="H619" s="111">
        <f t="shared" si="9"/>
        <v>1</v>
      </c>
      <c r="I619" s="109">
        <v>2</v>
      </c>
      <c r="J619" s="113">
        <v>5.5</v>
      </c>
    </row>
    <row r="620" spans="2:10" s="44" customFormat="1" ht="14" x14ac:dyDescent="0.3">
      <c r="B620" s="105">
        <v>47</v>
      </c>
      <c r="C620" s="77" t="s">
        <v>22</v>
      </c>
      <c r="D620" s="84">
        <v>47288</v>
      </c>
      <c r="E620" s="106" t="s">
        <v>431</v>
      </c>
      <c r="F620" s="102">
        <v>109.89999999999999</v>
      </c>
      <c r="G620" s="85">
        <v>109.89999999999999</v>
      </c>
      <c r="H620" s="111">
        <f t="shared" si="9"/>
        <v>1</v>
      </c>
      <c r="I620" s="109">
        <v>17.5</v>
      </c>
      <c r="J620" s="113">
        <v>92.399999999999991</v>
      </c>
    </row>
    <row r="621" spans="2:10" s="44" customFormat="1" ht="14" x14ac:dyDescent="0.3">
      <c r="B621" s="105">
        <v>47</v>
      </c>
      <c r="C621" s="77" t="s">
        <v>22</v>
      </c>
      <c r="D621" s="84">
        <v>47318</v>
      </c>
      <c r="E621" s="106" t="s">
        <v>401</v>
      </c>
      <c r="F621" s="102">
        <v>285.5</v>
      </c>
      <c r="G621" s="85">
        <v>282.5</v>
      </c>
      <c r="H621" s="111">
        <f t="shared" si="9"/>
        <v>0.989492119089317</v>
      </c>
      <c r="I621" s="109">
        <v>53</v>
      </c>
      <c r="J621" s="113">
        <v>229.5</v>
      </c>
    </row>
    <row r="622" spans="2:10" s="44" customFormat="1" ht="14" x14ac:dyDescent="0.3">
      <c r="B622" s="105">
        <v>47</v>
      </c>
      <c r="C622" s="77" t="s">
        <v>22</v>
      </c>
      <c r="D622" s="84">
        <v>47460</v>
      </c>
      <c r="E622" s="106" t="s">
        <v>430</v>
      </c>
      <c r="F622" s="102">
        <v>10</v>
      </c>
      <c r="G622" s="85">
        <v>10</v>
      </c>
      <c r="H622" s="111">
        <f t="shared" si="9"/>
        <v>1</v>
      </c>
      <c r="I622" s="109">
        <v>2</v>
      </c>
      <c r="J622" s="113">
        <v>8</v>
      </c>
    </row>
    <row r="623" spans="2:10" s="44" customFormat="1" ht="14" x14ac:dyDescent="0.3">
      <c r="B623" s="105">
        <v>47</v>
      </c>
      <c r="C623" s="77" t="s">
        <v>22</v>
      </c>
      <c r="D623" s="84">
        <v>47541</v>
      </c>
      <c r="E623" s="106" t="s">
        <v>429</v>
      </c>
      <c r="F623" s="102">
        <v>5</v>
      </c>
      <c r="G623" s="85">
        <v>5</v>
      </c>
      <c r="H623" s="111">
        <f t="shared" si="9"/>
        <v>1</v>
      </c>
      <c r="I623" s="109">
        <v>2</v>
      </c>
      <c r="J623" s="113">
        <v>3</v>
      </c>
    </row>
    <row r="624" spans="2:10" s="44" customFormat="1" ht="14" x14ac:dyDescent="0.3">
      <c r="B624" s="105">
        <v>47</v>
      </c>
      <c r="C624" s="77" t="s">
        <v>22</v>
      </c>
      <c r="D624" s="84">
        <v>47545</v>
      </c>
      <c r="E624" s="106" t="s">
        <v>428</v>
      </c>
      <c r="F624" s="102">
        <v>81.5</v>
      </c>
      <c r="G624" s="85">
        <v>81.5</v>
      </c>
      <c r="H624" s="111">
        <f t="shared" si="9"/>
        <v>1</v>
      </c>
      <c r="I624" s="109">
        <v>6.5</v>
      </c>
      <c r="J624" s="113">
        <v>75</v>
      </c>
    </row>
    <row r="625" spans="2:10" s="44" customFormat="1" ht="14" x14ac:dyDescent="0.3">
      <c r="B625" s="105">
        <v>47</v>
      </c>
      <c r="C625" s="77" t="s">
        <v>22</v>
      </c>
      <c r="D625" s="84">
        <v>47551</v>
      </c>
      <c r="E625" s="106" t="s">
        <v>23</v>
      </c>
      <c r="F625" s="102">
        <v>71.8</v>
      </c>
      <c r="G625" s="85">
        <v>71.8</v>
      </c>
      <c r="H625" s="111">
        <f t="shared" si="9"/>
        <v>1</v>
      </c>
      <c r="I625" s="109">
        <v>30</v>
      </c>
      <c r="J625" s="113">
        <v>41.8</v>
      </c>
    </row>
    <row r="626" spans="2:10" s="44" customFormat="1" ht="14" x14ac:dyDescent="0.3">
      <c r="B626" s="105">
        <v>47</v>
      </c>
      <c r="C626" s="77" t="s">
        <v>22</v>
      </c>
      <c r="D626" s="84">
        <v>47555</v>
      </c>
      <c r="E626" s="106" t="s">
        <v>427</v>
      </c>
      <c r="F626" s="102">
        <v>64</v>
      </c>
      <c r="G626" s="85">
        <v>64</v>
      </c>
      <c r="H626" s="111">
        <f t="shared" si="9"/>
        <v>1</v>
      </c>
      <c r="I626" s="109">
        <v>34</v>
      </c>
      <c r="J626" s="113">
        <v>30</v>
      </c>
    </row>
    <row r="627" spans="2:10" s="44" customFormat="1" ht="14" x14ac:dyDescent="0.3">
      <c r="B627" s="105">
        <v>47</v>
      </c>
      <c r="C627" s="77" t="s">
        <v>22</v>
      </c>
      <c r="D627" s="84">
        <v>47570</v>
      </c>
      <c r="E627" s="106" t="s">
        <v>426</v>
      </c>
      <c r="F627" s="102">
        <v>96</v>
      </c>
      <c r="G627" s="85">
        <v>0</v>
      </c>
      <c r="H627" s="111">
        <f t="shared" si="9"/>
        <v>0</v>
      </c>
      <c r="I627" s="109">
        <v>0</v>
      </c>
      <c r="J627" s="113">
        <v>0</v>
      </c>
    </row>
    <row r="628" spans="2:10" s="44" customFormat="1" ht="14" x14ac:dyDescent="0.3">
      <c r="B628" s="105">
        <v>47</v>
      </c>
      <c r="C628" s="77" t="s">
        <v>22</v>
      </c>
      <c r="D628" s="84">
        <v>47605</v>
      </c>
      <c r="E628" s="106" t="s">
        <v>425</v>
      </c>
      <c r="F628" s="102">
        <v>4</v>
      </c>
      <c r="G628" s="85">
        <v>4</v>
      </c>
      <c r="H628" s="111">
        <f t="shared" si="9"/>
        <v>1</v>
      </c>
      <c r="I628" s="109">
        <v>3</v>
      </c>
      <c r="J628" s="113">
        <v>1</v>
      </c>
    </row>
    <row r="629" spans="2:10" s="44" customFormat="1" ht="14" x14ac:dyDescent="0.3">
      <c r="B629" s="105">
        <v>47</v>
      </c>
      <c r="C629" s="77" t="s">
        <v>22</v>
      </c>
      <c r="D629" s="84">
        <v>47660</v>
      </c>
      <c r="E629" s="106" t="s">
        <v>424</v>
      </c>
      <c r="F629" s="102">
        <v>20</v>
      </c>
      <c r="G629" s="85">
        <v>20</v>
      </c>
      <c r="H629" s="111">
        <f t="shared" si="9"/>
        <v>1</v>
      </c>
      <c r="I629" s="109">
        <v>0</v>
      </c>
      <c r="J629" s="113">
        <v>20</v>
      </c>
    </row>
    <row r="630" spans="2:10" s="44" customFormat="1" ht="14" x14ac:dyDescent="0.3">
      <c r="B630" s="105">
        <v>47</v>
      </c>
      <c r="C630" s="77" t="s">
        <v>22</v>
      </c>
      <c r="D630" s="84">
        <v>47675</v>
      </c>
      <c r="E630" s="106" t="s">
        <v>423</v>
      </c>
      <c r="F630" s="102">
        <v>61.6</v>
      </c>
      <c r="G630" s="85">
        <v>61.6</v>
      </c>
      <c r="H630" s="111">
        <f t="shared" si="9"/>
        <v>1</v>
      </c>
      <c r="I630" s="109">
        <v>0</v>
      </c>
      <c r="J630" s="113">
        <v>61.6</v>
      </c>
    </row>
    <row r="631" spans="2:10" s="44" customFormat="1" ht="14" x14ac:dyDescent="0.3">
      <c r="B631" s="105">
        <v>47</v>
      </c>
      <c r="C631" s="77" t="s">
        <v>22</v>
      </c>
      <c r="D631" s="84">
        <v>47692</v>
      </c>
      <c r="E631" s="106" t="s">
        <v>422</v>
      </c>
      <c r="F631" s="102">
        <v>254.32999999999998</v>
      </c>
      <c r="G631" s="85">
        <v>254.32999999999998</v>
      </c>
      <c r="H631" s="111">
        <f t="shared" si="9"/>
        <v>1</v>
      </c>
      <c r="I631" s="109">
        <v>114.83</v>
      </c>
      <c r="J631" s="113">
        <v>139.5</v>
      </c>
    </row>
    <row r="632" spans="2:10" s="44" customFormat="1" ht="14" x14ac:dyDescent="0.3">
      <c r="B632" s="105">
        <v>47</v>
      </c>
      <c r="C632" s="77" t="s">
        <v>22</v>
      </c>
      <c r="D632" s="84">
        <v>47703</v>
      </c>
      <c r="E632" s="106" t="s">
        <v>421</v>
      </c>
      <c r="F632" s="102">
        <v>60.300000000000004</v>
      </c>
      <c r="G632" s="85">
        <v>60.300000000000004</v>
      </c>
      <c r="H632" s="111">
        <f t="shared" si="9"/>
        <v>1</v>
      </c>
      <c r="I632" s="109">
        <v>7</v>
      </c>
      <c r="J632" s="113">
        <v>53.300000000000004</v>
      </c>
    </row>
    <row r="633" spans="2:10" s="44" customFormat="1" ht="14" x14ac:dyDescent="0.3">
      <c r="B633" s="105">
        <v>47</v>
      </c>
      <c r="C633" s="77" t="s">
        <v>22</v>
      </c>
      <c r="D633" s="84">
        <v>47707</v>
      </c>
      <c r="E633" s="106" t="s">
        <v>420</v>
      </c>
      <c r="F633" s="102">
        <v>179.1</v>
      </c>
      <c r="G633" s="85">
        <v>178.1</v>
      </c>
      <c r="H633" s="111">
        <f t="shared" si="9"/>
        <v>0.99441652707984363</v>
      </c>
      <c r="I633" s="109">
        <v>11.5</v>
      </c>
      <c r="J633" s="113">
        <v>166.6</v>
      </c>
    </row>
    <row r="634" spans="2:10" s="44" customFormat="1" ht="14" x14ac:dyDescent="0.3">
      <c r="B634" s="105">
        <v>47</v>
      </c>
      <c r="C634" s="77" t="s">
        <v>22</v>
      </c>
      <c r="D634" s="84">
        <v>47720</v>
      </c>
      <c r="E634" s="106" t="s">
        <v>419</v>
      </c>
      <c r="F634" s="102">
        <v>24</v>
      </c>
      <c r="G634" s="85">
        <v>24</v>
      </c>
      <c r="H634" s="111">
        <f t="shared" si="9"/>
        <v>1</v>
      </c>
      <c r="I634" s="109">
        <v>3</v>
      </c>
      <c r="J634" s="113">
        <v>21</v>
      </c>
    </row>
    <row r="635" spans="2:10" s="44" customFormat="1" ht="14" x14ac:dyDescent="0.3">
      <c r="B635" s="105">
        <v>47</v>
      </c>
      <c r="C635" s="77" t="s">
        <v>22</v>
      </c>
      <c r="D635" s="84">
        <v>47745</v>
      </c>
      <c r="E635" s="106" t="s">
        <v>417</v>
      </c>
      <c r="F635" s="102">
        <v>2.6</v>
      </c>
      <c r="G635" s="85">
        <v>2.6</v>
      </c>
      <c r="H635" s="111">
        <f t="shared" si="9"/>
        <v>1</v>
      </c>
      <c r="I635" s="109">
        <v>2.6</v>
      </c>
      <c r="J635" s="113">
        <v>0</v>
      </c>
    </row>
    <row r="636" spans="2:10" s="44" customFormat="1" ht="14" x14ac:dyDescent="0.3">
      <c r="B636" s="105">
        <v>47</v>
      </c>
      <c r="C636" s="77" t="s">
        <v>22</v>
      </c>
      <c r="D636" s="84">
        <v>47798</v>
      </c>
      <c r="E636" s="106" t="s">
        <v>416</v>
      </c>
      <c r="F636" s="102">
        <v>134.6</v>
      </c>
      <c r="G636" s="85">
        <v>134.6</v>
      </c>
      <c r="H636" s="111">
        <f t="shared" si="9"/>
        <v>1</v>
      </c>
      <c r="I636" s="109">
        <v>49</v>
      </c>
      <c r="J636" s="113">
        <v>85.6</v>
      </c>
    </row>
    <row r="637" spans="2:10" s="44" customFormat="1" ht="14" x14ac:dyDescent="0.3">
      <c r="B637" s="105">
        <v>47</v>
      </c>
      <c r="C637" s="77" t="s">
        <v>22</v>
      </c>
      <c r="D637" s="84">
        <v>47960</v>
      </c>
      <c r="E637" s="106" t="s">
        <v>415</v>
      </c>
      <c r="F637" s="102">
        <v>9.5</v>
      </c>
      <c r="G637" s="85">
        <v>9.5</v>
      </c>
      <c r="H637" s="111">
        <f t="shared" si="9"/>
        <v>1</v>
      </c>
      <c r="I637" s="109">
        <v>0</v>
      </c>
      <c r="J637" s="113">
        <v>9.5</v>
      </c>
    </row>
    <row r="638" spans="2:10" s="44" customFormat="1" ht="14" x14ac:dyDescent="0.3">
      <c r="B638" s="105">
        <v>47</v>
      </c>
      <c r="C638" s="77" t="s">
        <v>22</v>
      </c>
      <c r="D638" s="84">
        <v>47980</v>
      </c>
      <c r="E638" s="106" t="s">
        <v>414</v>
      </c>
      <c r="F638" s="102">
        <v>359.35</v>
      </c>
      <c r="G638" s="85">
        <v>155.77999999999994</v>
      </c>
      <c r="H638" s="111">
        <f t="shared" si="9"/>
        <v>0.43350493947405017</v>
      </c>
      <c r="I638" s="109">
        <v>42.04</v>
      </c>
      <c r="J638" s="113">
        <v>113.74000000000001</v>
      </c>
    </row>
    <row r="639" spans="2:10" s="44" customFormat="1" ht="14" x14ac:dyDescent="0.3">
      <c r="B639" s="105">
        <v>50</v>
      </c>
      <c r="C639" s="77" t="s">
        <v>413</v>
      </c>
      <c r="D639" s="84">
        <v>50001</v>
      </c>
      <c r="E639" s="106" t="s">
        <v>386</v>
      </c>
      <c r="F639" s="102">
        <v>326.39999999999998</v>
      </c>
      <c r="G639" s="85">
        <v>326.39999999999998</v>
      </c>
      <c r="H639" s="111">
        <f t="shared" si="9"/>
        <v>1</v>
      </c>
      <c r="I639" s="109">
        <v>257.89999999999998</v>
      </c>
      <c r="J639" s="113">
        <v>68.5</v>
      </c>
    </row>
    <row r="640" spans="2:10" s="44" customFormat="1" ht="14" x14ac:dyDescent="0.3">
      <c r="B640" s="105">
        <v>50</v>
      </c>
      <c r="C640" s="77" t="s">
        <v>413</v>
      </c>
      <c r="D640" s="84">
        <v>50006</v>
      </c>
      <c r="E640" s="106" t="s">
        <v>412</v>
      </c>
      <c r="F640" s="102">
        <v>127.35</v>
      </c>
      <c r="G640" s="85">
        <v>127.35</v>
      </c>
      <c r="H640" s="111">
        <f t="shared" si="9"/>
        <v>1</v>
      </c>
      <c r="I640" s="109">
        <v>19.25</v>
      </c>
      <c r="J640" s="113">
        <v>108.1</v>
      </c>
    </row>
    <row r="641" spans="2:10" s="44" customFormat="1" ht="14" x14ac:dyDescent="0.3">
      <c r="B641" s="105">
        <v>50</v>
      </c>
      <c r="C641" s="77" t="s">
        <v>413</v>
      </c>
      <c r="D641" s="84">
        <v>50110</v>
      </c>
      <c r="E641" s="106" t="s">
        <v>411</v>
      </c>
      <c r="F641" s="102">
        <v>100.88</v>
      </c>
      <c r="G641" s="85">
        <v>100.88</v>
      </c>
      <c r="H641" s="111">
        <f t="shared" si="9"/>
        <v>1</v>
      </c>
      <c r="I641" s="109">
        <v>87.34</v>
      </c>
      <c r="J641" s="113">
        <v>13.540000000000001</v>
      </c>
    </row>
    <row r="642" spans="2:10" s="44" customFormat="1" ht="14" x14ac:dyDescent="0.3">
      <c r="B642" s="105">
        <v>50</v>
      </c>
      <c r="C642" s="77" t="s">
        <v>413</v>
      </c>
      <c r="D642" s="84">
        <v>50124</v>
      </c>
      <c r="E642" s="106" t="s">
        <v>410</v>
      </c>
      <c r="F642" s="102">
        <v>124.4</v>
      </c>
      <c r="G642" s="85">
        <v>124.4</v>
      </c>
      <c r="H642" s="111">
        <f t="shared" si="9"/>
        <v>1</v>
      </c>
      <c r="I642" s="109">
        <v>84.47999999999999</v>
      </c>
      <c r="J642" s="113">
        <v>39.92</v>
      </c>
    </row>
    <row r="643" spans="2:10" s="44" customFormat="1" ht="14" x14ac:dyDescent="0.3">
      <c r="B643" s="105">
        <v>50</v>
      </c>
      <c r="C643" s="77" t="s">
        <v>413</v>
      </c>
      <c r="D643" s="84">
        <v>50150</v>
      </c>
      <c r="E643" s="106" t="s">
        <v>409</v>
      </c>
      <c r="F643" s="102">
        <v>90.3</v>
      </c>
      <c r="G643" s="85">
        <v>90.3</v>
      </c>
      <c r="H643" s="111">
        <f t="shared" si="9"/>
        <v>1</v>
      </c>
      <c r="I643" s="109">
        <v>4.8</v>
      </c>
      <c r="J643" s="113">
        <v>85.5</v>
      </c>
    </row>
    <row r="644" spans="2:10" s="44" customFormat="1" ht="14" x14ac:dyDescent="0.3">
      <c r="B644" s="105">
        <v>50</v>
      </c>
      <c r="C644" s="77" t="s">
        <v>413</v>
      </c>
      <c r="D644" s="84">
        <v>50223</v>
      </c>
      <c r="E644" s="106" t="s">
        <v>408</v>
      </c>
      <c r="F644" s="102">
        <v>15.5</v>
      </c>
      <c r="G644" s="85">
        <v>15.5</v>
      </c>
      <c r="H644" s="111">
        <f t="shared" si="9"/>
        <v>1</v>
      </c>
      <c r="I644" s="109">
        <v>8</v>
      </c>
      <c r="J644" s="113">
        <v>7.5</v>
      </c>
    </row>
    <row r="645" spans="2:10" s="44" customFormat="1" ht="14" x14ac:dyDescent="0.3">
      <c r="B645" s="105">
        <v>50</v>
      </c>
      <c r="C645" s="77" t="s">
        <v>413</v>
      </c>
      <c r="D645" s="84">
        <v>50226</v>
      </c>
      <c r="E645" s="106" t="s">
        <v>407</v>
      </c>
      <c r="F645" s="102">
        <v>128.6</v>
      </c>
      <c r="G645" s="85">
        <v>128.6</v>
      </c>
      <c r="H645" s="111">
        <f t="shared" si="9"/>
        <v>1</v>
      </c>
      <c r="I645" s="109">
        <v>114</v>
      </c>
      <c r="J645" s="113">
        <v>14.6</v>
      </c>
    </row>
    <row r="646" spans="2:10" s="44" customFormat="1" ht="14" x14ac:dyDescent="0.3">
      <c r="B646" s="105">
        <v>50</v>
      </c>
      <c r="C646" s="77" t="s">
        <v>413</v>
      </c>
      <c r="D646" s="84">
        <v>50245</v>
      </c>
      <c r="E646" s="106" t="s">
        <v>406</v>
      </c>
      <c r="F646" s="102">
        <v>1.7</v>
      </c>
      <c r="G646" s="85">
        <v>1.7</v>
      </c>
      <c r="H646" s="111">
        <f t="shared" si="9"/>
        <v>1</v>
      </c>
      <c r="I646" s="109">
        <v>1.7</v>
      </c>
      <c r="J646" s="113">
        <v>0</v>
      </c>
    </row>
    <row r="647" spans="2:10" s="44" customFormat="1" ht="14" x14ac:dyDescent="0.3">
      <c r="B647" s="105">
        <v>50</v>
      </c>
      <c r="C647" s="77" t="s">
        <v>413</v>
      </c>
      <c r="D647" s="84">
        <v>50251</v>
      </c>
      <c r="E647" s="106" t="s">
        <v>405</v>
      </c>
      <c r="F647" s="102">
        <v>456.48000000000008</v>
      </c>
      <c r="G647" s="85">
        <v>456.48000000000008</v>
      </c>
      <c r="H647" s="111">
        <f t="shared" si="9"/>
        <v>1</v>
      </c>
      <c r="I647" s="109">
        <v>157.79000000000002</v>
      </c>
      <c r="J647" s="113">
        <v>298.69000000000005</v>
      </c>
    </row>
    <row r="648" spans="2:10" s="44" customFormat="1" ht="14" x14ac:dyDescent="0.3">
      <c r="B648" s="105">
        <v>50</v>
      </c>
      <c r="C648" s="77" t="s">
        <v>413</v>
      </c>
      <c r="D648" s="84">
        <v>50270</v>
      </c>
      <c r="E648" s="106" t="s">
        <v>404</v>
      </c>
      <c r="F648" s="102">
        <v>40.01</v>
      </c>
      <c r="G648" s="85">
        <v>40.01</v>
      </c>
      <c r="H648" s="111">
        <f t="shared" ref="H648:H711" si="10">+IFERROR(G648/F648,0)</f>
        <v>1</v>
      </c>
      <c r="I648" s="109">
        <v>2.5</v>
      </c>
      <c r="J648" s="113">
        <v>37.51</v>
      </c>
    </row>
    <row r="649" spans="2:10" s="44" customFormat="1" ht="14" x14ac:dyDescent="0.3">
      <c r="B649" s="105">
        <v>50</v>
      </c>
      <c r="C649" s="77" t="s">
        <v>413</v>
      </c>
      <c r="D649" s="84">
        <v>50287</v>
      </c>
      <c r="E649" s="106" t="s">
        <v>403</v>
      </c>
      <c r="F649" s="102">
        <v>4363.2299999999996</v>
      </c>
      <c r="G649" s="85">
        <v>4363.2299999999996</v>
      </c>
      <c r="H649" s="111">
        <f t="shared" si="10"/>
        <v>1</v>
      </c>
      <c r="I649" s="109">
        <v>2012.1000000000001</v>
      </c>
      <c r="J649" s="113">
        <v>2351.13</v>
      </c>
    </row>
    <row r="650" spans="2:10" s="44" customFormat="1" ht="14" x14ac:dyDescent="0.3">
      <c r="B650" s="105">
        <v>50</v>
      </c>
      <c r="C650" s="77" t="s">
        <v>413</v>
      </c>
      <c r="D650" s="84">
        <v>50313</v>
      </c>
      <c r="E650" s="106" t="s">
        <v>402</v>
      </c>
      <c r="F650" s="102">
        <v>639.67999999999984</v>
      </c>
      <c r="G650" s="85">
        <v>636.67999999999984</v>
      </c>
      <c r="H650" s="111">
        <f t="shared" si="10"/>
        <v>0.99531015507753873</v>
      </c>
      <c r="I650" s="109">
        <v>373.09000000000003</v>
      </c>
      <c r="J650" s="113">
        <v>263.58999999999997</v>
      </c>
    </row>
    <row r="651" spans="2:10" s="44" customFormat="1" ht="14" x14ac:dyDescent="0.3">
      <c r="B651" s="105">
        <v>50</v>
      </c>
      <c r="C651" s="77" t="s">
        <v>413</v>
      </c>
      <c r="D651" s="84">
        <v>50318</v>
      </c>
      <c r="E651" s="106" t="s">
        <v>401</v>
      </c>
      <c r="F651" s="102">
        <v>11</v>
      </c>
      <c r="G651" s="85">
        <v>11</v>
      </c>
      <c r="H651" s="111">
        <f t="shared" si="10"/>
        <v>1</v>
      </c>
      <c r="I651" s="109">
        <v>7</v>
      </c>
      <c r="J651" s="113">
        <v>4</v>
      </c>
    </row>
    <row r="652" spans="2:10" s="44" customFormat="1" ht="14" x14ac:dyDescent="0.3">
      <c r="B652" s="105">
        <v>50</v>
      </c>
      <c r="C652" s="77" t="s">
        <v>413</v>
      </c>
      <c r="D652" s="84">
        <v>50325</v>
      </c>
      <c r="E652" s="106" t="s">
        <v>398</v>
      </c>
      <c r="F652" s="102">
        <v>179.2</v>
      </c>
      <c r="G652" s="85">
        <v>179.2</v>
      </c>
      <c r="H652" s="111">
        <f t="shared" si="10"/>
        <v>1</v>
      </c>
      <c r="I652" s="109">
        <v>87.7</v>
      </c>
      <c r="J652" s="113">
        <v>91.5</v>
      </c>
    </row>
    <row r="653" spans="2:10" s="44" customFormat="1" ht="14" x14ac:dyDescent="0.3">
      <c r="B653" s="105">
        <v>50</v>
      </c>
      <c r="C653" s="77" t="s">
        <v>413</v>
      </c>
      <c r="D653" s="84">
        <v>50330</v>
      </c>
      <c r="E653" s="106" t="s">
        <v>397</v>
      </c>
      <c r="F653" s="102">
        <v>165.82999999999998</v>
      </c>
      <c r="G653" s="85">
        <v>165.82999999999998</v>
      </c>
      <c r="H653" s="111">
        <f t="shared" si="10"/>
        <v>1</v>
      </c>
      <c r="I653" s="109">
        <v>92.28</v>
      </c>
      <c r="J653" s="113">
        <v>73.55</v>
      </c>
    </row>
    <row r="654" spans="2:10" s="44" customFormat="1" ht="14" x14ac:dyDescent="0.3">
      <c r="B654" s="105">
        <v>50</v>
      </c>
      <c r="C654" s="77" t="s">
        <v>413</v>
      </c>
      <c r="D654" s="84">
        <v>50350</v>
      </c>
      <c r="E654" s="106" t="s">
        <v>400</v>
      </c>
      <c r="F654" s="102">
        <v>322</v>
      </c>
      <c r="G654" s="85">
        <v>322</v>
      </c>
      <c r="H654" s="111">
        <f t="shared" si="10"/>
        <v>1</v>
      </c>
      <c r="I654" s="109">
        <v>98</v>
      </c>
      <c r="J654" s="113">
        <v>224</v>
      </c>
    </row>
    <row r="655" spans="2:10" s="44" customFormat="1" ht="14" x14ac:dyDescent="0.3">
      <c r="B655" s="105">
        <v>50</v>
      </c>
      <c r="C655" s="77" t="s">
        <v>413</v>
      </c>
      <c r="D655" s="84">
        <v>50370</v>
      </c>
      <c r="E655" s="106" t="s">
        <v>387</v>
      </c>
      <c r="F655" s="102">
        <v>227.5</v>
      </c>
      <c r="G655" s="85">
        <v>227.5</v>
      </c>
      <c r="H655" s="111">
        <f t="shared" si="10"/>
        <v>1</v>
      </c>
      <c r="I655" s="109">
        <v>93</v>
      </c>
      <c r="J655" s="113">
        <v>134.5</v>
      </c>
    </row>
    <row r="656" spans="2:10" s="44" customFormat="1" ht="14" x14ac:dyDescent="0.3">
      <c r="B656" s="105">
        <v>50</v>
      </c>
      <c r="C656" s="77" t="s">
        <v>413</v>
      </c>
      <c r="D656" s="84">
        <v>50400</v>
      </c>
      <c r="E656" s="106" t="s">
        <v>399</v>
      </c>
      <c r="F656" s="102">
        <v>336.24</v>
      </c>
      <c r="G656" s="85">
        <v>336.24</v>
      </c>
      <c r="H656" s="111">
        <f t="shared" si="10"/>
        <v>1</v>
      </c>
      <c r="I656" s="109">
        <v>35.5</v>
      </c>
      <c r="J656" s="113">
        <v>300.74</v>
      </c>
    </row>
    <row r="657" spans="2:10" s="44" customFormat="1" ht="14" x14ac:dyDescent="0.3">
      <c r="B657" s="105">
        <v>50</v>
      </c>
      <c r="C657" s="77" t="s">
        <v>413</v>
      </c>
      <c r="D657" s="84">
        <v>50450</v>
      </c>
      <c r="E657" s="106" t="s">
        <v>396</v>
      </c>
      <c r="F657" s="102">
        <v>126.75</v>
      </c>
      <c r="G657" s="85">
        <v>126.75</v>
      </c>
      <c r="H657" s="111">
        <f t="shared" si="10"/>
        <v>1</v>
      </c>
      <c r="I657" s="109">
        <v>17</v>
      </c>
      <c r="J657" s="113">
        <v>109.75</v>
      </c>
    </row>
    <row r="658" spans="2:10" s="44" customFormat="1" ht="14" x14ac:dyDescent="0.3">
      <c r="B658" s="105">
        <v>50</v>
      </c>
      <c r="C658" s="77" t="s">
        <v>413</v>
      </c>
      <c r="D658" s="84">
        <v>50568</v>
      </c>
      <c r="E658" s="106" t="s">
        <v>395</v>
      </c>
      <c r="F658" s="102">
        <v>550.24</v>
      </c>
      <c r="G658" s="85">
        <v>547.24</v>
      </c>
      <c r="H658" s="111">
        <f t="shared" si="10"/>
        <v>0.99454783367257926</v>
      </c>
      <c r="I658" s="109">
        <v>297.5</v>
      </c>
      <c r="J658" s="113">
        <v>249.73999999999998</v>
      </c>
    </row>
    <row r="659" spans="2:10" s="44" customFormat="1" ht="14" x14ac:dyDescent="0.3">
      <c r="B659" s="105">
        <v>50</v>
      </c>
      <c r="C659" s="77" t="s">
        <v>413</v>
      </c>
      <c r="D659" s="84">
        <v>50573</v>
      </c>
      <c r="E659" s="106" t="s">
        <v>393</v>
      </c>
      <c r="F659" s="102">
        <v>1939.64</v>
      </c>
      <c r="G659" s="85">
        <v>1939.64</v>
      </c>
      <c r="H659" s="111">
        <f t="shared" si="10"/>
        <v>1</v>
      </c>
      <c r="I659" s="109">
        <v>577.68000000000006</v>
      </c>
      <c r="J659" s="113">
        <v>1361.96</v>
      </c>
    </row>
    <row r="660" spans="2:10" s="44" customFormat="1" ht="14" x14ac:dyDescent="0.3">
      <c r="B660" s="105">
        <v>50</v>
      </c>
      <c r="C660" s="77" t="s">
        <v>413</v>
      </c>
      <c r="D660" s="84">
        <v>50577</v>
      </c>
      <c r="E660" s="106" t="s">
        <v>394</v>
      </c>
      <c r="F660" s="102">
        <v>3781.1800000000003</v>
      </c>
      <c r="G660" s="85">
        <v>3780.1800000000003</v>
      </c>
      <c r="H660" s="111">
        <f t="shared" si="10"/>
        <v>0.99973553229415157</v>
      </c>
      <c r="I660" s="109">
        <v>814.61</v>
      </c>
      <c r="J660" s="113">
        <v>2965.5699999999997</v>
      </c>
    </row>
    <row r="661" spans="2:10" s="44" customFormat="1" ht="14" x14ac:dyDescent="0.3">
      <c r="B661" s="105">
        <v>50</v>
      </c>
      <c r="C661" s="77" t="s">
        <v>413</v>
      </c>
      <c r="D661" s="84">
        <v>50590</v>
      </c>
      <c r="E661" s="106" t="s">
        <v>392</v>
      </c>
      <c r="F661" s="102">
        <v>426.45</v>
      </c>
      <c r="G661" s="85">
        <v>426.45</v>
      </c>
      <c r="H661" s="111">
        <f t="shared" si="10"/>
        <v>1</v>
      </c>
      <c r="I661" s="109">
        <v>123.55</v>
      </c>
      <c r="J661" s="113">
        <v>302.89999999999998</v>
      </c>
    </row>
    <row r="662" spans="2:10" s="44" customFormat="1" ht="14" x14ac:dyDescent="0.3">
      <c r="B662" s="105">
        <v>50</v>
      </c>
      <c r="C662" s="77" t="s">
        <v>413</v>
      </c>
      <c r="D662" s="84">
        <v>50606</v>
      </c>
      <c r="E662" s="106" t="s">
        <v>71</v>
      </c>
      <c r="F662" s="102">
        <v>6</v>
      </c>
      <c r="G662" s="85">
        <v>6</v>
      </c>
      <c r="H662" s="111">
        <f t="shared" si="10"/>
        <v>1</v>
      </c>
      <c r="I662" s="109">
        <v>0</v>
      </c>
      <c r="J662" s="113">
        <v>6</v>
      </c>
    </row>
    <row r="663" spans="2:10" s="44" customFormat="1" ht="14" x14ac:dyDescent="0.3">
      <c r="B663" s="105">
        <v>50</v>
      </c>
      <c r="C663" s="77" t="s">
        <v>413</v>
      </c>
      <c r="D663" s="84">
        <v>50680</v>
      </c>
      <c r="E663" s="106" t="s">
        <v>391</v>
      </c>
      <c r="F663" s="102">
        <v>113</v>
      </c>
      <c r="G663" s="85">
        <v>113</v>
      </c>
      <c r="H663" s="111">
        <f t="shared" si="10"/>
        <v>1</v>
      </c>
      <c r="I663" s="109">
        <v>72</v>
      </c>
      <c r="J663" s="113">
        <v>41</v>
      </c>
    </row>
    <row r="664" spans="2:10" s="44" customFormat="1" ht="14" x14ac:dyDescent="0.3">
      <c r="B664" s="105">
        <v>50</v>
      </c>
      <c r="C664" s="77" t="s">
        <v>413</v>
      </c>
      <c r="D664" s="84">
        <v>50683</v>
      </c>
      <c r="E664" s="106" t="s">
        <v>390</v>
      </c>
      <c r="F664" s="102">
        <v>429.27</v>
      </c>
      <c r="G664" s="85">
        <v>429.27</v>
      </c>
      <c r="H664" s="111">
        <f t="shared" si="10"/>
        <v>1</v>
      </c>
      <c r="I664" s="109">
        <v>270.33</v>
      </c>
      <c r="J664" s="113">
        <v>158.94</v>
      </c>
    </row>
    <row r="665" spans="2:10" s="44" customFormat="1" ht="14" x14ac:dyDescent="0.3">
      <c r="B665" s="105">
        <v>50</v>
      </c>
      <c r="C665" s="77" t="s">
        <v>413</v>
      </c>
      <c r="D665" s="84">
        <v>50689</v>
      </c>
      <c r="E665" s="106" t="s">
        <v>388</v>
      </c>
      <c r="F665" s="102">
        <v>1131.5999999999999</v>
      </c>
      <c r="G665" s="85">
        <v>1131.5999999999999</v>
      </c>
      <c r="H665" s="111">
        <f t="shared" si="10"/>
        <v>1</v>
      </c>
      <c r="I665" s="109">
        <v>707.2</v>
      </c>
      <c r="J665" s="113">
        <v>424.4</v>
      </c>
    </row>
    <row r="666" spans="2:10" s="44" customFormat="1" ht="14" x14ac:dyDescent="0.3">
      <c r="B666" s="105">
        <v>50</v>
      </c>
      <c r="C666" s="77" t="s">
        <v>413</v>
      </c>
      <c r="D666" s="84">
        <v>50711</v>
      </c>
      <c r="E666" s="106" t="s">
        <v>385</v>
      </c>
      <c r="F666" s="102">
        <v>654.36</v>
      </c>
      <c r="G666" s="85">
        <v>651.24</v>
      </c>
      <c r="H666" s="111">
        <f t="shared" si="10"/>
        <v>0.99523198239501187</v>
      </c>
      <c r="I666" s="109">
        <v>152.26999999999995</v>
      </c>
      <c r="J666" s="113">
        <v>498.96999999999991</v>
      </c>
    </row>
    <row r="667" spans="2:10" s="44" customFormat="1" ht="14" x14ac:dyDescent="0.3">
      <c r="B667" s="105">
        <v>52</v>
      </c>
      <c r="C667" s="77" t="s">
        <v>348</v>
      </c>
      <c r="D667" s="84">
        <v>52001</v>
      </c>
      <c r="E667" s="106" t="s">
        <v>345</v>
      </c>
      <c r="F667" s="102">
        <v>154.95000000000002</v>
      </c>
      <c r="G667" s="85">
        <v>154.95000000000002</v>
      </c>
      <c r="H667" s="111">
        <f t="shared" si="10"/>
        <v>1</v>
      </c>
      <c r="I667" s="109">
        <v>46.27</v>
      </c>
      <c r="J667" s="113">
        <v>108.68</v>
      </c>
    </row>
    <row r="668" spans="2:10" s="44" customFormat="1" ht="14" x14ac:dyDescent="0.3">
      <c r="B668" s="105">
        <v>52</v>
      </c>
      <c r="C668" s="77" t="s">
        <v>348</v>
      </c>
      <c r="D668" s="84">
        <v>52019</v>
      </c>
      <c r="E668" s="106" t="s">
        <v>384</v>
      </c>
      <c r="F668" s="102">
        <v>53.36</v>
      </c>
      <c r="G668" s="85">
        <v>50.660000000000004</v>
      </c>
      <c r="H668" s="111">
        <f t="shared" si="10"/>
        <v>0.94940029985007501</v>
      </c>
      <c r="I668" s="109">
        <v>12.5</v>
      </c>
      <c r="J668" s="113">
        <v>38.159999999999997</v>
      </c>
    </row>
    <row r="669" spans="2:10" s="44" customFormat="1" ht="14" x14ac:dyDescent="0.3">
      <c r="B669" s="105">
        <v>52</v>
      </c>
      <c r="C669" s="77" t="s">
        <v>348</v>
      </c>
      <c r="D669" s="84">
        <v>52022</v>
      </c>
      <c r="E669" s="106" t="s">
        <v>383</v>
      </c>
      <c r="F669" s="102">
        <v>34.71</v>
      </c>
      <c r="G669" s="85">
        <v>34.71</v>
      </c>
      <c r="H669" s="111">
        <f t="shared" si="10"/>
        <v>1</v>
      </c>
      <c r="I669" s="109">
        <v>29.11</v>
      </c>
      <c r="J669" s="113">
        <v>5.6</v>
      </c>
    </row>
    <row r="670" spans="2:10" s="44" customFormat="1" ht="14" x14ac:dyDescent="0.3">
      <c r="B670" s="105">
        <v>52</v>
      </c>
      <c r="C670" s="77" t="s">
        <v>348</v>
      </c>
      <c r="D670" s="84">
        <v>52036</v>
      </c>
      <c r="E670" s="106" t="s">
        <v>382</v>
      </c>
      <c r="F670" s="102">
        <v>6</v>
      </c>
      <c r="G670" s="85">
        <v>6</v>
      </c>
      <c r="H670" s="111">
        <f t="shared" si="10"/>
        <v>1</v>
      </c>
      <c r="I670" s="109">
        <v>5</v>
      </c>
      <c r="J670" s="113">
        <v>1</v>
      </c>
    </row>
    <row r="671" spans="2:10" s="44" customFormat="1" ht="14" x14ac:dyDescent="0.3">
      <c r="B671" s="105">
        <v>52</v>
      </c>
      <c r="C671" s="77" t="s">
        <v>348</v>
      </c>
      <c r="D671" s="84">
        <v>52051</v>
      </c>
      <c r="E671" s="106" t="s">
        <v>381</v>
      </c>
      <c r="F671" s="102">
        <v>59.739999999999995</v>
      </c>
      <c r="G671" s="85">
        <v>59.739999999999995</v>
      </c>
      <c r="H671" s="111">
        <f t="shared" si="10"/>
        <v>1</v>
      </c>
      <c r="I671" s="109">
        <v>10.9</v>
      </c>
      <c r="J671" s="113">
        <v>48.839999999999989</v>
      </c>
    </row>
    <row r="672" spans="2:10" s="44" customFormat="1" ht="14" x14ac:dyDescent="0.3">
      <c r="B672" s="105">
        <v>52</v>
      </c>
      <c r="C672" s="77" t="s">
        <v>348</v>
      </c>
      <c r="D672" s="84">
        <v>52079</v>
      </c>
      <c r="E672" s="106" t="s">
        <v>380</v>
      </c>
      <c r="F672" s="102">
        <v>11.6</v>
      </c>
      <c r="G672" s="85">
        <v>11.6</v>
      </c>
      <c r="H672" s="111">
        <f t="shared" si="10"/>
        <v>1</v>
      </c>
      <c r="I672" s="109">
        <v>4.5999999999999996</v>
      </c>
      <c r="J672" s="113">
        <v>7</v>
      </c>
    </row>
    <row r="673" spans="2:10" s="44" customFormat="1" ht="14" x14ac:dyDescent="0.3">
      <c r="B673" s="105">
        <v>52</v>
      </c>
      <c r="C673" s="77" t="s">
        <v>348</v>
      </c>
      <c r="D673" s="84">
        <v>52083</v>
      </c>
      <c r="E673" s="106" t="s">
        <v>379</v>
      </c>
      <c r="F673" s="102">
        <v>3.7499999999999996</v>
      </c>
      <c r="G673" s="85">
        <v>3.7499999999999996</v>
      </c>
      <c r="H673" s="111">
        <f t="shared" si="10"/>
        <v>1</v>
      </c>
      <c r="I673" s="109">
        <v>0</v>
      </c>
      <c r="J673" s="113">
        <v>3.7499999999999996</v>
      </c>
    </row>
    <row r="674" spans="2:10" s="44" customFormat="1" ht="14" x14ac:dyDescent="0.3">
      <c r="B674" s="105">
        <v>52</v>
      </c>
      <c r="C674" s="77" t="s">
        <v>348</v>
      </c>
      <c r="D674" s="84">
        <v>52110</v>
      </c>
      <c r="E674" s="106" t="s">
        <v>378</v>
      </c>
      <c r="F674" s="102">
        <v>197.42000000000002</v>
      </c>
      <c r="G674" s="85">
        <v>191.42000000000002</v>
      </c>
      <c r="H674" s="111">
        <f t="shared" si="10"/>
        <v>0.96960794245770443</v>
      </c>
      <c r="I674" s="109">
        <v>76.259999999999991</v>
      </c>
      <c r="J674" s="113">
        <v>115.15999999999998</v>
      </c>
    </row>
    <row r="675" spans="2:10" s="44" customFormat="1" ht="14" x14ac:dyDescent="0.3">
      <c r="B675" s="105">
        <v>52</v>
      </c>
      <c r="C675" s="77" t="s">
        <v>348</v>
      </c>
      <c r="D675" s="84">
        <v>52203</v>
      </c>
      <c r="E675" s="106" t="s">
        <v>284</v>
      </c>
      <c r="F675" s="102">
        <v>68.03</v>
      </c>
      <c r="G675" s="85">
        <v>61.03</v>
      </c>
      <c r="H675" s="111">
        <f t="shared" si="10"/>
        <v>0.89710421872703217</v>
      </c>
      <c r="I675" s="109">
        <v>13</v>
      </c>
      <c r="J675" s="113">
        <v>48.03</v>
      </c>
    </row>
    <row r="676" spans="2:10" s="44" customFormat="1" ht="14" x14ac:dyDescent="0.3">
      <c r="B676" s="105">
        <v>52</v>
      </c>
      <c r="C676" s="77" t="s">
        <v>348</v>
      </c>
      <c r="D676" s="84">
        <v>52207</v>
      </c>
      <c r="E676" s="106" t="s">
        <v>376</v>
      </c>
      <c r="F676" s="102">
        <v>81.16</v>
      </c>
      <c r="G676" s="85">
        <v>81.16</v>
      </c>
      <c r="H676" s="111">
        <f t="shared" si="10"/>
        <v>1</v>
      </c>
      <c r="I676" s="109">
        <v>24.599999999999998</v>
      </c>
      <c r="J676" s="113">
        <v>56.560000000000009</v>
      </c>
    </row>
    <row r="677" spans="2:10" s="44" customFormat="1" ht="14" x14ac:dyDescent="0.3">
      <c r="B677" s="105">
        <v>52</v>
      </c>
      <c r="C677" s="77" t="s">
        <v>348</v>
      </c>
      <c r="D677" s="84">
        <v>52210</v>
      </c>
      <c r="E677" s="106" t="s">
        <v>375</v>
      </c>
      <c r="F677" s="102">
        <v>40.330000000000005</v>
      </c>
      <c r="G677" s="85">
        <v>40.330000000000005</v>
      </c>
      <c r="H677" s="111">
        <f t="shared" si="10"/>
        <v>1</v>
      </c>
      <c r="I677" s="109">
        <v>17.25</v>
      </c>
      <c r="J677" s="113">
        <v>23.080000000000002</v>
      </c>
    </row>
    <row r="678" spans="2:10" s="44" customFormat="1" ht="14" x14ac:dyDescent="0.3">
      <c r="B678" s="105">
        <v>52</v>
      </c>
      <c r="C678" s="77" t="s">
        <v>348</v>
      </c>
      <c r="D678" s="84">
        <v>52215</v>
      </c>
      <c r="E678" s="106" t="s">
        <v>16</v>
      </c>
      <c r="F678" s="102">
        <v>20.2</v>
      </c>
      <c r="G678" s="85">
        <v>20.2</v>
      </c>
      <c r="H678" s="111">
        <f t="shared" si="10"/>
        <v>1</v>
      </c>
      <c r="I678" s="109">
        <v>7.0100000000000007</v>
      </c>
      <c r="J678" s="113">
        <v>13.190000000000001</v>
      </c>
    </row>
    <row r="679" spans="2:10" s="44" customFormat="1" ht="14" x14ac:dyDescent="0.3">
      <c r="B679" s="105">
        <v>52</v>
      </c>
      <c r="C679" s="77" t="s">
        <v>348</v>
      </c>
      <c r="D679" s="84">
        <v>52224</v>
      </c>
      <c r="E679" s="106" t="s">
        <v>374</v>
      </c>
      <c r="F679" s="102">
        <v>42.36</v>
      </c>
      <c r="G679" s="85">
        <v>42.36</v>
      </c>
      <c r="H679" s="111">
        <f t="shared" si="10"/>
        <v>1</v>
      </c>
      <c r="I679" s="109">
        <v>8.41</v>
      </c>
      <c r="J679" s="113">
        <v>33.950000000000003</v>
      </c>
    </row>
    <row r="680" spans="2:10" s="44" customFormat="1" ht="14" x14ac:dyDescent="0.3">
      <c r="B680" s="105">
        <v>52</v>
      </c>
      <c r="C680" s="77" t="s">
        <v>348</v>
      </c>
      <c r="D680" s="84">
        <v>52227</v>
      </c>
      <c r="E680" s="106" t="s">
        <v>373</v>
      </c>
      <c r="F680" s="102">
        <v>18</v>
      </c>
      <c r="G680" s="85">
        <v>18</v>
      </c>
      <c r="H680" s="111">
        <f t="shared" si="10"/>
        <v>1</v>
      </c>
      <c r="I680" s="109">
        <v>7</v>
      </c>
      <c r="J680" s="113">
        <v>11</v>
      </c>
    </row>
    <row r="681" spans="2:10" s="44" customFormat="1" ht="14" x14ac:dyDescent="0.3">
      <c r="B681" s="105">
        <v>52</v>
      </c>
      <c r="C681" s="77" t="s">
        <v>348</v>
      </c>
      <c r="D681" s="84">
        <v>52233</v>
      </c>
      <c r="E681" s="106" t="s">
        <v>372</v>
      </c>
      <c r="F681" s="102">
        <v>21.2</v>
      </c>
      <c r="G681" s="85">
        <v>21.2</v>
      </c>
      <c r="H681" s="111">
        <f t="shared" si="10"/>
        <v>1</v>
      </c>
      <c r="I681" s="109">
        <v>2.1</v>
      </c>
      <c r="J681" s="113">
        <v>19.100000000000001</v>
      </c>
    </row>
    <row r="682" spans="2:10" s="44" customFormat="1" ht="14" x14ac:dyDescent="0.3">
      <c r="B682" s="105">
        <v>52</v>
      </c>
      <c r="C682" s="77" t="s">
        <v>348</v>
      </c>
      <c r="D682" s="84">
        <v>52240</v>
      </c>
      <c r="E682" s="106" t="s">
        <v>377</v>
      </c>
      <c r="F682" s="102">
        <v>6.49</v>
      </c>
      <c r="G682" s="85">
        <v>6.49</v>
      </c>
      <c r="H682" s="111">
        <f t="shared" si="10"/>
        <v>1</v>
      </c>
      <c r="I682" s="109">
        <v>3.49</v>
      </c>
      <c r="J682" s="113">
        <v>3</v>
      </c>
    </row>
    <row r="683" spans="2:10" s="44" customFormat="1" ht="14" x14ac:dyDescent="0.3">
      <c r="B683" s="105">
        <v>52</v>
      </c>
      <c r="C683" s="77" t="s">
        <v>348</v>
      </c>
      <c r="D683" s="84">
        <v>52250</v>
      </c>
      <c r="E683" s="106" t="s">
        <v>371</v>
      </c>
      <c r="F683" s="102">
        <v>2</v>
      </c>
      <c r="G683" s="85">
        <v>2</v>
      </c>
      <c r="H683" s="111">
        <f t="shared" si="10"/>
        <v>1</v>
      </c>
      <c r="I683" s="109">
        <v>2</v>
      </c>
      <c r="J683" s="113">
        <v>0</v>
      </c>
    </row>
    <row r="684" spans="2:10" s="44" customFormat="1" ht="14" x14ac:dyDescent="0.3">
      <c r="B684" s="105">
        <v>52</v>
      </c>
      <c r="C684" s="77" t="s">
        <v>348</v>
      </c>
      <c r="D684" s="84">
        <v>52254</v>
      </c>
      <c r="E684" s="106" t="s">
        <v>370</v>
      </c>
      <c r="F684" s="102">
        <v>28.85</v>
      </c>
      <c r="G684" s="85">
        <v>28.85</v>
      </c>
      <c r="H684" s="111">
        <f t="shared" si="10"/>
        <v>1</v>
      </c>
      <c r="I684" s="109">
        <v>8</v>
      </c>
      <c r="J684" s="113">
        <v>20.85</v>
      </c>
    </row>
    <row r="685" spans="2:10" s="44" customFormat="1" ht="14" x14ac:dyDescent="0.3">
      <c r="B685" s="105">
        <v>52</v>
      </c>
      <c r="C685" s="77" t="s">
        <v>348</v>
      </c>
      <c r="D685" s="84">
        <v>52256</v>
      </c>
      <c r="E685" s="106" t="s">
        <v>369</v>
      </c>
      <c r="F685" s="102">
        <v>7.13</v>
      </c>
      <c r="G685" s="85">
        <v>7.13</v>
      </c>
      <c r="H685" s="111">
        <f t="shared" si="10"/>
        <v>1</v>
      </c>
      <c r="I685" s="109">
        <v>2</v>
      </c>
      <c r="J685" s="113">
        <v>5.13</v>
      </c>
    </row>
    <row r="686" spans="2:10" s="44" customFormat="1" ht="14" x14ac:dyDescent="0.3">
      <c r="B686" s="105">
        <v>52</v>
      </c>
      <c r="C686" s="77" t="s">
        <v>348</v>
      </c>
      <c r="D686" s="84">
        <v>52258</v>
      </c>
      <c r="E686" s="106" t="s">
        <v>368</v>
      </c>
      <c r="F686" s="102">
        <v>78.359999999999985</v>
      </c>
      <c r="G686" s="85">
        <v>78.359999999999985</v>
      </c>
      <c r="H686" s="111">
        <f t="shared" si="10"/>
        <v>1</v>
      </c>
      <c r="I686" s="109">
        <v>18.579999999999998</v>
      </c>
      <c r="J686" s="113">
        <v>59.78</v>
      </c>
    </row>
    <row r="687" spans="2:10" s="44" customFormat="1" ht="14" x14ac:dyDescent="0.3">
      <c r="B687" s="105">
        <v>52</v>
      </c>
      <c r="C687" s="77" t="s">
        <v>348</v>
      </c>
      <c r="D687" s="84">
        <v>52260</v>
      </c>
      <c r="E687" s="106" t="s">
        <v>367</v>
      </c>
      <c r="F687" s="102">
        <v>42.41</v>
      </c>
      <c r="G687" s="85">
        <v>42.41</v>
      </c>
      <c r="H687" s="111">
        <f t="shared" si="10"/>
        <v>1</v>
      </c>
      <c r="I687" s="109">
        <v>9.8500000000000014</v>
      </c>
      <c r="J687" s="113">
        <v>32.56</v>
      </c>
    </row>
    <row r="688" spans="2:10" s="44" customFormat="1" ht="14" x14ac:dyDescent="0.3">
      <c r="B688" s="105">
        <v>52</v>
      </c>
      <c r="C688" s="77" t="s">
        <v>348</v>
      </c>
      <c r="D688" s="84">
        <v>52287</v>
      </c>
      <c r="E688" s="106" t="s">
        <v>365</v>
      </c>
      <c r="F688" s="102">
        <v>2</v>
      </c>
      <c r="G688" s="85">
        <v>2</v>
      </c>
      <c r="H688" s="111">
        <f t="shared" si="10"/>
        <v>1</v>
      </c>
      <c r="I688" s="109">
        <v>0</v>
      </c>
      <c r="J688" s="113">
        <v>2</v>
      </c>
    </row>
    <row r="689" spans="2:10" s="44" customFormat="1" ht="14" x14ac:dyDescent="0.3">
      <c r="B689" s="105">
        <v>52</v>
      </c>
      <c r="C689" s="77" t="s">
        <v>348</v>
      </c>
      <c r="D689" s="84">
        <v>52317</v>
      </c>
      <c r="E689" s="106" t="s">
        <v>364</v>
      </c>
      <c r="F689" s="102">
        <v>32.449999999999996</v>
      </c>
      <c r="G689" s="85">
        <v>32.449999999999996</v>
      </c>
      <c r="H689" s="111">
        <f t="shared" si="10"/>
        <v>1</v>
      </c>
      <c r="I689" s="109">
        <v>3.12</v>
      </c>
      <c r="J689" s="113">
        <v>29.33</v>
      </c>
    </row>
    <row r="690" spans="2:10" s="44" customFormat="1" ht="14" x14ac:dyDescent="0.3">
      <c r="B690" s="105">
        <v>52</v>
      </c>
      <c r="C690" s="77" t="s">
        <v>348</v>
      </c>
      <c r="D690" s="84">
        <v>52323</v>
      </c>
      <c r="E690" s="106" t="s">
        <v>362</v>
      </c>
      <c r="F690" s="102">
        <v>3.73</v>
      </c>
      <c r="G690" s="85">
        <v>3.73</v>
      </c>
      <c r="H690" s="111">
        <f t="shared" si="10"/>
        <v>1</v>
      </c>
      <c r="I690" s="109">
        <v>2.1</v>
      </c>
      <c r="J690" s="113">
        <v>1.63</v>
      </c>
    </row>
    <row r="691" spans="2:10" s="44" customFormat="1" ht="14" x14ac:dyDescent="0.3">
      <c r="B691" s="105">
        <v>52</v>
      </c>
      <c r="C691" s="77" t="s">
        <v>348</v>
      </c>
      <c r="D691" s="84">
        <v>52352</v>
      </c>
      <c r="E691" s="106" t="s">
        <v>361</v>
      </c>
      <c r="F691" s="102">
        <v>21.98</v>
      </c>
      <c r="G691" s="85">
        <v>21.98</v>
      </c>
      <c r="H691" s="111">
        <f t="shared" si="10"/>
        <v>1</v>
      </c>
      <c r="I691" s="109">
        <v>3.62</v>
      </c>
      <c r="J691" s="113">
        <v>18.36</v>
      </c>
    </row>
    <row r="692" spans="2:10" s="44" customFormat="1" ht="14" x14ac:dyDescent="0.3">
      <c r="B692" s="105">
        <v>52</v>
      </c>
      <c r="C692" s="77" t="s">
        <v>348</v>
      </c>
      <c r="D692" s="84">
        <v>52354</v>
      </c>
      <c r="E692" s="106" t="s">
        <v>360</v>
      </c>
      <c r="F692" s="102">
        <v>5.1999999999999993</v>
      </c>
      <c r="G692" s="85">
        <v>5.1999999999999993</v>
      </c>
      <c r="H692" s="111">
        <f t="shared" si="10"/>
        <v>1</v>
      </c>
      <c r="I692" s="109">
        <v>2.8</v>
      </c>
      <c r="J692" s="113">
        <v>2.4</v>
      </c>
    </row>
    <row r="693" spans="2:10" s="44" customFormat="1" ht="14" x14ac:dyDescent="0.3">
      <c r="B693" s="105">
        <v>52</v>
      </c>
      <c r="C693" s="77" t="s">
        <v>348</v>
      </c>
      <c r="D693" s="84">
        <v>52356</v>
      </c>
      <c r="E693" s="106" t="s">
        <v>359</v>
      </c>
      <c r="F693" s="102">
        <v>52.18</v>
      </c>
      <c r="G693" s="85">
        <v>52.18</v>
      </c>
      <c r="H693" s="111">
        <f t="shared" si="10"/>
        <v>1</v>
      </c>
      <c r="I693" s="109">
        <v>21.65</v>
      </c>
      <c r="J693" s="113">
        <v>30.53</v>
      </c>
    </row>
    <row r="694" spans="2:10" s="44" customFormat="1" ht="14" x14ac:dyDescent="0.3">
      <c r="B694" s="105">
        <v>52</v>
      </c>
      <c r="C694" s="77" t="s">
        <v>348</v>
      </c>
      <c r="D694" s="84">
        <v>52378</v>
      </c>
      <c r="E694" s="106" t="s">
        <v>358</v>
      </c>
      <c r="F694" s="102">
        <v>21.83</v>
      </c>
      <c r="G694" s="85">
        <v>21.83</v>
      </c>
      <c r="H694" s="111">
        <f t="shared" si="10"/>
        <v>1</v>
      </c>
      <c r="I694" s="109">
        <v>2.8499999999999996</v>
      </c>
      <c r="J694" s="113">
        <v>18.98</v>
      </c>
    </row>
    <row r="695" spans="2:10" s="44" customFormat="1" ht="14" x14ac:dyDescent="0.3">
      <c r="B695" s="105">
        <v>52</v>
      </c>
      <c r="C695" s="77" t="s">
        <v>348</v>
      </c>
      <c r="D695" s="84">
        <v>52381</v>
      </c>
      <c r="E695" s="106" t="s">
        <v>357</v>
      </c>
      <c r="F695" s="102">
        <v>55.010000000000005</v>
      </c>
      <c r="G695" s="85">
        <v>55.010000000000005</v>
      </c>
      <c r="H695" s="111">
        <f t="shared" si="10"/>
        <v>1</v>
      </c>
      <c r="I695" s="109">
        <v>14.7</v>
      </c>
      <c r="J695" s="113">
        <v>40.31</v>
      </c>
    </row>
    <row r="696" spans="2:10" s="44" customFormat="1" ht="14" x14ac:dyDescent="0.3">
      <c r="B696" s="105">
        <v>52</v>
      </c>
      <c r="C696" s="77" t="s">
        <v>348</v>
      </c>
      <c r="D696" s="84">
        <v>52385</v>
      </c>
      <c r="E696" s="106" t="s">
        <v>356</v>
      </c>
      <c r="F696" s="102">
        <v>6.4499999999999993</v>
      </c>
      <c r="G696" s="85">
        <v>6.4499999999999993</v>
      </c>
      <c r="H696" s="111">
        <f t="shared" si="10"/>
        <v>1</v>
      </c>
      <c r="I696" s="109">
        <v>1.25</v>
      </c>
      <c r="J696" s="113">
        <v>5.1999999999999993</v>
      </c>
    </row>
    <row r="697" spans="2:10" s="44" customFormat="1" ht="14" x14ac:dyDescent="0.3">
      <c r="B697" s="105">
        <v>52</v>
      </c>
      <c r="C697" s="77" t="s">
        <v>348</v>
      </c>
      <c r="D697" s="84">
        <v>52399</v>
      </c>
      <c r="E697" s="106" t="s">
        <v>76</v>
      </c>
      <c r="F697" s="102">
        <v>177.07000000000002</v>
      </c>
      <c r="G697" s="85">
        <v>176.07000000000002</v>
      </c>
      <c r="H697" s="111">
        <f t="shared" si="10"/>
        <v>0.99435251595414242</v>
      </c>
      <c r="I697" s="109">
        <v>60.82</v>
      </c>
      <c r="J697" s="113">
        <v>115.25000000000001</v>
      </c>
    </row>
    <row r="698" spans="2:10" s="44" customFormat="1" ht="14" x14ac:dyDescent="0.3">
      <c r="B698" s="105">
        <v>52</v>
      </c>
      <c r="C698" s="77" t="s">
        <v>348</v>
      </c>
      <c r="D698" s="84">
        <v>52405</v>
      </c>
      <c r="E698" s="106" t="s">
        <v>354</v>
      </c>
      <c r="F698" s="102">
        <v>7.2</v>
      </c>
      <c r="G698" s="85">
        <v>7.2</v>
      </c>
      <c r="H698" s="111">
        <f t="shared" si="10"/>
        <v>1</v>
      </c>
      <c r="I698" s="109">
        <v>1</v>
      </c>
      <c r="J698" s="113">
        <v>6.2</v>
      </c>
    </row>
    <row r="699" spans="2:10" s="44" customFormat="1" ht="14" x14ac:dyDescent="0.3">
      <c r="B699" s="105">
        <v>52</v>
      </c>
      <c r="C699" s="77" t="s">
        <v>348</v>
      </c>
      <c r="D699" s="84">
        <v>52411</v>
      </c>
      <c r="E699" s="106" t="s">
        <v>353</v>
      </c>
      <c r="F699" s="102">
        <v>1.67</v>
      </c>
      <c r="G699" s="85">
        <v>1.67</v>
      </c>
      <c r="H699" s="111">
        <f t="shared" si="10"/>
        <v>1</v>
      </c>
      <c r="I699" s="109">
        <v>0</v>
      </c>
      <c r="J699" s="113">
        <v>1.67</v>
      </c>
    </row>
    <row r="700" spans="2:10" s="44" customFormat="1" ht="14" x14ac:dyDescent="0.3">
      <c r="B700" s="105">
        <v>52</v>
      </c>
      <c r="C700" s="77" t="s">
        <v>348</v>
      </c>
      <c r="D700" s="84">
        <v>52418</v>
      </c>
      <c r="E700" s="106" t="s">
        <v>352</v>
      </c>
      <c r="F700" s="102">
        <v>29.600000000000005</v>
      </c>
      <c r="G700" s="85">
        <v>29.600000000000005</v>
      </c>
      <c r="H700" s="111">
        <f t="shared" si="10"/>
        <v>1</v>
      </c>
      <c r="I700" s="109">
        <v>14.1</v>
      </c>
      <c r="J700" s="113">
        <v>15.5</v>
      </c>
    </row>
    <row r="701" spans="2:10" s="44" customFormat="1" ht="14" x14ac:dyDescent="0.3">
      <c r="B701" s="105">
        <v>52</v>
      </c>
      <c r="C701" s="77" t="s">
        <v>348</v>
      </c>
      <c r="D701" s="84">
        <v>52427</v>
      </c>
      <c r="E701" s="106" t="s">
        <v>351</v>
      </c>
      <c r="F701" s="102">
        <v>2</v>
      </c>
      <c r="G701" s="85">
        <v>2</v>
      </c>
      <c r="H701" s="111">
        <f t="shared" si="10"/>
        <v>1</v>
      </c>
      <c r="I701" s="109">
        <v>1</v>
      </c>
      <c r="J701" s="113">
        <v>1</v>
      </c>
    </row>
    <row r="702" spans="2:10" s="44" customFormat="1" ht="14" x14ac:dyDescent="0.3">
      <c r="B702" s="105">
        <v>52</v>
      </c>
      <c r="C702" s="77" t="s">
        <v>348</v>
      </c>
      <c r="D702" s="84">
        <v>52435</v>
      </c>
      <c r="E702" s="106" t="s">
        <v>350</v>
      </c>
      <c r="F702" s="102">
        <v>6</v>
      </c>
      <c r="G702" s="85">
        <v>6</v>
      </c>
      <c r="H702" s="111">
        <f t="shared" si="10"/>
        <v>1</v>
      </c>
      <c r="I702" s="109">
        <v>0</v>
      </c>
      <c r="J702" s="113">
        <v>6</v>
      </c>
    </row>
    <row r="703" spans="2:10" s="44" customFormat="1" ht="14" x14ac:dyDescent="0.3">
      <c r="B703" s="105">
        <v>52</v>
      </c>
      <c r="C703" s="77" t="s">
        <v>348</v>
      </c>
      <c r="D703" s="84">
        <v>52480</v>
      </c>
      <c r="E703" s="106" t="s">
        <v>348</v>
      </c>
      <c r="F703" s="102">
        <v>2</v>
      </c>
      <c r="G703" s="85">
        <v>2</v>
      </c>
      <c r="H703" s="111">
        <f t="shared" si="10"/>
        <v>1</v>
      </c>
      <c r="I703" s="109">
        <v>2</v>
      </c>
      <c r="J703" s="113">
        <v>0</v>
      </c>
    </row>
    <row r="704" spans="2:10" s="44" customFormat="1" ht="14" x14ac:dyDescent="0.3">
      <c r="B704" s="105">
        <v>52</v>
      </c>
      <c r="C704" s="77" t="s">
        <v>348</v>
      </c>
      <c r="D704" s="84">
        <v>52506</v>
      </c>
      <c r="E704" s="106" t="s">
        <v>346</v>
      </c>
      <c r="F704" s="102">
        <v>23.25</v>
      </c>
      <c r="G704" s="85">
        <v>23.25</v>
      </c>
      <c r="H704" s="111">
        <f t="shared" si="10"/>
        <v>1</v>
      </c>
      <c r="I704" s="109">
        <v>3.5</v>
      </c>
      <c r="J704" s="113">
        <v>19.75</v>
      </c>
    </row>
    <row r="705" spans="2:10" s="44" customFormat="1" ht="14" x14ac:dyDescent="0.3">
      <c r="B705" s="105">
        <v>52</v>
      </c>
      <c r="C705" s="77" t="s">
        <v>348</v>
      </c>
      <c r="D705" s="84">
        <v>52520</v>
      </c>
      <c r="E705" s="106" t="s">
        <v>366</v>
      </c>
      <c r="F705" s="102">
        <v>2</v>
      </c>
      <c r="G705" s="85">
        <v>2</v>
      </c>
      <c r="H705" s="111">
        <f t="shared" si="10"/>
        <v>1</v>
      </c>
      <c r="I705" s="109">
        <v>2</v>
      </c>
      <c r="J705" s="113">
        <v>0</v>
      </c>
    </row>
    <row r="706" spans="2:10" s="44" customFormat="1" ht="14" x14ac:dyDescent="0.3">
      <c r="B706" s="105">
        <v>52</v>
      </c>
      <c r="C706" s="77" t="s">
        <v>348</v>
      </c>
      <c r="D706" s="84">
        <v>52540</v>
      </c>
      <c r="E706" s="106" t="s">
        <v>344</v>
      </c>
      <c r="F706" s="102">
        <v>26.580000000000002</v>
      </c>
      <c r="G706" s="85">
        <v>26.580000000000002</v>
      </c>
      <c r="H706" s="111">
        <f t="shared" si="10"/>
        <v>1</v>
      </c>
      <c r="I706" s="109">
        <v>11.879999999999999</v>
      </c>
      <c r="J706" s="113">
        <v>14.7</v>
      </c>
    </row>
    <row r="707" spans="2:10" s="44" customFormat="1" ht="14" x14ac:dyDescent="0.3">
      <c r="B707" s="105">
        <v>52</v>
      </c>
      <c r="C707" s="77" t="s">
        <v>348</v>
      </c>
      <c r="D707" s="84">
        <v>52560</v>
      </c>
      <c r="E707" s="106" t="s">
        <v>343</v>
      </c>
      <c r="F707" s="102">
        <v>5</v>
      </c>
      <c r="G707" s="85">
        <v>5</v>
      </c>
      <c r="H707" s="111">
        <f t="shared" si="10"/>
        <v>1</v>
      </c>
      <c r="I707" s="109">
        <v>4</v>
      </c>
      <c r="J707" s="113">
        <v>1</v>
      </c>
    </row>
    <row r="708" spans="2:10" s="44" customFormat="1" ht="14" x14ac:dyDescent="0.3">
      <c r="B708" s="105">
        <v>52</v>
      </c>
      <c r="C708" s="77" t="s">
        <v>348</v>
      </c>
      <c r="D708" s="84">
        <v>52565</v>
      </c>
      <c r="E708" s="106" t="s">
        <v>247</v>
      </c>
      <c r="F708" s="102">
        <v>19</v>
      </c>
      <c r="G708" s="85">
        <v>19</v>
      </c>
      <c r="H708" s="111">
        <f t="shared" si="10"/>
        <v>1</v>
      </c>
      <c r="I708" s="109">
        <v>0</v>
      </c>
      <c r="J708" s="113">
        <v>19</v>
      </c>
    </row>
    <row r="709" spans="2:10" s="44" customFormat="1" ht="14" x14ac:dyDescent="0.3">
      <c r="B709" s="105">
        <v>52</v>
      </c>
      <c r="C709" s="77" t="s">
        <v>348</v>
      </c>
      <c r="D709" s="84">
        <v>52573</v>
      </c>
      <c r="E709" s="106" t="s">
        <v>342</v>
      </c>
      <c r="F709" s="102">
        <v>22.57</v>
      </c>
      <c r="G709" s="85">
        <v>22.57</v>
      </c>
      <c r="H709" s="111">
        <f t="shared" si="10"/>
        <v>1</v>
      </c>
      <c r="I709" s="109">
        <v>2.9</v>
      </c>
      <c r="J709" s="113">
        <v>19.670000000000002</v>
      </c>
    </row>
    <row r="710" spans="2:10" s="44" customFormat="1" ht="14" x14ac:dyDescent="0.3">
      <c r="B710" s="105">
        <v>52</v>
      </c>
      <c r="C710" s="77" t="s">
        <v>348</v>
      </c>
      <c r="D710" s="84">
        <v>52585</v>
      </c>
      <c r="E710" s="106" t="s">
        <v>341</v>
      </c>
      <c r="F710" s="102">
        <v>59.949999999999989</v>
      </c>
      <c r="G710" s="85">
        <v>59.949999999999989</v>
      </c>
      <c r="H710" s="111">
        <f t="shared" si="10"/>
        <v>1</v>
      </c>
      <c r="I710" s="109">
        <v>20</v>
      </c>
      <c r="J710" s="113">
        <v>39.949999999999989</v>
      </c>
    </row>
    <row r="711" spans="2:10" s="44" customFormat="1" ht="14" x14ac:dyDescent="0.3">
      <c r="B711" s="105">
        <v>52</v>
      </c>
      <c r="C711" s="77" t="s">
        <v>348</v>
      </c>
      <c r="D711" s="84">
        <v>52612</v>
      </c>
      <c r="E711" s="106" t="s">
        <v>340</v>
      </c>
      <c r="F711" s="102">
        <v>6</v>
      </c>
      <c r="G711" s="85">
        <v>6</v>
      </c>
      <c r="H711" s="111">
        <f t="shared" si="10"/>
        <v>1</v>
      </c>
      <c r="I711" s="109">
        <v>0</v>
      </c>
      <c r="J711" s="113">
        <v>6</v>
      </c>
    </row>
    <row r="712" spans="2:10" s="44" customFormat="1" ht="14" x14ac:dyDescent="0.3">
      <c r="B712" s="105">
        <v>52</v>
      </c>
      <c r="C712" s="77" t="s">
        <v>348</v>
      </c>
      <c r="D712" s="84">
        <v>52621</v>
      </c>
      <c r="E712" s="106" t="s">
        <v>339</v>
      </c>
      <c r="F712" s="102">
        <v>1.4</v>
      </c>
      <c r="G712" s="85">
        <v>1.4</v>
      </c>
      <c r="H712" s="111">
        <f t="shared" ref="H712:H775" si="11">+IFERROR(G712/F712,0)</f>
        <v>1</v>
      </c>
      <c r="I712" s="109">
        <v>1.4</v>
      </c>
      <c r="J712" s="113">
        <v>0</v>
      </c>
    </row>
    <row r="713" spans="2:10" s="44" customFormat="1" ht="14" x14ac:dyDescent="0.3">
      <c r="B713" s="105">
        <v>52</v>
      </c>
      <c r="C713" s="77" t="s">
        <v>348</v>
      </c>
      <c r="D713" s="84">
        <v>52678</v>
      </c>
      <c r="E713" s="106" t="s">
        <v>338</v>
      </c>
      <c r="F713" s="102">
        <v>6.65</v>
      </c>
      <c r="G713" s="85">
        <v>6.65</v>
      </c>
      <c r="H713" s="111">
        <f t="shared" si="11"/>
        <v>1</v>
      </c>
      <c r="I713" s="109">
        <v>1.74</v>
      </c>
      <c r="J713" s="113">
        <v>4.91</v>
      </c>
    </row>
    <row r="714" spans="2:10" s="44" customFormat="1" ht="14" x14ac:dyDescent="0.3">
      <c r="B714" s="105">
        <v>52</v>
      </c>
      <c r="C714" s="77" t="s">
        <v>348</v>
      </c>
      <c r="D714" s="84">
        <v>52683</v>
      </c>
      <c r="E714" s="106" t="s">
        <v>332</v>
      </c>
      <c r="F714" s="102">
        <v>63.470000000000006</v>
      </c>
      <c r="G714" s="85">
        <v>63.470000000000006</v>
      </c>
      <c r="H714" s="111">
        <f t="shared" si="11"/>
        <v>1</v>
      </c>
      <c r="I714" s="109">
        <v>12.23</v>
      </c>
      <c r="J714" s="113">
        <v>51.24</v>
      </c>
    </row>
    <row r="715" spans="2:10" s="44" customFormat="1" ht="14" x14ac:dyDescent="0.3">
      <c r="B715" s="105">
        <v>52</v>
      </c>
      <c r="C715" s="77" t="s">
        <v>348</v>
      </c>
      <c r="D715" s="84">
        <v>52685</v>
      </c>
      <c r="E715" s="106" t="s">
        <v>336</v>
      </c>
      <c r="F715" s="102">
        <v>7.8</v>
      </c>
      <c r="G715" s="85">
        <v>7.8</v>
      </c>
      <c r="H715" s="111">
        <f t="shared" si="11"/>
        <v>1</v>
      </c>
      <c r="I715" s="109">
        <v>3.5</v>
      </c>
      <c r="J715" s="113">
        <v>4.3</v>
      </c>
    </row>
    <row r="716" spans="2:10" s="44" customFormat="1" ht="14" x14ac:dyDescent="0.3">
      <c r="B716" s="105">
        <v>52</v>
      </c>
      <c r="C716" s="77" t="s">
        <v>348</v>
      </c>
      <c r="D716" s="84">
        <v>52687</v>
      </c>
      <c r="E716" s="106" t="s">
        <v>335</v>
      </c>
      <c r="F716" s="102">
        <v>248.46000000000004</v>
      </c>
      <c r="G716" s="85">
        <v>231.06000000000003</v>
      </c>
      <c r="H716" s="111">
        <f t="shared" si="11"/>
        <v>0.92996860661675917</v>
      </c>
      <c r="I716" s="109">
        <v>83.19</v>
      </c>
      <c r="J716" s="113">
        <v>147.87</v>
      </c>
    </row>
    <row r="717" spans="2:10" s="44" customFormat="1" ht="14" x14ac:dyDescent="0.3">
      <c r="B717" s="105">
        <v>52</v>
      </c>
      <c r="C717" s="77" t="s">
        <v>348</v>
      </c>
      <c r="D717" s="84">
        <v>52693</v>
      </c>
      <c r="E717" s="106" t="s">
        <v>334</v>
      </c>
      <c r="F717" s="102">
        <v>38.800000000000004</v>
      </c>
      <c r="G717" s="85">
        <v>38.800000000000004</v>
      </c>
      <c r="H717" s="111">
        <f t="shared" si="11"/>
        <v>1</v>
      </c>
      <c r="I717" s="109">
        <v>6.879999999999999</v>
      </c>
      <c r="J717" s="113">
        <v>31.92</v>
      </c>
    </row>
    <row r="718" spans="2:10" s="44" customFormat="1" ht="14" x14ac:dyDescent="0.3">
      <c r="B718" s="105">
        <v>52</v>
      </c>
      <c r="C718" s="77" t="s">
        <v>348</v>
      </c>
      <c r="D718" s="84">
        <v>52694</v>
      </c>
      <c r="E718" s="106" t="s">
        <v>333</v>
      </c>
      <c r="F718" s="102">
        <v>38.769999999999996</v>
      </c>
      <c r="G718" s="85">
        <v>38.769999999999996</v>
      </c>
      <c r="H718" s="111">
        <f t="shared" si="11"/>
        <v>1</v>
      </c>
      <c r="I718" s="109">
        <v>9.4</v>
      </c>
      <c r="J718" s="113">
        <v>29.37</v>
      </c>
    </row>
    <row r="719" spans="2:10" s="44" customFormat="1" ht="14" x14ac:dyDescent="0.3">
      <c r="B719" s="105">
        <v>52</v>
      </c>
      <c r="C719" s="77" t="s">
        <v>348</v>
      </c>
      <c r="D719" s="84">
        <v>52696</v>
      </c>
      <c r="E719" s="106" t="s">
        <v>177</v>
      </c>
      <c r="F719" s="102">
        <v>6.5</v>
      </c>
      <c r="G719" s="85">
        <v>6.5</v>
      </c>
      <c r="H719" s="111">
        <f t="shared" si="11"/>
        <v>1</v>
      </c>
      <c r="I719" s="109">
        <v>0</v>
      </c>
      <c r="J719" s="113">
        <v>6.5</v>
      </c>
    </row>
    <row r="720" spans="2:10" s="44" customFormat="1" ht="14" x14ac:dyDescent="0.3">
      <c r="B720" s="105">
        <v>52</v>
      </c>
      <c r="C720" s="77" t="s">
        <v>348</v>
      </c>
      <c r="D720" s="84">
        <v>52720</v>
      </c>
      <c r="E720" s="106" t="s">
        <v>330</v>
      </c>
      <c r="F720" s="102">
        <v>19.659999999999997</v>
      </c>
      <c r="G720" s="85">
        <v>19.659999999999997</v>
      </c>
      <c r="H720" s="111">
        <f t="shared" si="11"/>
        <v>1</v>
      </c>
      <c r="I720" s="109">
        <v>10.26</v>
      </c>
      <c r="J720" s="113">
        <v>9.4</v>
      </c>
    </row>
    <row r="721" spans="2:10" s="44" customFormat="1" ht="14" x14ac:dyDescent="0.3">
      <c r="B721" s="105">
        <v>52</v>
      </c>
      <c r="C721" s="77" t="s">
        <v>348</v>
      </c>
      <c r="D721" s="84">
        <v>52786</v>
      </c>
      <c r="E721" s="106" t="s">
        <v>329</v>
      </c>
      <c r="F721" s="102">
        <v>149.57</v>
      </c>
      <c r="G721" s="85">
        <v>148.97</v>
      </c>
      <c r="H721" s="111">
        <f t="shared" si="11"/>
        <v>0.9959885003677208</v>
      </c>
      <c r="I721" s="109">
        <v>61.399999999999991</v>
      </c>
      <c r="J721" s="113">
        <v>87.570000000000007</v>
      </c>
    </row>
    <row r="722" spans="2:10" s="44" customFormat="1" ht="14" x14ac:dyDescent="0.3">
      <c r="B722" s="105">
        <v>52</v>
      </c>
      <c r="C722" s="77" t="s">
        <v>348</v>
      </c>
      <c r="D722" s="84">
        <v>52788</v>
      </c>
      <c r="E722" s="106" t="s">
        <v>328</v>
      </c>
      <c r="F722" s="102">
        <v>32.980000000000004</v>
      </c>
      <c r="G722" s="85">
        <v>32.980000000000004</v>
      </c>
      <c r="H722" s="111">
        <f t="shared" si="11"/>
        <v>1</v>
      </c>
      <c r="I722" s="109">
        <v>11</v>
      </c>
      <c r="J722" s="113">
        <v>21.98</v>
      </c>
    </row>
    <row r="723" spans="2:10" s="44" customFormat="1" ht="14" x14ac:dyDescent="0.3">
      <c r="B723" s="105">
        <v>52</v>
      </c>
      <c r="C723" s="77" t="s">
        <v>348</v>
      </c>
      <c r="D723" s="84">
        <v>52835</v>
      </c>
      <c r="E723" s="106" t="s">
        <v>337</v>
      </c>
      <c r="F723" s="102">
        <v>358</v>
      </c>
      <c r="G723" s="85">
        <v>358</v>
      </c>
      <c r="H723" s="111">
        <f t="shared" si="11"/>
        <v>1</v>
      </c>
      <c r="I723" s="109">
        <v>175</v>
      </c>
      <c r="J723" s="113">
        <v>183</v>
      </c>
    </row>
    <row r="724" spans="2:10" s="44" customFormat="1" ht="14" x14ac:dyDescent="0.3">
      <c r="B724" s="105">
        <v>52</v>
      </c>
      <c r="C724" s="77" t="s">
        <v>348</v>
      </c>
      <c r="D724" s="84">
        <v>52838</v>
      </c>
      <c r="E724" s="106" t="s">
        <v>327</v>
      </c>
      <c r="F724" s="102">
        <v>113.83</v>
      </c>
      <c r="G724" s="85">
        <v>113.83</v>
      </c>
      <c r="H724" s="111">
        <f t="shared" si="11"/>
        <v>1</v>
      </c>
      <c r="I724" s="109">
        <v>22.81</v>
      </c>
      <c r="J724" s="113">
        <v>91.02</v>
      </c>
    </row>
    <row r="725" spans="2:10" s="44" customFormat="1" ht="14" x14ac:dyDescent="0.3">
      <c r="B725" s="105">
        <v>52</v>
      </c>
      <c r="C725" s="77" t="s">
        <v>348</v>
      </c>
      <c r="D725" s="84">
        <v>52885</v>
      </c>
      <c r="E725" s="106" t="s">
        <v>326</v>
      </c>
      <c r="F725" s="102">
        <v>14.95</v>
      </c>
      <c r="G725" s="85">
        <v>14.95</v>
      </c>
      <c r="H725" s="111">
        <f t="shared" si="11"/>
        <v>1</v>
      </c>
      <c r="I725" s="109">
        <v>8.58</v>
      </c>
      <c r="J725" s="113">
        <v>6.37</v>
      </c>
    </row>
    <row r="726" spans="2:10" s="44" customFormat="1" ht="14" x14ac:dyDescent="0.3">
      <c r="B726" s="105">
        <v>54</v>
      </c>
      <c r="C726" s="77" t="s">
        <v>325</v>
      </c>
      <c r="D726" s="84">
        <v>54001</v>
      </c>
      <c r="E726" s="106" t="s">
        <v>293</v>
      </c>
      <c r="F726" s="102">
        <v>86.2</v>
      </c>
      <c r="G726" s="85">
        <v>86.2</v>
      </c>
      <c r="H726" s="111">
        <f t="shared" si="11"/>
        <v>1</v>
      </c>
      <c r="I726" s="109">
        <v>7.5</v>
      </c>
      <c r="J726" s="113">
        <v>78.7</v>
      </c>
    </row>
    <row r="727" spans="2:10" s="44" customFormat="1" ht="14" x14ac:dyDescent="0.3">
      <c r="B727" s="105">
        <v>54</v>
      </c>
      <c r="C727" s="77" t="s">
        <v>325</v>
      </c>
      <c r="D727" s="84">
        <v>54003</v>
      </c>
      <c r="E727" s="106" t="s">
        <v>324</v>
      </c>
      <c r="F727" s="102">
        <v>488.89999999999992</v>
      </c>
      <c r="G727" s="85">
        <v>488.89999999999992</v>
      </c>
      <c r="H727" s="111">
        <f t="shared" si="11"/>
        <v>1</v>
      </c>
      <c r="I727" s="109">
        <v>68.900000000000006</v>
      </c>
      <c r="J727" s="113">
        <v>419.99999999999989</v>
      </c>
    </row>
    <row r="728" spans="2:10" s="44" customFormat="1" ht="14" x14ac:dyDescent="0.3">
      <c r="B728" s="105">
        <v>54</v>
      </c>
      <c r="C728" s="77" t="s">
        <v>325</v>
      </c>
      <c r="D728" s="84">
        <v>54051</v>
      </c>
      <c r="E728" s="106" t="s">
        <v>323</v>
      </c>
      <c r="F728" s="102">
        <v>128.85</v>
      </c>
      <c r="G728" s="85">
        <v>128.85</v>
      </c>
      <c r="H728" s="111">
        <f t="shared" si="11"/>
        <v>1</v>
      </c>
      <c r="I728" s="109">
        <v>28.4</v>
      </c>
      <c r="J728" s="113">
        <v>100.44999999999999</v>
      </c>
    </row>
    <row r="729" spans="2:10" s="44" customFormat="1" ht="14" x14ac:dyDescent="0.3">
      <c r="B729" s="105">
        <v>54</v>
      </c>
      <c r="C729" s="77" t="s">
        <v>325</v>
      </c>
      <c r="D729" s="84">
        <v>54099</v>
      </c>
      <c r="E729" s="106" t="s">
        <v>322</v>
      </c>
      <c r="F729" s="102">
        <v>14.5</v>
      </c>
      <c r="G729" s="85">
        <v>14.5</v>
      </c>
      <c r="H729" s="111">
        <f t="shared" si="11"/>
        <v>1</v>
      </c>
      <c r="I729" s="109">
        <v>5.5</v>
      </c>
      <c r="J729" s="113">
        <v>9</v>
      </c>
    </row>
    <row r="730" spans="2:10" s="44" customFormat="1" ht="14" x14ac:dyDescent="0.3">
      <c r="B730" s="105">
        <v>54</v>
      </c>
      <c r="C730" s="77" t="s">
        <v>325</v>
      </c>
      <c r="D730" s="84">
        <v>54109</v>
      </c>
      <c r="E730" s="106" t="s">
        <v>321</v>
      </c>
      <c r="F730" s="102">
        <v>136.05000000000001</v>
      </c>
      <c r="G730" s="85">
        <v>136.05000000000001</v>
      </c>
      <c r="H730" s="111">
        <f t="shared" si="11"/>
        <v>1</v>
      </c>
      <c r="I730" s="109">
        <v>32.950000000000003</v>
      </c>
      <c r="J730" s="113">
        <v>103.1</v>
      </c>
    </row>
    <row r="731" spans="2:10" s="44" customFormat="1" ht="14" x14ac:dyDescent="0.3">
      <c r="B731" s="105">
        <v>54</v>
      </c>
      <c r="C731" s="77" t="s">
        <v>325</v>
      </c>
      <c r="D731" s="84">
        <v>54125</v>
      </c>
      <c r="E731" s="106" t="s">
        <v>319</v>
      </c>
      <c r="F731" s="102">
        <v>70.8</v>
      </c>
      <c r="G731" s="85">
        <v>69.8</v>
      </c>
      <c r="H731" s="111">
        <f t="shared" si="11"/>
        <v>0.98587570621468923</v>
      </c>
      <c r="I731" s="109">
        <v>29.7</v>
      </c>
      <c r="J731" s="113">
        <v>40.100000000000009</v>
      </c>
    </row>
    <row r="732" spans="2:10" s="44" customFormat="1" ht="14" x14ac:dyDescent="0.3">
      <c r="B732" s="105">
        <v>54</v>
      </c>
      <c r="C732" s="77" t="s">
        <v>325</v>
      </c>
      <c r="D732" s="84">
        <v>54128</v>
      </c>
      <c r="E732" s="106" t="s">
        <v>320</v>
      </c>
      <c r="F732" s="102">
        <v>291.59999999999991</v>
      </c>
      <c r="G732" s="85">
        <v>291.59999999999991</v>
      </c>
      <c r="H732" s="111">
        <f t="shared" si="11"/>
        <v>1</v>
      </c>
      <c r="I732" s="109">
        <v>62.5</v>
      </c>
      <c r="J732" s="113">
        <v>229.1</v>
      </c>
    </row>
    <row r="733" spans="2:10" s="44" customFormat="1" ht="14" x14ac:dyDescent="0.3">
      <c r="B733" s="105">
        <v>54</v>
      </c>
      <c r="C733" s="77" t="s">
        <v>325</v>
      </c>
      <c r="D733" s="84">
        <v>54172</v>
      </c>
      <c r="E733" s="106" t="s">
        <v>318</v>
      </c>
      <c r="F733" s="102">
        <v>41.98</v>
      </c>
      <c r="G733" s="85">
        <v>41.98</v>
      </c>
      <c r="H733" s="111">
        <f t="shared" si="11"/>
        <v>1</v>
      </c>
      <c r="I733" s="109">
        <v>13.98</v>
      </c>
      <c r="J733" s="113">
        <v>28</v>
      </c>
    </row>
    <row r="734" spans="2:10" s="44" customFormat="1" ht="14" x14ac:dyDescent="0.3">
      <c r="B734" s="105">
        <v>54</v>
      </c>
      <c r="C734" s="77" t="s">
        <v>325</v>
      </c>
      <c r="D734" s="84">
        <v>54174</v>
      </c>
      <c r="E734" s="106" t="s">
        <v>317</v>
      </c>
      <c r="F734" s="102">
        <v>557.34</v>
      </c>
      <c r="G734" s="85">
        <v>556.34</v>
      </c>
      <c r="H734" s="111">
        <f t="shared" si="11"/>
        <v>0.99820576308895825</v>
      </c>
      <c r="I734" s="109">
        <v>131.76</v>
      </c>
      <c r="J734" s="113">
        <v>424.58000000000015</v>
      </c>
    </row>
    <row r="735" spans="2:10" s="44" customFormat="1" ht="14" x14ac:dyDescent="0.3">
      <c r="B735" s="105">
        <v>54</v>
      </c>
      <c r="C735" s="77" t="s">
        <v>325</v>
      </c>
      <c r="D735" s="84">
        <v>54206</v>
      </c>
      <c r="E735" s="106" t="s">
        <v>316</v>
      </c>
      <c r="F735" s="102">
        <v>474.44</v>
      </c>
      <c r="G735" s="85">
        <v>474.44</v>
      </c>
      <c r="H735" s="111">
        <f t="shared" si="11"/>
        <v>1</v>
      </c>
      <c r="I735" s="109">
        <v>217.93999999999997</v>
      </c>
      <c r="J735" s="113">
        <v>256.5</v>
      </c>
    </row>
    <row r="736" spans="2:10" s="44" customFormat="1" ht="14" x14ac:dyDescent="0.3">
      <c r="B736" s="105">
        <v>54</v>
      </c>
      <c r="C736" s="77" t="s">
        <v>325</v>
      </c>
      <c r="D736" s="84">
        <v>54223</v>
      </c>
      <c r="E736" s="106" t="s">
        <v>315</v>
      </c>
      <c r="F736" s="102">
        <v>67.760000000000005</v>
      </c>
      <c r="G736" s="85">
        <v>67.760000000000005</v>
      </c>
      <c r="H736" s="111">
        <f t="shared" si="11"/>
        <v>1</v>
      </c>
      <c r="I736" s="109">
        <v>24.5</v>
      </c>
      <c r="J736" s="113">
        <v>43.260000000000005</v>
      </c>
    </row>
    <row r="737" spans="2:10" s="44" customFormat="1" ht="14" x14ac:dyDescent="0.3">
      <c r="B737" s="105">
        <v>54</v>
      </c>
      <c r="C737" s="77" t="s">
        <v>325</v>
      </c>
      <c r="D737" s="84">
        <v>54239</v>
      </c>
      <c r="E737" s="106" t="s">
        <v>314</v>
      </c>
      <c r="F737" s="102">
        <v>5.8</v>
      </c>
      <c r="G737" s="85">
        <v>5.8</v>
      </c>
      <c r="H737" s="111">
        <f t="shared" si="11"/>
        <v>1</v>
      </c>
      <c r="I737" s="109">
        <v>0</v>
      </c>
      <c r="J737" s="113">
        <v>5.8</v>
      </c>
    </row>
    <row r="738" spans="2:10" s="44" customFormat="1" ht="14" x14ac:dyDescent="0.3">
      <c r="B738" s="105">
        <v>54</v>
      </c>
      <c r="C738" s="77" t="s">
        <v>325</v>
      </c>
      <c r="D738" s="84">
        <v>54245</v>
      </c>
      <c r="E738" s="106" t="s">
        <v>313</v>
      </c>
      <c r="F738" s="102">
        <v>313.55</v>
      </c>
      <c r="G738" s="85">
        <v>313.55</v>
      </c>
      <c r="H738" s="111">
        <f t="shared" si="11"/>
        <v>1</v>
      </c>
      <c r="I738" s="109">
        <v>65.350000000000009</v>
      </c>
      <c r="J738" s="113">
        <v>248.2</v>
      </c>
    </row>
    <row r="739" spans="2:10" s="44" customFormat="1" ht="14" x14ac:dyDescent="0.3">
      <c r="B739" s="105">
        <v>54</v>
      </c>
      <c r="C739" s="77" t="s">
        <v>325</v>
      </c>
      <c r="D739" s="84">
        <v>54250</v>
      </c>
      <c r="E739" s="106" t="s">
        <v>312</v>
      </c>
      <c r="F739" s="102">
        <v>121</v>
      </c>
      <c r="G739" s="85">
        <v>121</v>
      </c>
      <c r="H739" s="111">
        <f t="shared" si="11"/>
        <v>1</v>
      </c>
      <c r="I739" s="109">
        <v>32</v>
      </c>
      <c r="J739" s="113">
        <v>89</v>
      </c>
    </row>
    <row r="740" spans="2:10" s="44" customFormat="1" ht="14" x14ac:dyDescent="0.3">
      <c r="B740" s="105">
        <v>54</v>
      </c>
      <c r="C740" s="77" t="s">
        <v>325</v>
      </c>
      <c r="D740" s="84">
        <v>54261</v>
      </c>
      <c r="E740" s="106" t="s">
        <v>311</v>
      </c>
      <c r="F740" s="102">
        <v>122.34</v>
      </c>
      <c r="G740" s="85">
        <v>122.34</v>
      </c>
      <c r="H740" s="111">
        <f t="shared" si="11"/>
        <v>1</v>
      </c>
      <c r="I740" s="109">
        <v>32.840000000000003</v>
      </c>
      <c r="J740" s="113">
        <v>89.5</v>
      </c>
    </row>
    <row r="741" spans="2:10" s="44" customFormat="1" ht="14" x14ac:dyDescent="0.3">
      <c r="B741" s="105">
        <v>54</v>
      </c>
      <c r="C741" s="77" t="s">
        <v>325</v>
      </c>
      <c r="D741" s="84">
        <v>54313</v>
      </c>
      <c r="E741" s="106" t="s">
        <v>310</v>
      </c>
      <c r="F741" s="102">
        <v>29.5</v>
      </c>
      <c r="G741" s="85">
        <v>29.5</v>
      </c>
      <c r="H741" s="111">
        <f t="shared" si="11"/>
        <v>1</v>
      </c>
      <c r="I741" s="109">
        <v>5</v>
      </c>
      <c r="J741" s="113">
        <v>24.5</v>
      </c>
    </row>
    <row r="742" spans="2:10" s="44" customFormat="1" ht="14" x14ac:dyDescent="0.3">
      <c r="B742" s="105">
        <v>54</v>
      </c>
      <c r="C742" s="77" t="s">
        <v>325</v>
      </c>
      <c r="D742" s="84">
        <v>54344</v>
      </c>
      <c r="E742" s="106" t="s">
        <v>309</v>
      </c>
      <c r="F742" s="102">
        <v>125.30999999999999</v>
      </c>
      <c r="G742" s="85">
        <v>125.30999999999999</v>
      </c>
      <c r="H742" s="111">
        <f t="shared" si="11"/>
        <v>1</v>
      </c>
      <c r="I742" s="109">
        <v>32.65</v>
      </c>
      <c r="J742" s="113">
        <v>92.66</v>
      </c>
    </row>
    <row r="743" spans="2:10" s="44" customFormat="1" ht="14" x14ac:dyDescent="0.3">
      <c r="B743" s="105">
        <v>54</v>
      </c>
      <c r="C743" s="77" t="s">
        <v>325</v>
      </c>
      <c r="D743" s="84">
        <v>54347</v>
      </c>
      <c r="E743" s="106" t="s">
        <v>308</v>
      </c>
      <c r="F743" s="102">
        <v>12.25</v>
      </c>
      <c r="G743" s="85">
        <v>12.25</v>
      </c>
      <c r="H743" s="111">
        <f t="shared" si="11"/>
        <v>1</v>
      </c>
      <c r="I743" s="109">
        <v>3.9</v>
      </c>
      <c r="J743" s="113">
        <v>8.35</v>
      </c>
    </row>
    <row r="744" spans="2:10" s="44" customFormat="1" ht="14" x14ac:dyDescent="0.3">
      <c r="B744" s="105">
        <v>54</v>
      </c>
      <c r="C744" s="77" t="s">
        <v>325</v>
      </c>
      <c r="D744" s="84">
        <v>54377</v>
      </c>
      <c r="E744" s="106" t="s">
        <v>305</v>
      </c>
      <c r="F744" s="102">
        <v>171.98</v>
      </c>
      <c r="G744" s="85">
        <v>171.98</v>
      </c>
      <c r="H744" s="111">
        <f t="shared" si="11"/>
        <v>1</v>
      </c>
      <c r="I744" s="109">
        <v>58.97</v>
      </c>
      <c r="J744" s="113">
        <v>113.01</v>
      </c>
    </row>
    <row r="745" spans="2:10" s="44" customFormat="1" ht="14" x14ac:dyDescent="0.3">
      <c r="B745" s="105">
        <v>54</v>
      </c>
      <c r="C745" s="77" t="s">
        <v>325</v>
      </c>
      <c r="D745" s="84">
        <v>54385</v>
      </c>
      <c r="E745" s="106" t="s">
        <v>307</v>
      </c>
      <c r="F745" s="102">
        <v>289.00000000000006</v>
      </c>
      <c r="G745" s="85">
        <v>289.00000000000006</v>
      </c>
      <c r="H745" s="111">
        <f t="shared" si="11"/>
        <v>1</v>
      </c>
      <c r="I745" s="109">
        <v>88.8</v>
      </c>
      <c r="J745" s="113">
        <v>200.20000000000002</v>
      </c>
    </row>
    <row r="746" spans="2:10" s="44" customFormat="1" ht="14" x14ac:dyDescent="0.3">
      <c r="B746" s="105">
        <v>54</v>
      </c>
      <c r="C746" s="77" t="s">
        <v>325</v>
      </c>
      <c r="D746" s="84">
        <v>54398</v>
      </c>
      <c r="E746" s="106" t="s">
        <v>306</v>
      </c>
      <c r="F746" s="102">
        <v>79.069999999999993</v>
      </c>
      <c r="G746" s="85">
        <v>79.069999999999993</v>
      </c>
      <c r="H746" s="111">
        <f t="shared" si="11"/>
        <v>1</v>
      </c>
      <c r="I746" s="109">
        <v>21.6</v>
      </c>
      <c r="J746" s="113">
        <v>57.47</v>
      </c>
    </row>
    <row r="747" spans="2:10" s="44" customFormat="1" ht="14" x14ac:dyDescent="0.3">
      <c r="B747" s="105">
        <v>54</v>
      </c>
      <c r="C747" s="77" t="s">
        <v>325</v>
      </c>
      <c r="D747" s="84">
        <v>54405</v>
      </c>
      <c r="E747" s="106" t="s">
        <v>304</v>
      </c>
      <c r="F747" s="102">
        <v>3</v>
      </c>
      <c r="G747" s="85">
        <v>3</v>
      </c>
      <c r="H747" s="111">
        <f t="shared" si="11"/>
        <v>1</v>
      </c>
      <c r="I747" s="109">
        <v>0</v>
      </c>
      <c r="J747" s="113">
        <v>3</v>
      </c>
    </row>
    <row r="748" spans="2:10" s="44" customFormat="1" ht="14" x14ac:dyDescent="0.3">
      <c r="B748" s="105">
        <v>54</v>
      </c>
      <c r="C748" s="77" t="s">
        <v>325</v>
      </c>
      <c r="D748" s="84">
        <v>54418</v>
      </c>
      <c r="E748" s="106" t="s">
        <v>303</v>
      </c>
      <c r="F748" s="102">
        <v>11.8</v>
      </c>
      <c r="G748" s="85">
        <v>11.8</v>
      </c>
      <c r="H748" s="111">
        <f t="shared" si="11"/>
        <v>1</v>
      </c>
      <c r="I748" s="109">
        <v>1</v>
      </c>
      <c r="J748" s="113">
        <v>10.8</v>
      </c>
    </row>
    <row r="749" spans="2:10" s="44" customFormat="1" ht="14" x14ac:dyDescent="0.3">
      <c r="B749" s="105">
        <v>54</v>
      </c>
      <c r="C749" s="77" t="s">
        <v>325</v>
      </c>
      <c r="D749" s="84">
        <v>54480</v>
      </c>
      <c r="E749" s="106" t="s">
        <v>302</v>
      </c>
      <c r="F749" s="102">
        <v>93.899999999999991</v>
      </c>
      <c r="G749" s="85">
        <v>93.899999999999991</v>
      </c>
      <c r="H749" s="111">
        <f t="shared" si="11"/>
        <v>1</v>
      </c>
      <c r="I749" s="109">
        <v>34.1</v>
      </c>
      <c r="J749" s="113">
        <v>59.79999999999999</v>
      </c>
    </row>
    <row r="750" spans="2:10" s="44" customFormat="1" ht="14" x14ac:dyDescent="0.3">
      <c r="B750" s="105">
        <v>54</v>
      </c>
      <c r="C750" s="77" t="s">
        <v>325</v>
      </c>
      <c r="D750" s="84">
        <v>54498</v>
      </c>
      <c r="E750" s="106" t="s">
        <v>301</v>
      </c>
      <c r="F750" s="102">
        <v>194.99999999999997</v>
      </c>
      <c r="G750" s="85">
        <v>194.99999999999997</v>
      </c>
      <c r="H750" s="111">
        <f t="shared" si="11"/>
        <v>1</v>
      </c>
      <c r="I750" s="109">
        <v>47.18</v>
      </c>
      <c r="J750" s="113">
        <v>147.82</v>
      </c>
    </row>
    <row r="751" spans="2:10" s="44" customFormat="1" ht="14" x14ac:dyDescent="0.3">
      <c r="B751" s="105">
        <v>54</v>
      </c>
      <c r="C751" s="77" t="s">
        <v>325</v>
      </c>
      <c r="D751" s="84">
        <v>54518</v>
      </c>
      <c r="E751" s="106" t="s">
        <v>300</v>
      </c>
      <c r="F751" s="102">
        <v>146.54</v>
      </c>
      <c r="G751" s="85">
        <v>146.04</v>
      </c>
      <c r="H751" s="111">
        <f t="shared" si="11"/>
        <v>0.99658796233110414</v>
      </c>
      <c r="I751" s="109">
        <v>24.84</v>
      </c>
      <c r="J751" s="113">
        <v>121.2</v>
      </c>
    </row>
    <row r="752" spans="2:10" s="44" customFormat="1" ht="14" x14ac:dyDescent="0.3">
      <c r="B752" s="105">
        <v>54</v>
      </c>
      <c r="C752" s="77" t="s">
        <v>325</v>
      </c>
      <c r="D752" s="84">
        <v>54520</v>
      </c>
      <c r="E752" s="106" t="s">
        <v>299</v>
      </c>
      <c r="F752" s="102">
        <v>38.15</v>
      </c>
      <c r="G752" s="85">
        <v>38.15</v>
      </c>
      <c r="H752" s="111">
        <f t="shared" si="11"/>
        <v>1</v>
      </c>
      <c r="I752" s="109">
        <v>9.5</v>
      </c>
      <c r="J752" s="113">
        <v>28.650000000000002</v>
      </c>
    </row>
    <row r="753" spans="2:10" s="44" customFormat="1" ht="14" x14ac:dyDescent="0.3">
      <c r="B753" s="105">
        <v>54</v>
      </c>
      <c r="C753" s="77" t="s">
        <v>325</v>
      </c>
      <c r="D753" s="84">
        <v>54553</v>
      </c>
      <c r="E753" s="106" t="s">
        <v>298</v>
      </c>
      <c r="F753" s="102">
        <v>4</v>
      </c>
      <c r="G753" s="85">
        <v>4</v>
      </c>
      <c r="H753" s="111">
        <f t="shared" si="11"/>
        <v>1</v>
      </c>
      <c r="I753" s="109">
        <v>4</v>
      </c>
      <c r="J753" s="113">
        <v>0</v>
      </c>
    </row>
    <row r="754" spans="2:10" s="44" customFormat="1" ht="14" x14ac:dyDescent="0.3">
      <c r="B754" s="105">
        <v>54</v>
      </c>
      <c r="C754" s="77" t="s">
        <v>325</v>
      </c>
      <c r="D754" s="84">
        <v>54599</v>
      </c>
      <c r="E754" s="106" t="s">
        <v>297</v>
      </c>
      <c r="F754" s="102">
        <v>97.2</v>
      </c>
      <c r="G754" s="85">
        <v>97.2</v>
      </c>
      <c r="H754" s="111">
        <f t="shared" si="11"/>
        <v>1</v>
      </c>
      <c r="I754" s="109">
        <v>36</v>
      </c>
      <c r="J754" s="113">
        <v>61.2</v>
      </c>
    </row>
    <row r="755" spans="2:10" s="44" customFormat="1" ht="14" x14ac:dyDescent="0.3">
      <c r="B755" s="105">
        <v>54</v>
      </c>
      <c r="C755" s="77" t="s">
        <v>325</v>
      </c>
      <c r="D755" s="84">
        <v>54660</v>
      </c>
      <c r="E755" s="106" t="s">
        <v>296</v>
      </c>
      <c r="F755" s="102">
        <v>7.7</v>
      </c>
      <c r="G755" s="85">
        <v>7.7</v>
      </c>
      <c r="H755" s="111">
        <f t="shared" si="11"/>
        <v>1</v>
      </c>
      <c r="I755" s="109">
        <v>0.89999999999999991</v>
      </c>
      <c r="J755" s="113">
        <v>6.8</v>
      </c>
    </row>
    <row r="756" spans="2:10" s="44" customFormat="1" ht="14" x14ac:dyDescent="0.3">
      <c r="B756" s="105">
        <v>54</v>
      </c>
      <c r="C756" s="77" t="s">
        <v>325</v>
      </c>
      <c r="D756" s="84">
        <v>54670</v>
      </c>
      <c r="E756" s="106" t="s">
        <v>295</v>
      </c>
      <c r="F756" s="102">
        <v>118.3</v>
      </c>
      <c r="G756" s="85">
        <v>118.3</v>
      </c>
      <c r="H756" s="111">
        <f t="shared" si="11"/>
        <v>1</v>
      </c>
      <c r="I756" s="109">
        <v>15</v>
      </c>
      <c r="J756" s="113">
        <v>103.3</v>
      </c>
    </row>
    <row r="757" spans="2:10" s="44" customFormat="1" ht="14" x14ac:dyDescent="0.3">
      <c r="B757" s="105">
        <v>54</v>
      </c>
      <c r="C757" s="77" t="s">
        <v>325</v>
      </c>
      <c r="D757" s="84">
        <v>54673</v>
      </c>
      <c r="E757" s="106" t="s">
        <v>294</v>
      </c>
      <c r="F757" s="102">
        <v>11</v>
      </c>
      <c r="G757" s="85">
        <v>11</v>
      </c>
      <c r="H757" s="111">
        <f t="shared" si="11"/>
        <v>1</v>
      </c>
      <c r="I757" s="109">
        <v>0</v>
      </c>
      <c r="J757" s="113">
        <v>11</v>
      </c>
    </row>
    <row r="758" spans="2:10" s="44" customFormat="1" ht="14" x14ac:dyDescent="0.3">
      <c r="B758" s="105">
        <v>54</v>
      </c>
      <c r="C758" s="77" t="s">
        <v>325</v>
      </c>
      <c r="D758" s="84">
        <v>54720</v>
      </c>
      <c r="E758" s="106" t="s">
        <v>292</v>
      </c>
      <c r="F758" s="102">
        <v>468.79999999999995</v>
      </c>
      <c r="G758" s="85">
        <v>468.79999999999995</v>
      </c>
      <c r="H758" s="111">
        <f t="shared" si="11"/>
        <v>1</v>
      </c>
      <c r="I758" s="109">
        <v>133.5</v>
      </c>
      <c r="J758" s="113">
        <v>335.29999999999995</v>
      </c>
    </row>
    <row r="759" spans="2:10" s="44" customFormat="1" ht="14" x14ac:dyDescent="0.3">
      <c r="B759" s="105">
        <v>54</v>
      </c>
      <c r="C759" s="77" t="s">
        <v>325</v>
      </c>
      <c r="D759" s="84">
        <v>54743</v>
      </c>
      <c r="E759" s="106" t="s">
        <v>291</v>
      </c>
      <c r="F759" s="102">
        <v>249.55</v>
      </c>
      <c r="G759" s="85">
        <v>249.55</v>
      </c>
      <c r="H759" s="111">
        <f t="shared" si="11"/>
        <v>1</v>
      </c>
      <c r="I759" s="109">
        <v>97.500000000000014</v>
      </c>
      <c r="J759" s="113">
        <v>152.05000000000001</v>
      </c>
    </row>
    <row r="760" spans="2:10" s="44" customFormat="1" ht="14" x14ac:dyDescent="0.3">
      <c r="B760" s="105">
        <v>54</v>
      </c>
      <c r="C760" s="77" t="s">
        <v>325</v>
      </c>
      <c r="D760" s="84">
        <v>54800</v>
      </c>
      <c r="E760" s="106" t="s">
        <v>290</v>
      </c>
      <c r="F760" s="102">
        <v>183</v>
      </c>
      <c r="G760" s="85">
        <v>183</v>
      </c>
      <c r="H760" s="111">
        <f t="shared" si="11"/>
        <v>1</v>
      </c>
      <c r="I760" s="109">
        <v>62</v>
      </c>
      <c r="J760" s="113">
        <v>121</v>
      </c>
    </row>
    <row r="761" spans="2:10" s="44" customFormat="1" ht="14" x14ac:dyDescent="0.3">
      <c r="B761" s="105">
        <v>54</v>
      </c>
      <c r="C761" s="77" t="s">
        <v>325</v>
      </c>
      <c r="D761" s="84">
        <v>54810</v>
      </c>
      <c r="E761" s="106" t="s">
        <v>289</v>
      </c>
      <c r="F761" s="102">
        <v>314.8</v>
      </c>
      <c r="G761" s="85">
        <v>314.8</v>
      </c>
      <c r="H761" s="111">
        <f t="shared" si="11"/>
        <v>1</v>
      </c>
      <c r="I761" s="109">
        <v>61.5</v>
      </c>
      <c r="J761" s="113">
        <v>253.29999999999998</v>
      </c>
    </row>
    <row r="762" spans="2:10" s="44" customFormat="1" ht="14" x14ac:dyDescent="0.3">
      <c r="B762" s="105">
        <v>54</v>
      </c>
      <c r="C762" s="77" t="s">
        <v>325</v>
      </c>
      <c r="D762" s="84">
        <v>54820</v>
      </c>
      <c r="E762" s="106" t="s">
        <v>288</v>
      </c>
      <c r="F762" s="102">
        <v>488.98</v>
      </c>
      <c r="G762" s="85">
        <v>488.98</v>
      </c>
      <c r="H762" s="111">
        <f t="shared" si="11"/>
        <v>1</v>
      </c>
      <c r="I762" s="109">
        <v>157.1</v>
      </c>
      <c r="J762" s="113">
        <v>331.88</v>
      </c>
    </row>
    <row r="763" spans="2:10" s="44" customFormat="1" ht="14" x14ac:dyDescent="0.3">
      <c r="B763" s="105">
        <v>54</v>
      </c>
      <c r="C763" s="77" t="s">
        <v>325</v>
      </c>
      <c r="D763" s="84">
        <v>54871</v>
      </c>
      <c r="E763" s="106" t="s">
        <v>287</v>
      </c>
      <c r="F763" s="102">
        <v>24.6</v>
      </c>
      <c r="G763" s="85">
        <v>24.6</v>
      </c>
      <c r="H763" s="111">
        <f t="shared" si="11"/>
        <v>1</v>
      </c>
      <c r="I763" s="109">
        <v>4.0999999999999996</v>
      </c>
      <c r="J763" s="113">
        <v>20.5</v>
      </c>
    </row>
    <row r="764" spans="2:10" s="44" customFormat="1" ht="14" x14ac:dyDescent="0.3">
      <c r="B764" s="105">
        <v>54</v>
      </c>
      <c r="C764" s="77" t="s">
        <v>325</v>
      </c>
      <c r="D764" s="84">
        <v>54874</v>
      </c>
      <c r="E764" s="106" t="s">
        <v>286</v>
      </c>
      <c r="F764" s="102">
        <v>101</v>
      </c>
      <c r="G764" s="85">
        <v>101</v>
      </c>
      <c r="H764" s="111">
        <f t="shared" si="11"/>
        <v>1</v>
      </c>
      <c r="I764" s="109">
        <v>0</v>
      </c>
      <c r="J764" s="113">
        <v>101</v>
      </c>
    </row>
    <row r="765" spans="2:10" s="44" customFormat="1" ht="14" x14ac:dyDescent="0.3">
      <c r="B765" s="105">
        <v>63</v>
      </c>
      <c r="C765" s="77" t="s">
        <v>24</v>
      </c>
      <c r="D765" s="84">
        <v>63001</v>
      </c>
      <c r="E765" s="106" t="s">
        <v>272</v>
      </c>
      <c r="F765" s="102">
        <v>440.74</v>
      </c>
      <c r="G765" s="85">
        <v>440.74</v>
      </c>
      <c r="H765" s="111">
        <f t="shared" si="11"/>
        <v>1</v>
      </c>
      <c r="I765" s="109">
        <v>308.84000000000003</v>
      </c>
      <c r="J765" s="113">
        <v>131.9</v>
      </c>
    </row>
    <row r="766" spans="2:10" s="44" customFormat="1" ht="14" x14ac:dyDescent="0.3">
      <c r="B766" s="105">
        <v>63</v>
      </c>
      <c r="C766" s="77" t="s">
        <v>24</v>
      </c>
      <c r="D766" s="84">
        <v>63111</v>
      </c>
      <c r="E766" s="106" t="s">
        <v>165</v>
      </c>
      <c r="F766" s="102">
        <v>1</v>
      </c>
      <c r="G766" s="85">
        <v>1</v>
      </c>
      <c r="H766" s="111">
        <f t="shared" si="11"/>
        <v>1</v>
      </c>
      <c r="I766" s="109">
        <v>0</v>
      </c>
      <c r="J766" s="113">
        <v>1</v>
      </c>
    </row>
    <row r="767" spans="2:10" s="44" customFormat="1" ht="14" x14ac:dyDescent="0.3">
      <c r="B767" s="105">
        <v>63</v>
      </c>
      <c r="C767" s="77" t="s">
        <v>24</v>
      </c>
      <c r="D767" s="84">
        <v>63130</v>
      </c>
      <c r="E767" s="106" t="s">
        <v>271</v>
      </c>
      <c r="F767" s="102">
        <v>68.45</v>
      </c>
      <c r="G767" s="85">
        <v>68.45</v>
      </c>
      <c r="H767" s="111">
        <f t="shared" si="11"/>
        <v>1</v>
      </c>
      <c r="I767" s="109">
        <v>42.230000000000004</v>
      </c>
      <c r="J767" s="113">
        <v>26.220000000000002</v>
      </c>
    </row>
    <row r="768" spans="2:10" s="44" customFormat="1" ht="14" x14ac:dyDescent="0.3">
      <c r="B768" s="105">
        <v>63</v>
      </c>
      <c r="C768" s="77" t="s">
        <v>24</v>
      </c>
      <c r="D768" s="84">
        <v>63190</v>
      </c>
      <c r="E768" s="106" t="s">
        <v>270</v>
      </c>
      <c r="F768" s="102">
        <v>16.47</v>
      </c>
      <c r="G768" s="85">
        <v>16.47</v>
      </c>
      <c r="H768" s="111">
        <f t="shared" si="11"/>
        <v>1</v>
      </c>
      <c r="I768" s="109">
        <v>3</v>
      </c>
      <c r="J768" s="113">
        <v>13.469999999999999</v>
      </c>
    </row>
    <row r="769" spans="2:10" s="44" customFormat="1" ht="14" x14ac:dyDescent="0.3">
      <c r="B769" s="105">
        <v>63</v>
      </c>
      <c r="C769" s="77" t="s">
        <v>24</v>
      </c>
      <c r="D769" s="84">
        <v>63212</v>
      </c>
      <c r="E769" s="106" t="s">
        <v>16</v>
      </c>
      <c r="F769" s="102">
        <v>19.920000000000002</v>
      </c>
      <c r="G769" s="85">
        <v>19.920000000000002</v>
      </c>
      <c r="H769" s="111">
        <f t="shared" si="11"/>
        <v>1</v>
      </c>
      <c r="I769" s="109">
        <v>0</v>
      </c>
      <c r="J769" s="113">
        <v>19.920000000000002</v>
      </c>
    </row>
    <row r="770" spans="2:10" s="44" customFormat="1" ht="14" x14ac:dyDescent="0.3">
      <c r="B770" s="105">
        <v>63</v>
      </c>
      <c r="C770" s="77" t="s">
        <v>24</v>
      </c>
      <c r="D770" s="84">
        <v>63272</v>
      </c>
      <c r="E770" s="106" t="s">
        <v>269</v>
      </c>
      <c r="F770" s="102">
        <v>7.38</v>
      </c>
      <c r="G770" s="85">
        <v>7.38</v>
      </c>
      <c r="H770" s="111">
        <f t="shared" si="11"/>
        <v>1</v>
      </c>
      <c r="I770" s="109">
        <v>1.38</v>
      </c>
      <c r="J770" s="113">
        <v>6</v>
      </c>
    </row>
    <row r="771" spans="2:10" s="44" customFormat="1" ht="14" x14ac:dyDescent="0.3">
      <c r="B771" s="105">
        <v>63</v>
      </c>
      <c r="C771" s="77" t="s">
        <v>24</v>
      </c>
      <c r="D771" s="84">
        <v>63302</v>
      </c>
      <c r="E771" s="106" t="s">
        <v>268</v>
      </c>
      <c r="F771" s="102">
        <v>60.180000000000007</v>
      </c>
      <c r="G771" s="85">
        <v>60.180000000000007</v>
      </c>
      <c r="H771" s="111">
        <f t="shared" si="11"/>
        <v>1</v>
      </c>
      <c r="I771" s="109">
        <v>46.68</v>
      </c>
      <c r="J771" s="113">
        <v>13.5</v>
      </c>
    </row>
    <row r="772" spans="2:10" s="44" customFormat="1" ht="14" x14ac:dyDescent="0.3">
      <c r="B772" s="105">
        <v>63</v>
      </c>
      <c r="C772" s="77" t="s">
        <v>24</v>
      </c>
      <c r="D772" s="84">
        <v>63401</v>
      </c>
      <c r="E772" s="106" t="s">
        <v>267</v>
      </c>
      <c r="F772" s="102">
        <v>16.3</v>
      </c>
      <c r="G772" s="85">
        <v>6.7</v>
      </c>
      <c r="H772" s="111">
        <f t="shared" si="11"/>
        <v>0.41104294478527609</v>
      </c>
      <c r="I772" s="109">
        <v>4.7</v>
      </c>
      <c r="J772" s="113">
        <v>2</v>
      </c>
    </row>
    <row r="773" spans="2:10" s="44" customFormat="1" ht="14" x14ac:dyDescent="0.3">
      <c r="B773" s="105">
        <v>63</v>
      </c>
      <c r="C773" s="77" t="s">
        <v>24</v>
      </c>
      <c r="D773" s="84">
        <v>63470</v>
      </c>
      <c r="E773" s="106" t="s">
        <v>266</v>
      </c>
      <c r="F773" s="102">
        <v>98.81</v>
      </c>
      <c r="G773" s="85">
        <v>98.81</v>
      </c>
      <c r="H773" s="111">
        <f t="shared" si="11"/>
        <v>1</v>
      </c>
      <c r="I773" s="109">
        <v>65.009999999999991</v>
      </c>
      <c r="J773" s="113">
        <v>33.799999999999997</v>
      </c>
    </row>
    <row r="774" spans="2:10" s="44" customFormat="1" ht="14" x14ac:dyDescent="0.3">
      <c r="B774" s="105">
        <v>63</v>
      </c>
      <c r="C774" s="77" t="s">
        <v>24</v>
      </c>
      <c r="D774" s="84">
        <v>63548</v>
      </c>
      <c r="E774" s="106" t="s">
        <v>265</v>
      </c>
      <c r="F774" s="102">
        <v>16.52</v>
      </c>
      <c r="G774" s="85">
        <v>16.52</v>
      </c>
      <c r="H774" s="111">
        <f t="shared" si="11"/>
        <v>1</v>
      </c>
      <c r="I774" s="109">
        <v>6.84</v>
      </c>
      <c r="J774" s="113">
        <v>9.68</v>
      </c>
    </row>
    <row r="775" spans="2:10" s="44" customFormat="1" ht="14" x14ac:dyDescent="0.3">
      <c r="B775" s="105">
        <v>63</v>
      </c>
      <c r="C775" s="77" t="s">
        <v>24</v>
      </c>
      <c r="D775" s="84">
        <v>63594</v>
      </c>
      <c r="E775" s="106" t="s">
        <v>264</v>
      </c>
      <c r="F775" s="102">
        <v>25.75</v>
      </c>
      <c r="G775" s="85">
        <v>25.75</v>
      </c>
      <c r="H775" s="111">
        <f t="shared" si="11"/>
        <v>1</v>
      </c>
      <c r="I775" s="109">
        <v>5.6</v>
      </c>
      <c r="J775" s="113">
        <v>20.149999999999999</v>
      </c>
    </row>
    <row r="776" spans="2:10" s="44" customFormat="1" ht="14" x14ac:dyDescent="0.3">
      <c r="B776" s="105">
        <v>63</v>
      </c>
      <c r="C776" s="77" t="s">
        <v>24</v>
      </c>
      <c r="D776" s="84">
        <v>63690</v>
      </c>
      <c r="E776" s="106" t="s">
        <v>263</v>
      </c>
      <c r="F776" s="102">
        <v>3.56</v>
      </c>
      <c r="G776" s="85">
        <v>3.56</v>
      </c>
      <c r="H776" s="111">
        <f t="shared" ref="H776:H839" si="12">+IFERROR(G776/F776,0)</f>
        <v>1</v>
      </c>
      <c r="I776" s="109">
        <v>0</v>
      </c>
      <c r="J776" s="113">
        <v>3.56</v>
      </c>
    </row>
    <row r="777" spans="2:10" s="44" customFormat="1" ht="14" x14ac:dyDescent="0.3">
      <c r="B777" s="105">
        <v>66</v>
      </c>
      <c r="C777" s="77" t="s">
        <v>15</v>
      </c>
      <c r="D777" s="84">
        <v>66001</v>
      </c>
      <c r="E777" s="106" t="s">
        <v>253</v>
      </c>
      <c r="F777" s="102">
        <v>39.6</v>
      </c>
      <c r="G777" s="85">
        <v>29.8</v>
      </c>
      <c r="H777" s="111">
        <f t="shared" si="12"/>
        <v>0.75252525252525249</v>
      </c>
      <c r="I777" s="109">
        <v>3.6</v>
      </c>
      <c r="J777" s="113">
        <v>26.2</v>
      </c>
    </row>
    <row r="778" spans="2:10" s="44" customFormat="1" ht="14" x14ac:dyDescent="0.3">
      <c r="B778" s="105">
        <v>66</v>
      </c>
      <c r="C778" s="77" t="s">
        <v>15</v>
      </c>
      <c r="D778" s="84">
        <v>66045</v>
      </c>
      <c r="E778" s="106" t="s">
        <v>262</v>
      </c>
      <c r="F778" s="102">
        <v>88.989999999999966</v>
      </c>
      <c r="G778" s="85">
        <v>88.989999999999966</v>
      </c>
      <c r="H778" s="111">
        <f t="shared" si="12"/>
        <v>1</v>
      </c>
      <c r="I778" s="109">
        <v>14.84</v>
      </c>
      <c r="J778" s="113">
        <v>74.149999999999991</v>
      </c>
    </row>
    <row r="779" spans="2:10" s="44" customFormat="1" ht="14" x14ac:dyDescent="0.3">
      <c r="B779" s="105">
        <v>66</v>
      </c>
      <c r="C779" s="77" t="s">
        <v>15</v>
      </c>
      <c r="D779" s="84">
        <v>66075</v>
      </c>
      <c r="E779" s="106" t="s">
        <v>261</v>
      </c>
      <c r="F779" s="102">
        <v>58.529999999999994</v>
      </c>
      <c r="G779" s="85">
        <v>58.529999999999994</v>
      </c>
      <c r="H779" s="111">
        <f t="shared" si="12"/>
        <v>1</v>
      </c>
      <c r="I779" s="109">
        <v>31.13</v>
      </c>
      <c r="J779" s="113">
        <v>27.4</v>
      </c>
    </row>
    <row r="780" spans="2:10" s="44" customFormat="1" ht="14" x14ac:dyDescent="0.3">
      <c r="B780" s="105">
        <v>66</v>
      </c>
      <c r="C780" s="77" t="s">
        <v>15</v>
      </c>
      <c r="D780" s="84">
        <v>66088</v>
      </c>
      <c r="E780" s="106" t="s">
        <v>260</v>
      </c>
      <c r="F780" s="102">
        <v>158.85000000000002</v>
      </c>
      <c r="G780" s="85">
        <v>158.85000000000002</v>
      </c>
      <c r="H780" s="111">
        <f t="shared" si="12"/>
        <v>1</v>
      </c>
      <c r="I780" s="109">
        <v>47.05</v>
      </c>
      <c r="J780" s="113">
        <v>111.80000000000001</v>
      </c>
    </row>
    <row r="781" spans="2:10" s="44" customFormat="1" ht="14" x14ac:dyDescent="0.3">
      <c r="B781" s="105">
        <v>66</v>
      </c>
      <c r="C781" s="77" t="s">
        <v>15</v>
      </c>
      <c r="D781" s="84">
        <v>66170</v>
      </c>
      <c r="E781" s="106" t="s">
        <v>259</v>
      </c>
      <c r="F781" s="102">
        <v>10.42</v>
      </c>
      <c r="G781" s="85">
        <v>10.42</v>
      </c>
      <c r="H781" s="111">
        <f t="shared" si="12"/>
        <v>1</v>
      </c>
      <c r="I781" s="109">
        <v>6.62</v>
      </c>
      <c r="J781" s="113">
        <v>3.8</v>
      </c>
    </row>
    <row r="782" spans="2:10" s="44" customFormat="1" ht="14" x14ac:dyDescent="0.3">
      <c r="B782" s="105">
        <v>66</v>
      </c>
      <c r="C782" s="77" t="s">
        <v>15</v>
      </c>
      <c r="D782" s="84">
        <v>66318</v>
      </c>
      <c r="E782" s="106" t="s">
        <v>258</v>
      </c>
      <c r="F782" s="102">
        <v>114.46000000000001</v>
      </c>
      <c r="G782" s="85">
        <v>111.26000000000002</v>
      </c>
      <c r="H782" s="111">
        <f t="shared" si="12"/>
        <v>0.97204263498165311</v>
      </c>
      <c r="I782" s="109">
        <v>33.32</v>
      </c>
      <c r="J782" s="113">
        <v>77.94</v>
      </c>
    </row>
    <row r="783" spans="2:10" s="44" customFormat="1" ht="14" x14ac:dyDescent="0.3">
      <c r="B783" s="105">
        <v>66</v>
      </c>
      <c r="C783" s="77" t="s">
        <v>15</v>
      </c>
      <c r="D783" s="84">
        <v>66383</v>
      </c>
      <c r="E783" s="106" t="s">
        <v>257</v>
      </c>
      <c r="F783" s="102">
        <v>47.269999999999996</v>
      </c>
      <c r="G783" s="85">
        <v>47.269999999999996</v>
      </c>
      <c r="H783" s="111">
        <f t="shared" si="12"/>
        <v>1</v>
      </c>
      <c r="I783" s="109">
        <v>15.810000000000002</v>
      </c>
      <c r="J783" s="113">
        <v>31.46</v>
      </c>
    </row>
    <row r="784" spans="2:10" s="44" customFormat="1" ht="14" x14ac:dyDescent="0.3">
      <c r="B784" s="105">
        <v>66</v>
      </c>
      <c r="C784" s="77" t="s">
        <v>15</v>
      </c>
      <c r="D784" s="84">
        <v>66400</v>
      </c>
      <c r="E784" s="106" t="s">
        <v>256</v>
      </c>
      <c r="F784" s="102">
        <v>1</v>
      </c>
      <c r="G784" s="85">
        <v>1</v>
      </c>
      <c r="H784" s="111">
        <f t="shared" si="12"/>
        <v>1</v>
      </c>
      <c r="I784" s="109">
        <v>1</v>
      </c>
      <c r="J784" s="113">
        <v>0</v>
      </c>
    </row>
    <row r="785" spans="2:10" s="44" customFormat="1" ht="14" x14ac:dyDescent="0.3">
      <c r="B785" s="105">
        <v>66</v>
      </c>
      <c r="C785" s="77" t="s">
        <v>15</v>
      </c>
      <c r="D785" s="84">
        <v>66440</v>
      </c>
      <c r="E785" s="106" t="s">
        <v>255</v>
      </c>
      <c r="F785" s="102">
        <v>51.480000000000004</v>
      </c>
      <c r="G785" s="85">
        <v>51.480000000000004</v>
      </c>
      <c r="H785" s="111">
        <f t="shared" si="12"/>
        <v>1</v>
      </c>
      <c r="I785" s="109">
        <v>28.689999999999998</v>
      </c>
      <c r="J785" s="113">
        <v>22.79</v>
      </c>
    </row>
    <row r="786" spans="2:10" s="44" customFormat="1" ht="14" x14ac:dyDescent="0.3">
      <c r="B786" s="105">
        <v>66</v>
      </c>
      <c r="C786" s="77" t="s">
        <v>15</v>
      </c>
      <c r="D786" s="84">
        <v>66456</v>
      </c>
      <c r="E786" s="106" t="s">
        <v>254</v>
      </c>
      <c r="F786" s="102">
        <v>27.819999999999997</v>
      </c>
      <c r="G786" s="85">
        <v>27.819999999999997</v>
      </c>
      <c r="H786" s="111">
        <f t="shared" si="12"/>
        <v>1</v>
      </c>
      <c r="I786" s="109">
        <v>2.9</v>
      </c>
      <c r="J786" s="113">
        <v>24.919999999999998</v>
      </c>
    </row>
    <row r="787" spans="2:10" s="44" customFormat="1" ht="14" x14ac:dyDescent="0.3">
      <c r="B787" s="105">
        <v>66</v>
      </c>
      <c r="C787" s="77" t="s">
        <v>15</v>
      </c>
      <c r="D787" s="84">
        <v>66572</v>
      </c>
      <c r="E787" s="106" t="s">
        <v>252</v>
      </c>
      <c r="F787" s="102">
        <v>1.7</v>
      </c>
      <c r="G787" s="85">
        <v>1.7</v>
      </c>
      <c r="H787" s="111">
        <f t="shared" si="12"/>
        <v>1</v>
      </c>
      <c r="I787" s="109">
        <v>0</v>
      </c>
      <c r="J787" s="113">
        <v>1.7</v>
      </c>
    </row>
    <row r="788" spans="2:10" s="44" customFormat="1" ht="14" x14ac:dyDescent="0.3">
      <c r="B788" s="105">
        <v>66</v>
      </c>
      <c r="C788" s="77" t="s">
        <v>15</v>
      </c>
      <c r="D788" s="84">
        <v>66594</v>
      </c>
      <c r="E788" s="106" t="s">
        <v>251</v>
      </c>
      <c r="F788" s="102">
        <v>705.72000000000014</v>
      </c>
      <c r="G788" s="85">
        <v>651.62</v>
      </c>
      <c r="H788" s="111">
        <f t="shared" si="12"/>
        <v>0.92334070169472293</v>
      </c>
      <c r="I788" s="109">
        <v>234.44</v>
      </c>
      <c r="J788" s="113">
        <v>417.17999999999989</v>
      </c>
    </row>
    <row r="789" spans="2:10" s="44" customFormat="1" ht="14" x14ac:dyDescent="0.3">
      <c r="B789" s="105">
        <v>66</v>
      </c>
      <c r="C789" s="77" t="s">
        <v>15</v>
      </c>
      <c r="D789" s="84">
        <v>66682</v>
      </c>
      <c r="E789" s="106" t="s">
        <v>250</v>
      </c>
      <c r="F789" s="102">
        <v>28.3</v>
      </c>
      <c r="G789" s="85">
        <v>28.3</v>
      </c>
      <c r="H789" s="111">
        <f t="shared" si="12"/>
        <v>1</v>
      </c>
      <c r="I789" s="109">
        <v>6</v>
      </c>
      <c r="J789" s="113">
        <v>22.3</v>
      </c>
    </row>
    <row r="790" spans="2:10" s="44" customFormat="1" ht="14" x14ac:dyDescent="0.3">
      <c r="B790" s="105">
        <v>66</v>
      </c>
      <c r="C790" s="77" t="s">
        <v>15</v>
      </c>
      <c r="D790" s="84">
        <v>66687</v>
      </c>
      <c r="E790" s="106" t="s">
        <v>249</v>
      </c>
      <c r="F790" s="102">
        <v>69.87</v>
      </c>
      <c r="G790" s="85">
        <v>69.87</v>
      </c>
      <c r="H790" s="111">
        <f t="shared" si="12"/>
        <v>1</v>
      </c>
      <c r="I790" s="109">
        <v>20.56</v>
      </c>
      <c r="J790" s="113">
        <v>49.31</v>
      </c>
    </row>
    <row r="791" spans="2:10" s="44" customFormat="1" ht="14" x14ac:dyDescent="0.3">
      <c r="B791" s="105">
        <v>68</v>
      </c>
      <c r="C791" s="77" t="s">
        <v>25</v>
      </c>
      <c r="D791" s="84">
        <v>68001</v>
      </c>
      <c r="E791" s="106" t="s">
        <v>240</v>
      </c>
      <c r="F791" s="102">
        <v>131.52000000000001</v>
      </c>
      <c r="G791" s="85">
        <v>131.52000000000001</v>
      </c>
      <c r="H791" s="111">
        <f t="shared" si="12"/>
        <v>1</v>
      </c>
      <c r="I791" s="109">
        <v>63</v>
      </c>
      <c r="J791" s="113">
        <v>68.52000000000001</v>
      </c>
    </row>
    <row r="792" spans="2:10" s="44" customFormat="1" ht="14" x14ac:dyDescent="0.3">
      <c r="B792" s="105">
        <v>68</v>
      </c>
      <c r="C792" s="77" t="s">
        <v>25</v>
      </c>
      <c r="D792" s="84">
        <v>68013</v>
      </c>
      <c r="E792" s="106" t="s">
        <v>246</v>
      </c>
      <c r="F792" s="102">
        <v>8</v>
      </c>
      <c r="G792" s="85">
        <v>8</v>
      </c>
      <c r="H792" s="111">
        <f t="shared" si="12"/>
        <v>1</v>
      </c>
      <c r="I792" s="109">
        <v>6</v>
      </c>
      <c r="J792" s="113">
        <v>2</v>
      </c>
    </row>
    <row r="793" spans="2:10" s="44" customFormat="1" ht="14" x14ac:dyDescent="0.3">
      <c r="B793" s="105">
        <v>68</v>
      </c>
      <c r="C793" s="77" t="s">
        <v>25</v>
      </c>
      <c r="D793" s="84">
        <v>68020</v>
      </c>
      <c r="E793" s="106" t="s">
        <v>245</v>
      </c>
      <c r="F793" s="102">
        <v>56.779999999999994</v>
      </c>
      <c r="G793" s="85">
        <v>56.779999999999994</v>
      </c>
      <c r="H793" s="111">
        <f t="shared" si="12"/>
        <v>1</v>
      </c>
      <c r="I793" s="109">
        <v>17.5</v>
      </c>
      <c r="J793" s="113">
        <v>39.279999999999994</v>
      </c>
    </row>
    <row r="794" spans="2:10" s="44" customFormat="1" ht="14" x14ac:dyDescent="0.3">
      <c r="B794" s="105">
        <v>68</v>
      </c>
      <c r="C794" s="77" t="s">
        <v>25</v>
      </c>
      <c r="D794" s="84">
        <v>68051</v>
      </c>
      <c r="E794" s="106" t="s">
        <v>244</v>
      </c>
      <c r="F794" s="102">
        <v>81.059999999999988</v>
      </c>
      <c r="G794" s="85">
        <v>81.059999999999988</v>
      </c>
      <c r="H794" s="111">
        <f t="shared" si="12"/>
        <v>1</v>
      </c>
      <c r="I794" s="109">
        <v>18.869999999999997</v>
      </c>
      <c r="J794" s="113">
        <v>62.19</v>
      </c>
    </row>
    <row r="795" spans="2:10" s="44" customFormat="1" ht="14" x14ac:dyDescent="0.3">
      <c r="B795" s="105">
        <v>68</v>
      </c>
      <c r="C795" s="77" t="s">
        <v>25</v>
      </c>
      <c r="D795" s="84">
        <v>68077</v>
      </c>
      <c r="E795" s="106" t="s">
        <v>243</v>
      </c>
      <c r="F795" s="102">
        <v>13.39</v>
      </c>
      <c r="G795" s="85">
        <v>13.39</v>
      </c>
      <c r="H795" s="111">
        <f t="shared" si="12"/>
        <v>1</v>
      </c>
      <c r="I795" s="109">
        <v>7.65</v>
      </c>
      <c r="J795" s="113">
        <v>5.74</v>
      </c>
    </row>
    <row r="796" spans="2:10" s="44" customFormat="1" ht="14" x14ac:dyDescent="0.3">
      <c r="B796" s="105">
        <v>68</v>
      </c>
      <c r="C796" s="77" t="s">
        <v>25</v>
      </c>
      <c r="D796" s="84">
        <v>68079</v>
      </c>
      <c r="E796" s="106" t="s">
        <v>242</v>
      </c>
      <c r="F796" s="102">
        <v>35.440000000000005</v>
      </c>
      <c r="G796" s="85">
        <v>35.440000000000005</v>
      </c>
      <c r="H796" s="111">
        <f t="shared" si="12"/>
        <v>1</v>
      </c>
      <c r="I796" s="109">
        <v>8</v>
      </c>
      <c r="J796" s="113">
        <v>27.440000000000005</v>
      </c>
    </row>
    <row r="797" spans="2:10" s="44" customFormat="1" ht="14" x14ac:dyDescent="0.3">
      <c r="B797" s="105">
        <v>68</v>
      </c>
      <c r="C797" s="77" t="s">
        <v>25</v>
      </c>
      <c r="D797" s="84">
        <v>68081</v>
      </c>
      <c r="E797" s="106" t="s">
        <v>26</v>
      </c>
      <c r="F797" s="102">
        <v>92.7</v>
      </c>
      <c r="G797" s="85">
        <v>92.7</v>
      </c>
      <c r="H797" s="111">
        <f t="shared" si="12"/>
        <v>1</v>
      </c>
      <c r="I797" s="109">
        <v>17.2</v>
      </c>
      <c r="J797" s="113">
        <v>75.5</v>
      </c>
    </row>
    <row r="798" spans="2:10" s="44" customFormat="1" ht="14" x14ac:dyDescent="0.3">
      <c r="B798" s="105">
        <v>68</v>
      </c>
      <c r="C798" s="77" t="s">
        <v>25</v>
      </c>
      <c r="D798" s="84">
        <v>68092</v>
      </c>
      <c r="E798" s="106" t="s">
        <v>241</v>
      </c>
      <c r="F798" s="102">
        <v>54.5</v>
      </c>
      <c r="G798" s="85">
        <v>54.5</v>
      </c>
      <c r="H798" s="111">
        <f t="shared" si="12"/>
        <v>1</v>
      </c>
      <c r="I798" s="109">
        <v>25.9</v>
      </c>
      <c r="J798" s="113">
        <v>28.6</v>
      </c>
    </row>
    <row r="799" spans="2:10" s="44" customFormat="1" ht="14" x14ac:dyDescent="0.3">
      <c r="B799" s="105">
        <v>68</v>
      </c>
      <c r="C799" s="77" t="s">
        <v>25</v>
      </c>
      <c r="D799" s="84">
        <v>68101</v>
      </c>
      <c r="E799" s="106" t="s">
        <v>93</v>
      </c>
      <c r="F799" s="102">
        <v>130.9</v>
      </c>
      <c r="G799" s="85">
        <v>130.9</v>
      </c>
      <c r="H799" s="111">
        <f t="shared" si="12"/>
        <v>1</v>
      </c>
      <c r="I799" s="109">
        <v>106.8</v>
      </c>
      <c r="J799" s="113">
        <v>24.1</v>
      </c>
    </row>
    <row r="800" spans="2:10" s="44" customFormat="1" ht="14" x14ac:dyDescent="0.3">
      <c r="B800" s="105">
        <v>68</v>
      </c>
      <c r="C800" s="77" t="s">
        <v>25</v>
      </c>
      <c r="D800" s="84">
        <v>68121</v>
      </c>
      <c r="E800" s="106" t="s">
        <v>239</v>
      </c>
      <c r="F800" s="102">
        <v>6.52</v>
      </c>
      <c r="G800" s="85">
        <v>6.52</v>
      </c>
      <c r="H800" s="111">
        <f t="shared" si="12"/>
        <v>1</v>
      </c>
      <c r="I800" s="109">
        <v>1.5</v>
      </c>
      <c r="J800" s="113">
        <v>5.0199999999999996</v>
      </c>
    </row>
    <row r="801" spans="2:10" s="44" customFormat="1" ht="14" x14ac:dyDescent="0.3">
      <c r="B801" s="105">
        <v>68</v>
      </c>
      <c r="C801" s="77" t="s">
        <v>25</v>
      </c>
      <c r="D801" s="84">
        <v>68132</v>
      </c>
      <c r="E801" s="106" t="s">
        <v>238</v>
      </c>
      <c r="F801" s="102">
        <v>2</v>
      </c>
      <c r="G801" s="85">
        <v>2</v>
      </c>
      <c r="H801" s="111">
        <f t="shared" si="12"/>
        <v>1</v>
      </c>
      <c r="I801" s="109">
        <v>0</v>
      </c>
      <c r="J801" s="113">
        <v>2</v>
      </c>
    </row>
    <row r="802" spans="2:10" s="44" customFormat="1" ht="14" x14ac:dyDescent="0.3">
      <c r="B802" s="105">
        <v>68</v>
      </c>
      <c r="C802" s="77" t="s">
        <v>25</v>
      </c>
      <c r="D802" s="84">
        <v>68147</v>
      </c>
      <c r="E802" s="106" t="s">
        <v>237</v>
      </c>
      <c r="F802" s="102">
        <v>103.3</v>
      </c>
      <c r="G802" s="85">
        <v>103.3</v>
      </c>
      <c r="H802" s="111">
        <f t="shared" si="12"/>
        <v>1</v>
      </c>
      <c r="I802" s="109">
        <v>18.8</v>
      </c>
      <c r="J802" s="113">
        <v>84.5</v>
      </c>
    </row>
    <row r="803" spans="2:10" s="44" customFormat="1" ht="14" x14ac:dyDescent="0.3">
      <c r="B803" s="105">
        <v>68</v>
      </c>
      <c r="C803" s="77" t="s">
        <v>25</v>
      </c>
      <c r="D803" s="84">
        <v>68152</v>
      </c>
      <c r="E803" s="106" t="s">
        <v>236</v>
      </c>
      <c r="F803" s="102">
        <v>121.10000000000001</v>
      </c>
      <c r="G803" s="85">
        <v>121.10000000000001</v>
      </c>
      <c r="H803" s="111">
        <f t="shared" si="12"/>
        <v>1</v>
      </c>
      <c r="I803" s="109">
        <v>38.099999999999994</v>
      </c>
      <c r="J803" s="113">
        <v>83</v>
      </c>
    </row>
    <row r="804" spans="2:10" s="44" customFormat="1" ht="14" x14ac:dyDescent="0.3">
      <c r="B804" s="105">
        <v>68</v>
      </c>
      <c r="C804" s="77" t="s">
        <v>25</v>
      </c>
      <c r="D804" s="84">
        <v>68160</v>
      </c>
      <c r="E804" s="106" t="s">
        <v>235</v>
      </c>
      <c r="F804" s="102">
        <v>27</v>
      </c>
      <c r="G804" s="85">
        <v>27</v>
      </c>
      <c r="H804" s="111">
        <f t="shared" si="12"/>
        <v>1</v>
      </c>
      <c r="I804" s="109">
        <v>9</v>
      </c>
      <c r="J804" s="113">
        <v>18</v>
      </c>
    </row>
    <row r="805" spans="2:10" s="44" customFormat="1" ht="14" x14ac:dyDescent="0.3">
      <c r="B805" s="105">
        <v>68</v>
      </c>
      <c r="C805" s="77" t="s">
        <v>25</v>
      </c>
      <c r="D805" s="84">
        <v>68162</v>
      </c>
      <c r="E805" s="106" t="s">
        <v>234</v>
      </c>
      <c r="F805" s="102">
        <v>152.89000000000004</v>
      </c>
      <c r="G805" s="85">
        <v>152.89000000000004</v>
      </c>
      <c r="H805" s="111">
        <f t="shared" si="12"/>
        <v>1</v>
      </c>
      <c r="I805" s="109">
        <v>41.55</v>
      </c>
      <c r="J805" s="113">
        <v>111.34</v>
      </c>
    </row>
    <row r="806" spans="2:10" s="44" customFormat="1" ht="14" x14ac:dyDescent="0.3">
      <c r="B806" s="105">
        <v>68</v>
      </c>
      <c r="C806" s="77" t="s">
        <v>25</v>
      </c>
      <c r="D806" s="84">
        <v>68167</v>
      </c>
      <c r="E806" s="106" t="s">
        <v>233</v>
      </c>
      <c r="F806" s="102">
        <v>125.52</v>
      </c>
      <c r="G806" s="85">
        <v>125.52</v>
      </c>
      <c r="H806" s="111">
        <f t="shared" si="12"/>
        <v>1</v>
      </c>
      <c r="I806" s="109">
        <v>24.04</v>
      </c>
      <c r="J806" s="113">
        <v>101.48</v>
      </c>
    </row>
    <row r="807" spans="2:10" s="44" customFormat="1" ht="14" x14ac:dyDescent="0.3">
      <c r="B807" s="105">
        <v>68</v>
      </c>
      <c r="C807" s="77" t="s">
        <v>25</v>
      </c>
      <c r="D807" s="84">
        <v>68169</v>
      </c>
      <c r="E807" s="106" t="s">
        <v>232</v>
      </c>
      <c r="F807" s="102">
        <v>47.260000000000005</v>
      </c>
      <c r="G807" s="85">
        <v>47.260000000000005</v>
      </c>
      <c r="H807" s="111">
        <f t="shared" si="12"/>
        <v>1</v>
      </c>
      <c r="I807" s="109">
        <v>13</v>
      </c>
      <c r="J807" s="113">
        <v>34.260000000000005</v>
      </c>
    </row>
    <row r="808" spans="2:10" s="44" customFormat="1" ht="14" x14ac:dyDescent="0.3">
      <c r="B808" s="105">
        <v>68</v>
      </c>
      <c r="C808" s="77" t="s">
        <v>25</v>
      </c>
      <c r="D808" s="84">
        <v>68176</v>
      </c>
      <c r="E808" s="106" t="s">
        <v>231</v>
      </c>
      <c r="F808" s="102">
        <v>104.33999999999999</v>
      </c>
      <c r="G808" s="85">
        <v>104.33999999999999</v>
      </c>
      <c r="H808" s="111">
        <f t="shared" si="12"/>
        <v>1</v>
      </c>
      <c r="I808" s="109">
        <v>40.019999999999996</v>
      </c>
      <c r="J808" s="113">
        <v>64.319999999999993</v>
      </c>
    </row>
    <row r="809" spans="2:10" s="44" customFormat="1" ht="14" x14ac:dyDescent="0.3">
      <c r="B809" s="105">
        <v>68</v>
      </c>
      <c r="C809" s="77" t="s">
        <v>25</v>
      </c>
      <c r="D809" s="84">
        <v>68179</v>
      </c>
      <c r="E809" s="106" t="s">
        <v>230</v>
      </c>
      <c r="F809" s="102">
        <v>65.240000000000009</v>
      </c>
      <c r="G809" s="85">
        <v>65.240000000000009</v>
      </c>
      <c r="H809" s="111">
        <f t="shared" si="12"/>
        <v>1</v>
      </c>
      <c r="I809" s="109">
        <v>24.5</v>
      </c>
      <c r="J809" s="113">
        <v>40.739999999999995</v>
      </c>
    </row>
    <row r="810" spans="2:10" s="44" customFormat="1" ht="14" x14ac:dyDescent="0.3">
      <c r="B810" s="105">
        <v>68</v>
      </c>
      <c r="C810" s="77" t="s">
        <v>25</v>
      </c>
      <c r="D810" s="84">
        <v>68190</v>
      </c>
      <c r="E810" s="106" t="s">
        <v>229</v>
      </c>
      <c r="F810" s="102">
        <v>255.64999999999998</v>
      </c>
      <c r="G810" s="85">
        <v>255.64999999999998</v>
      </c>
      <c r="H810" s="111">
        <f t="shared" si="12"/>
        <v>1</v>
      </c>
      <c r="I810" s="109">
        <v>87.44</v>
      </c>
      <c r="J810" s="113">
        <v>168.21</v>
      </c>
    </row>
    <row r="811" spans="2:10" s="44" customFormat="1" ht="14" x14ac:dyDescent="0.3">
      <c r="B811" s="105">
        <v>68</v>
      </c>
      <c r="C811" s="77" t="s">
        <v>25</v>
      </c>
      <c r="D811" s="84">
        <v>68207</v>
      </c>
      <c r="E811" s="106" t="s">
        <v>228</v>
      </c>
      <c r="F811" s="102">
        <v>125.21000000000001</v>
      </c>
      <c r="G811" s="85">
        <v>125.21000000000001</v>
      </c>
      <c r="H811" s="111">
        <f t="shared" si="12"/>
        <v>1</v>
      </c>
      <c r="I811" s="109">
        <v>43.230000000000004</v>
      </c>
      <c r="J811" s="113">
        <v>81.98</v>
      </c>
    </row>
    <row r="812" spans="2:10" s="44" customFormat="1" ht="14" x14ac:dyDescent="0.3">
      <c r="B812" s="105">
        <v>68</v>
      </c>
      <c r="C812" s="77" t="s">
        <v>25</v>
      </c>
      <c r="D812" s="84">
        <v>68209</v>
      </c>
      <c r="E812" s="106" t="s">
        <v>227</v>
      </c>
      <c r="F812" s="102">
        <v>204.70000000000005</v>
      </c>
      <c r="G812" s="85">
        <v>204.70000000000005</v>
      </c>
      <c r="H812" s="111">
        <f t="shared" si="12"/>
        <v>1</v>
      </c>
      <c r="I812" s="109">
        <v>68.11</v>
      </c>
      <c r="J812" s="113">
        <v>136.59000000000003</v>
      </c>
    </row>
    <row r="813" spans="2:10" s="44" customFormat="1" ht="14" x14ac:dyDescent="0.3">
      <c r="B813" s="105">
        <v>68</v>
      </c>
      <c r="C813" s="77" t="s">
        <v>25</v>
      </c>
      <c r="D813" s="84">
        <v>68211</v>
      </c>
      <c r="E813" s="106" t="s">
        <v>226</v>
      </c>
      <c r="F813" s="102">
        <v>9.5</v>
      </c>
      <c r="G813" s="85">
        <v>9.5</v>
      </c>
      <c r="H813" s="111">
        <f t="shared" si="12"/>
        <v>1</v>
      </c>
      <c r="I813" s="109">
        <v>8.5</v>
      </c>
      <c r="J813" s="113">
        <v>1</v>
      </c>
    </row>
    <row r="814" spans="2:10" s="44" customFormat="1" ht="14" x14ac:dyDescent="0.3">
      <c r="B814" s="105">
        <v>68</v>
      </c>
      <c r="C814" s="77" t="s">
        <v>25</v>
      </c>
      <c r="D814" s="84">
        <v>68217</v>
      </c>
      <c r="E814" s="106" t="s">
        <v>225</v>
      </c>
      <c r="F814" s="102">
        <v>163.51999999999998</v>
      </c>
      <c r="G814" s="85">
        <v>163.51999999999998</v>
      </c>
      <c r="H814" s="111">
        <f t="shared" si="12"/>
        <v>1</v>
      </c>
      <c r="I814" s="109">
        <v>35.550000000000004</v>
      </c>
      <c r="J814" s="113">
        <v>127.97</v>
      </c>
    </row>
    <row r="815" spans="2:10" s="44" customFormat="1" ht="14" x14ac:dyDescent="0.3">
      <c r="B815" s="105">
        <v>68</v>
      </c>
      <c r="C815" s="77" t="s">
        <v>25</v>
      </c>
      <c r="D815" s="84">
        <v>68229</v>
      </c>
      <c r="E815" s="106" t="s">
        <v>224</v>
      </c>
      <c r="F815" s="102">
        <v>125.03999999999999</v>
      </c>
      <c r="G815" s="85">
        <v>125.03999999999999</v>
      </c>
      <c r="H815" s="111">
        <f t="shared" si="12"/>
        <v>1</v>
      </c>
      <c r="I815" s="109">
        <v>51.730000000000004</v>
      </c>
      <c r="J815" s="113">
        <v>73.31</v>
      </c>
    </row>
    <row r="816" spans="2:10" s="44" customFormat="1" ht="14" x14ac:dyDescent="0.3">
      <c r="B816" s="105">
        <v>68</v>
      </c>
      <c r="C816" s="77" t="s">
        <v>25</v>
      </c>
      <c r="D816" s="84">
        <v>68235</v>
      </c>
      <c r="E816" s="106" t="s">
        <v>223</v>
      </c>
      <c r="F816" s="102">
        <v>1038.95</v>
      </c>
      <c r="G816" s="85">
        <v>1038.95</v>
      </c>
      <c r="H816" s="111">
        <f t="shared" si="12"/>
        <v>1</v>
      </c>
      <c r="I816" s="109">
        <v>646.65</v>
      </c>
      <c r="J816" s="113">
        <v>392.3</v>
      </c>
    </row>
    <row r="817" spans="2:10" s="44" customFormat="1" ht="14" x14ac:dyDescent="0.3">
      <c r="B817" s="105">
        <v>68</v>
      </c>
      <c r="C817" s="77" t="s">
        <v>25</v>
      </c>
      <c r="D817" s="84">
        <v>68245</v>
      </c>
      <c r="E817" s="106" t="s">
        <v>222</v>
      </c>
      <c r="F817" s="102">
        <v>18.5</v>
      </c>
      <c r="G817" s="85">
        <v>18.5</v>
      </c>
      <c r="H817" s="111">
        <f t="shared" si="12"/>
        <v>1</v>
      </c>
      <c r="I817" s="109">
        <v>18.5</v>
      </c>
      <c r="J817" s="113">
        <v>0</v>
      </c>
    </row>
    <row r="818" spans="2:10" s="44" customFormat="1" ht="14" x14ac:dyDescent="0.3">
      <c r="B818" s="105">
        <v>68</v>
      </c>
      <c r="C818" s="77" t="s">
        <v>25</v>
      </c>
      <c r="D818" s="84">
        <v>68250</v>
      </c>
      <c r="E818" s="106" t="s">
        <v>221</v>
      </c>
      <c r="F818" s="102">
        <v>36.700000000000003</v>
      </c>
      <c r="G818" s="85">
        <v>36.700000000000003</v>
      </c>
      <c r="H818" s="111">
        <f t="shared" si="12"/>
        <v>1</v>
      </c>
      <c r="I818" s="109">
        <v>32.700000000000003</v>
      </c>
      <c r="J818" s="113">
        <v>4</v>
      </c>
    </row>
    <row r="819" spans="2:10" s="44" customFormat="1" ht="14" x14ac:dyDescent="0.3">
      <c r="B819" s="105">
        <v>68</v>
      </c>
      <c r="C819" s="77" t="s">
        <v>25</v>
      </c>
      <c r="D819" s="84">
        <v>68255</v>
      </c>
      <c r="E819" s="106" t="s">
        <v>220</v>
      </c>
      <c r="F819" s="102">
        <v>125.31</v>
      </c>
      <c r="G819" s="85">
        <v>125.31</v>
      </c>
      <c r="H819" s="111">
        <f t="shared" si="12"/>
        <v>1</v>
      </c>
      <c r="I819" s="109">
        <v>72</v>
      </c>
      <c r="J819" s="113">
        <v>53.309999999999995</v>
      </c>
    </row>
    <row r="820" spans="2:10" s="44" customFormat="1" ht="14" x14ac:dyDescent="0.3">
      <c r="B820" s="105">
        <v>68</v>
      </c>
      <c r="C820" s="77" t="s">
        <v>25</v>
      </c>
      <c r="D820" s="84">
        <v>68264</v>
      </c>
      <c r="E820" s="106" t="s">
        <v>219</v>
      </c>
      <c r="F820" s="102">
        <v>157.19999999999999</v>
      </c>
      <c r="G820" s="85">
        <v>157.19999999999999</v>
      </c>
      <c r="H820" s="111">
        <f t="shared" si="12"/>
        <v>1</v>
      </c>
      <c r="I820" s="109">
        <v>11.9</v>
      </c>
      <c r="J820" s="113">
        <v>145.30000000000001</v>
      </c>
    </row>
    <row r="821" spans="2:10" s="44" customFormat="1" ht="14" x14ac:dyDescent="0.3">
      <c r="B821" s="105">
        <v>68</v>
      </c>
      <c r="C821" s="77" t="s">
        <v>25</v>
      </c>
      <c r="D821" s="84">
        <v>68266</v>
      </c>
      <c r="E821" s="106" t="s">
        <v>218</v>
      </c>
      <c r="F821" s="102">
        <v>122.70000000000002</v>
      </c>
      <c r="G821" s="85">
        <v>122.70000000000002</v>
      </c>
      <c r="H821" s="111">
        <f t="shared" si="12"/>
        <v>1</v>
      </c>
      <c r="I821" s="109">
        <v>33.950000000000003</v>
      </c>
      <c r="J821" s="113">
        <v>88.75</v>
      </c>
    </row>
    <row r="822" spans="2:10" s="44" customFormat="1" ht="14" x14ac:dyDescent="0.3">
      <c r="B822" s="105">
        <v>68</v>
      </c>
      <c r="C822" s="77" t="s">
        <v>25</v>
      </c>
      <c r="D822" s="84">
        <v>68271</v>
      </c>
      <c r="E822" s="106" t="s">
        <v>217</v>
      </c>
      <c r="F822" s="102">
        <v>56.699999999999989</v>
      </c>
      <c r="G822" s="85">
        <v>56.699999999999989</v>
      </c>
      <c r="H822" s="111">
        <f t="shared" si="12"/>
        <v>1</v>
      </c>
      <c r="I822" s="109">
        <v>25</v>
      </c>
      <c r="J822" s="113">
        <v>31.7</v>
      </c>
    </row>
    <row r="823" spans="2:10" s="44" customFormat="1" ht="14" x14ac:dyDescent="0.3">
      <c r="B823" s="105">
        <v>68</v>
      </c>
      <c r="C823" s="77" t="s">
        <v>25</v>
      </c>
      <c r="D823" s="84">
        <v>68276</v>
      </c>
      <c r="E823" s="106" t="s">
        <v>216</v>
      </c>
      <c r="F823" s="102">
        <v>35.97</v>
      </c>
      <c r="G823" s="85">
        <v>35.97</v>
      </c>
      <c r="H823" s="111">
        <f t="shared" si="12"/>
        <v>1</v>
      </c>
      <c r="I823" s="109">
        <v>19.5</v>
      </c>
      <c r="J823" s="113">
        <v>16.47</v>
      </c>
    </row>
    <row r="824" spans="2:10" s="44" customFormat="1" ht="14" x14ac:dyDescent="0.3">
      <c r="B824" s="105">
        <v>68</v>
      </c>
      <c r="C824" s="77" t="s">
        <v>25</v>
      </c>
      <c r="D824" s="84">
        <v>68296</v>
      </c>
      <c r="E824" s="106" t="s">
        <v>215</v>
      </c>
      <c r="F824" s="102">
        <v>37.96</v>
      </c>
      <c r="G824" s="85">
        <v>37.96</v>
      </c>
      <c r="H824" s="111">
        <f t="shared" si="12"/>
        <v>1</v>
      </c>
      <c r="I824" s="109">
        <v>25.009999999999998</v>
      </c>
      <c r="J824" s="113">
        <v>12.95</v>
      </c>
    </row>
    <row r="825" spans="2:10" s="44" customFormat="1" ht="14" x14ac:dyDescent="0.3">
      <c r="B825" s="105">
        <v>68</v>
      </c>
      <c r="C825" s="77" t="s">
        <v>25</v>
      </c>
      <c r="D825" s="84">
        <v>68298</v>
      </c>
      <c r="E825" s="106" t="s">
        <v>214</v>
      </c>
      <c r="F825" s="102">
        <v>45.300000000000004</v>
      </c>
      <c r="G825" s="85">
        <v>45.300000000000004</v>
      </c>
      <c r="H825" s="111">
        <f t="shared" si="12"/>
        <v>1</v>
      </c>
      <c r="I825" s="109">
        <v>23.59</v>
      </c>
      <c r="J825" s="113">
        <v>21.71</v>
      </c>
    </row>
    <row r="826" spans="2:10" s="44" customFormat="1" ht="14" x14ac:dyDescent="0.3">
      <c r="B826" s="105">
        <v>68</v>
      </c>
      <c r="C826" s="77" t="s">
        <v>25</v>
      </c>
      <c r="D826" s="84">
        <v>68307</v>
      </c>
      <c r="E826" s="106" t="s">
        <v>213</v>
      </c>
      <c r="F826" s="102">
        <v>98.38000000000001</v>
      </c>
      <c r="G826" s="85">
        <v>98.38000000000001</v>
      </c>
      <c r="H826" s="111">
        <f t="shared" si="12"/>
        <v>1</v>
      </c>
      <c r="I826" s="109">
        <v>45.1</v>
      </c>
      <c r="J826" s="113">
        <v>53.28</v>
      </c>
    </row>
    <row r="827" spans="2:10" s="44" customFormat="1" ht="14" x14ac:dyDescent="0.3">
      <c r="B827" s="105">
        <v>68</v>
      </c>
      <c r="C827" s="77" t="s">
        <v>25</v>
      </c>
      <c r="D827" s="84">
        <v>68318</v>
      </c>
      <c r="E827" s="106" t="s">
        <v>212</v>
      </c>
      <c r="F827" s="102">
        <v>289.5</v>
      </c>
      <c r="G827" s="85">
        <v>289.5</v>
      </c>
      <c r="H827" s="111">
        <f t="shared" si="12"/>
        <v>1</v>
      </c>
      <c r="I827" s="109">
        <v>64.350000000000009</v>
      </c>
      <c r="J827" s="113">
        <v>225.15</v>
      </c>
    </row>
    <row r="828" spans="2:10" s="44" customFormat="1" ht="14" x14ac:dyDescent="0.3">
      <c r="B828" s="105">
        <v>68</v>
      </c>
      <c r="C828" s="77" t="s">
        <v>25</v>
      </c>
      <c r="D828" s="84">
        <v>68320</v>
      </c>
      <c r="E828" s="106" t="s">
        <v>211</v>
      </c>
      <c r="F828" s="102">
        <v>55.92</v>
      </c>
      <c r="G828" s="85">
        <v>55.92</v>
      </c>
      <c r="H828" s="111">
        <f t="shared" si="12"/>
        <v>1</v>
      </c>
      <c r="I828" s="109">
        <v>32.19</v>
      </c>
      <c r="J828" s="113">
        <v>23.73</v>
      </c>
    </row>
    <row r="829" spans="2:10" s="44" customFormat="1" ht="14" x14ac:dyDescent="0.3">
      <c r="B829" s="105">
        <v>68</v>
      </c>
      <c r="C829" s="77" t="s">
        <v>25</v>
      </c>
      <c r="D829" s="84">
        <v>68322</v>
      </c>
      <c r="E829" s="106" t="s">
        <v>210</v>
      </c>
      <c r="F829" s="102">
        <v>58.64</v>
      </c>
      <c r="G829" s="85">
        <v>58.64</v>
      </c>
      <c r="H829" s="111">
        <f t="shared" si="12"/>
        <v>1</v>
      </c>
      <c r="I829" s="109">
        <v>44</v>
      </c>
      <c r="J829" s="113">
        <v>14.64</v>
      </c>
    </row>
    <row r="830" spans="2:10" s="44" customFormat="1" ht="14" x14ac:dyDescent="0.3">
      <c r="B830" s="105">
        <v>68</v>
      </c>
      <c r="C830" s="77" t="s">
        <v>25</v>
      </c>
      <c r="D830" s="84">
        <v>68324</v>
      </c>
      <c r="E830" s="106" t="s">
        <v>209</v>
      </c>
      <c r="F830" s="102">
        <v>27.290000000000006</v>
      </c>
      <c r="G830" s="85">
        <v>27.290000000000006</v>
      </c>
      <c r="H830" s="111">
        <f t="shared" si="12"/>
        <v>1</v>
      </c>
      <c r="I830" s="109">
        <v>5.6499999999999995</v>
      </c>
      <c r="J830" s="113">
        <v>21.640000000000004</v>
      </c>
    </row>
    <row r="831" spans="2:10" s="44" customFormat="1" ht="14" x14ac:dyDescent="0.3">
      <c r="B831" s="105">
        <v>68</v>
      </c>
      <c r="C831" s="77" t="s">
        <v>25</v>
      </c>
      <c r="D831" s="84">
        <v>68327</v>
      </c>
      <c r="E831" s="106" t="s">
        <v>208</v>
      </c>
      <c r="F831" s="102">
        <v>14.71</v>
      </c>
      <c r="G831" s="85">
        <v>14.71</v>
      </c>
      <c r="H831" s="111">
        <f t="shared" si="12"/>
        <v>1</v>
      </c>
      <c r="I831" s="109">
        <v>0.71</v>
      </c>
      <c r="J831" s="113">
        <v>14</v>
      </c>
    </row>
    <row r="832" spans="2:10" s="44" customFormat="1" ht="14" x14ac:dyDescent="0.3">
      <c r="B832" s="105">
        <v>68</v>
      </c>
      <c r="C832" s="77" t="s">
        <v>25</v>
      </c>
      <c r="D832" s="84">
        <v>68344</v>
      </c>
      <c r="E832" s="106" t="s">
        <v>207</v>
      </c>
      <c r="F832" s="102">
        <v>142.90000000000003</v>
      </c>
      <c r="G832" s="85">
        <v>142.90000000000003</v>
      </c>
      <c r="H832" s="111">
        <f t="shared" si="12"/>
        <v>1</v>
      </c>
      <c r="I832" s="109">
        <v>55.96</v>
      </c>
      <c r="J832" s="113">
        <v>86.940000000000012</v>
      </c>
    </row>
    <row r="833" spans="2:10" s="44" customFormat="1" ht="14" x14ac:dyDescent="0.3">
      <c r="B833" s="105">
        <v>68</v>
      </c>
      <c r="C833" s="77" t="s">
        <v>25</v>
      </c>
      <c r="D833" s="84">
        <v>68368</v>
      </c>
      <c r="E833" s="106" t="s">
        <v>206</v>
      </c>
      <c r="F833" s="102">
        <v>81.27000000000001</v>
      </c>
      <c r="G833" s="85">
        <v>81.27000000000001</v>
      </c>
      <c r="H833" s="111">
        <f t="shared" si="12"/>
        <v>1</v>
      </c>
      <c r="I833" s="109">
        <v>44.97</v>
      </c>
      <c r="J833" s="113">
        <v>36.299999999999997</v>
      </c>
    </row>
    <row r="834" spans="2:10" s="44" customFormat="1" ht="14" x14ac:dyDescent="0.3">
      <c r="B834" s="105">
        <v>68</v>
      </c>
      <c r="C834" s="77" t="s">
        <v>25</v>
      </c>
      <c r="D834" s="84">
        <v>68370</v>
      </c>
      <c r="E834" s="106" t="s">
        <v>205</v>
      </c>
      <c r="F834" s="102">
        <v>14.96</v>
      </c>
      <c r="G834" s="85">
        <v>14.96</v>
      </c>
      <c r="H834" s="111">
        <f t="shared" si="12"/>
        <v>1</v>
      </c>
      <c r="I834" s="109">
        <v>2.5</v>
      </c>
      <c r="J834" s="113">
        <v>12.46</v>
      </c>
    </row>
    <row r="835" spans="2:10" s="44" customFormat="1" ht="14" x14ac:dyDescent="0.3">
      <c r="B835" s="105">
        <v>68</v>
      </c>
      <c r="C835" s="77" t="s">
        <v>25</v>
      </c>
      <c r="D835" s="84">
        <v>68377</v>
      </c>
      <c r="E835" s="106" t="s">
        <v>204</v>
      </c>
      <c r="F835" s="102">
        <v>94.3</v>
      </c>
      <c r="G835" s="85">
        <v>94.3</v>
      </c>
      <c r="H835" s="111">
        <f t="shared" si="12"/>
        <v>1</v>
      </c>
      <c r="I835" s="109">
        <v>53</v>
      </c>
      <c r="J835" s="113">
        <v>41.3</v>
      </c>
    </row>
    <row r="836" spans="2:10" s="44" customFormat="1" ht="14" x14ac:dyDescent="0.3">
      <c r="B836" s="105">
        <v>68</v>
      </c>
      <c r="C836" s="77" t="s">
        <v>25</v>
      </c>
      <c r="D836" s="84">
        <v>68385</v>
      </c>
      <c r="E836" s="106" t="s">
        <v>202</v>
      </c>
      <c r="F836" s="102">
        <v>285.5</v>
      </c>
      <c r="G836" s="85">
        <v>285.5</v>
      </c>
      <c r="H836" s="111">
        <f t="shared" si="12"/>
        <v>1</v>
      </c>
      <c r="I836" s="109">
        <v>224</v>
      </c>
      <c r="J836" s="113">
        <v>61.5</v>
      </c>
    </row>
    <row r="837" spans="2:10" s="44" customFormat="1" ht="14" x14ac:dyDescent="0.3">
      <c r="B837" s="105">
        <v>68</v>
      </c>
      <c r="C837" s="77" t="s">
        <v>25</v>
      </c>
      <c r="D837" s="84">
        <v>68397</v>
      </c>
      <c r="E837" s="106" t="s">
        <v>203</v>
      </c>
      <c r="F837" s="102">
        <v>71</v>
      </c>
      <c r="G837" s="85">
        <v>71</v>
      </c>
      <c r="H837" s="111">
        <f t="shared" si="12"/>
        <v>1</v>
      </c>
      <c r="I837" s="109">
        <v>42</v>
      </c>
      <c r="J837" s="113">
        <v>29</v>
      </c>
    </row>
    <row r="838" spans="2:10" s="44" customFormat="1" ht="14" x14ac:dyDescent="0.3">
      <c r="B838" s="105">
        <v>68</v>
      </c>
      <c r="C838" s="77" t="s">
        <v>25</v>
      </c>
      <c r="D838" s="84">
        <v>68406</v>
      </c>
      <c r="E838" s="106" t="s">
        <v>201</v>
      </c>
      <c r="F838" s="102">
        <v>213.10999999999996</v>
      </c>
      <c r="G838" s="85">
        <v>213.10999999999996</v>
      </c>
      <c r="H838" s="111">
        <f t="shared" si="12"/>
        <v>1</v>
      </c>
      <c r="I838" s="109">
        <v>87.5</v>
      </c>
      <c r="J838" s="113">
        <v>125.60999999999997</v>
      </c>
    </row>
    <row r="839" spans="2:10" s="44" customFormat="1" ht="14" x14ac:dyDescent="0.3">
      <c r="B839" s="105">
        <v>68</v>
      </c>
      <c r="C839" s="77" t="s">
        <v>25</v>
      </c>
      <c r="D839" s="84">
        <v>68418</v>
      </c>
      <c r="E839" s="106" t="s">
        <v>200</v>
      </c>
      <c r="F839" s="102">
        <v>20.399999999999999</v>
      </c>
      <c r="G839" s="85">
        <v>20.399999999999999</v>
      </c>
      <c r="H839" s="111">
        <f t="shared" si="12"/>
        <v>1</v>
      </c>
      <c r="I839" s="109">
        <v>5.3</v>
      </c>
      <c r="J839" s="113">
        <v>15.099999999999998</v>
      </c>
    </row>
    <row r="840" spans="2:10" s="44" customFormat="1" ht="14" x14ac:dyDescent="0.3">
      <c r="B840" s="105">
        <v>68</v>
      </c>
      <c r="C840" s="77" t="s">
        <v>25</v>
      </c>
      <c r="D840" s="84">
        <v>68425</v>
      </c>
      <c r="E840" s="106" t="s">
        <v>199</v>
      </c>
      <c r="F840" s="102">
        <v>92.29</v>
      </c>
      <c r="G840" s="85">
        <v>92.29</v>
      </c>
      <c r="H840" s="111">
        <f t="shared" ref="H840:H903" si="13">+IFERROR(G840/F840,0)</f>
        <v>1</v>
      </c>
      <c r="I840" s="109">
        <v>70.489999999999995</v>
      </c>
      <c r="J840" s="113">
        <v>21.8</v>
      </c>
    </row>
    <row r="841" spans="2:10" s="44" customFormat="1" ht="14" x14ac:dyDescent="0.3">
      <c r="B841" s="105">
        <v>68</v>
      </c>
      <c r="C841" s="77" t="s">
        <v>25</v>
      </c>
      <c r="D841" s="84">
        <v>68432</v>
      </c>
      <c r="E841" s="106" t="s">
        <v>198</v>
      </c>
      <c r="F841" s="102">
        <v>159.56</v>
      </c>
      <c r="G841" s="85">
        <v>159.06</v>
      </c>
      <c r="H841" s="111">
        <f t="shared" si="13"/>
        <v>0.99686638255201809</v>
      </c>
      <c r="I841" s="109">
        <v>42.230000000000004</v>
      </c>
      <c r="J841" s="113">
        <v>116.83000000000001</v>
      </c>
    </row>
    <row r="842" spans="2:10" s="44" customFormat="1" ht="14" x14ac:dyDescent="0.3">
      <c r="B842" s="105">
        <v>68</v>
      </c>
      <c r="C842" s="77" t="s">
        <v>25</v>
      </c>
      <c r="D842" s="84">
        <v>68444</v>
      </c>
      <c r="E842" s="106" t="s">
        <v>197</v>
      </c>
      <c r="F842" s="102">
        <v>116.33</v>
      </c>
      <c r="G842" s="85">
        <v>116.33</v>
      </c>
      <c r="H842" s="111">
        <f t="shared" si="13"/>
        <v>1</v>
      </c>
      <c r="I842" s="109">
        <v>39.130000000000003</v>
      </c>
      <c r="J842" s="113">
        <v>77.199999999999989</v>
      </c>
    </row>
    <row r="843" spans="2:10" s="44" customFormat="1" ht="14" x14ac:dyDescent="0.3">
      <c r="B843" s="105">
        <v>68</v>
      </c>
      <c r="C843" s="77" t="s">
        <v>25</v>
      </c>
      <c r="D843" s="84">
        <v>68464</v>
      </c>
      <c r="E843" s="106" t="s">
        <v>196</v>
      </c>
      <c r="F843" s="102">
        <v>112.13</v>
      </c>
      <c r="G843" s="85">
        <v>112.13</v>
      </c>
      <c r="H843" s="111">
        <f t="shared" si="13"/>
        <v>1</v>
      </c>
      <c r="I843" s="109">
        <v>42.85</v>
      </c>
      <c r="J843" s="113">
        <v>69.28</v>
      </c>
    </row>
    <row r="844" spans="2:10" s="44" customFormat="1" ht="14" x14ac:dyDescent="0.3">
      <c r="B844" s="105">
        <v>68</v>
      </c>
      <c r="C844" s="77" t="s">
        <v>25</v>
      </c>
      <c r="D844" s="84">
        <v>68468</v>
      </c>
      <c r="E844" s="106" t="s">
        <v>195</v>
      </c>
      <c r="F844" s="102">
        <v>57.95</v>
      </c>
      <c r="G844" s="85">
        <v>57.95</v>
      </c>
      <c r="H844" s="111">
        <f t="shared" si="13"/>
        <v>1</v>
      </c>
      <c r="I844" s="109">
        <v>18.100000000000001</v>
      </c>
      <c r="J844" s="113">
        <v>39.85</v>
      </c>
    </row>
    <row r="845" spans="2:10" s="44" customFormat="1" ht="14" x14ac:dyDescent="0.3">
      <c r="B845" s="105">
        <v>68</v>
      </c>
      <c r="C845" s="77" t="s">
        <v>25</v>
      </c>
      <c r="D845" s="84">
        <v>68498</v>
      </c>
      <c r="E845" s="106" t="s">
        <v>194</v>
      </c>
      <c r="F845" s="102">
        <v>148.16</v>
      </c>
      <c r="G845" s="85">
        <v>148.16</v>
      </c>
      <c r="H845" s="111">
        <f t="shared" si="13"/>
        <v>1</v>
      </c>
      <c r="I845" s="109">
        <v>72.149999999999991</v>
      </c>
      <c r="J845" s="113">
        <v>76.010000000000019</v>
      </c>
    </row>
    <row r="846" spans="2:10" s="44" customFormat="1" ht="14" x14ac:dyDescent="0.3">
      <c r="B846" s="105">
        <v>68</v>
      </c>
      <c r="C846" s="77" t="s">
        <v>25</v>
      </c>
      <c r="D846" s="84">
        <v>68500</v>
      </c>
      <c r="E846" s="106" t="s">
        <v>193</v>
      </c>
      <c r="F846" s="102">
        <v>126.57</v>
      </c>
      <c r="G846" s="85">
        <v>126.57</v>
      </c>
      <c r="H846" s="111">
        <f t="shared" si="13"/>
        <v>1</v>
      </c>
      <c r="I846" s="109">
        <v>47.1</v>
      </c>
      <c r="J846" s="113">
        <v>79.47</v>
      </c>
    </row>
    <row r="847" spans="2:10" s="44" customFormat="1" ht="14" x14ac:dyDescent="0.3">
      <c r="B847" s="105">
        <v>68</v>
      </c>
      <c r="C847" s="77" t="s">
        <v>25</v>
      </c>
      <c r="D847" s="84">
        <v>68502</v>
      </c>
      <c r="E847" s="106" t="s">
        <v>192</v>
      </c>
      <c r="F847" s="102">
        <v>5.65</v>
      </c>
      <c r="G847" s="85">
        <v>5.65</v>
      </c>
      <c r="H847" s="111">
        <f t="shared" si="13"/>
        <v>1</v>
      </c>
      <c r="I847" s="109">
        <v>0.75</v>
      </c>
      <c r="J847" s="113">
        <v>4.9000000000000004</v>
      </c>
    </row>
    <row r="848" spans="2:10" s="44" customFormat="1" ht="14" x14ac:dyDescent="0.3">
      <c r="B848" s="105">
        <v>68</v>
      </c>
      <c r="C848" s="77" t="s">
        <v>25</v>
      </c>
      <c r="D848" s="84">
        <v>68522</v>
      </c>
      <c r="E848" s="106" t="s">
        <v>191</v>
      </c>
      <c r="F848" s="102">
        <v>13.5</v>
      </c>
      <c r="G848" s="85">
        <v>13.5</v>
      </c>
      <c r="H848" s="111">
        <f t="shared" si="13"/>
        <v>1</v>
      </c>
      <c r="I848" s="109">
        <v>11.5</v>
      </c>
      <c r="J848" s="113">
        <v>2</v>
      </c>
    </row>
    <row r="849" spans="2:10" s="44" customFormat="1" ht="14" x14ac:dyDescent="0.3">
      <c r="B849" s="105">
        <v>68</v>
      </c>
      <c r="C849" s="77" t="s">
        <v>25</v>
      </c>
      <c r="D849" s="84">
        <v>68524</v>
      </c>
      <c r="E849" s="106" t="s">
        <v>27</v>
      </c>
      <c r="F849" s="102">
        <v>100.5</v>
      </c>
      <c r="G849" s="85">
        <v>100.5</v>
      </c>
      <c r="H849" s="111">
        <f t="shared" si="13"/>
        <v>1</v>
      </c>
      <c r="I849" s="109">
        <v>33.5</v>
      </c>
      <c r="J849" s="113">
        <v>67</v>
      </c>
    </row>
    <row r="850" spans="2:10" s="44" customFormat="1" ht="14" x14ac:dyDescent="0.3">
      <c r="B850" s="105">
        <v>68</v>
      </c>
      <c r="C850" s="77" t="s">
        <v>25</v>
      </c>
      <c r="D850" s="84">
        <v>68533</v>
      </c>
      <c r="E850" s="106" t="s">
        <v>190</v>
      </c>
      <c r="F850" s="102">
        <v>113.56</v>
      </c>
      <c r="G850" s="85">
        <v>113.56</v>
      </c>
      <c r="H850" s="111">
        <f t="shared" si="13"/>
        <v>1</v>
      </c>
      <c r="I850" s="109">
        <v>32.75</v>
      </c>
      <c r="J850" s="113">
        <v>80.809999999999988</v>
      </c>
    </row>
    <row r="851" spans="2:10" s="44" customFormat="1" ht="14" x14ac:dyDescent="0.3">
      <c r="B851" s="105">
        <v>68</v>
      </c>
      <c r="C851" s="77" t="s">
        <v>25</v>
      </c>
      <c r="D851" s="84">
        <v>68547</v>
      </c>
      <c r="E851" s="106" t="s">
        <v>189</v>
      </c>
      <c r="F851" s="102">
        <v>162.95000000000002</v>
      </c>
      <c r="G851" s="85">
        <v>162.95000000000002</v>
      </c>
      <c r="H851" s="111">
        <f t="shared" si="13"/>
        <v>1</v>
      </c>
      <c r="I851" s="109">
        <v>60.599999999999994</v>
      </c>
      <c r="J851" s="113">
        <v>102.35</v>
      </c>
    </row>
    <row r="852" spans="2:10" s="44" customFormat="1" ht="14" x14ac:dyDescent="0.3">
      <c r="B852" s="105">
        <v>68</v>
      </c>
      <c r="C852" s="77" t="s">
        <v>25</v>
      </c>
      <c r="D852" s="84">
        <v>68549</v>
      </c>
      <c r="E852" s="106" t="s">
        <v>188</v>
      </c>
      <c r="F852" s="102">
        <v>63.35</v>
      </c>
      <c r="G852" s="85">
        <v>63.35</v>
      </c>
      <c r="H852" s="111">
        <f t="shared" si="13"/>
        <v>1</v>
      </c>
      <c r="I852" s="109">
        <v>30.16</v>
      </c>
      <c r="J852" s="113">
        <v>33.19</v>
      </c>
    </row>
    <row r="853" spans="2:10" s="44" customFormat="1" ht="14" x14ac:dyDescent="0.3">
      <c r="B853" s="105">
        <v>68</v>
      </c>
      <c r="C853" s="77" t="s">
        <v>25</v>
      </c>
      <c r="D853" s="84">
        <v>68572</v>
      </c>
      <c r="E853" s="106" t="s">
        <v>187</v>
      </c>
      <c r="F853" s="102">
        <v>98.199999999999989</v>
      </c>
      <c r="G853" s="85">
        <v>98.199999999999989</v>
      </c>
      <c r="H853" s="111">
        <f t="shared" si="13"/>
        <v>1</v>
      </c>
      <c r="I853" s="109">
        <v>23</v>
      </c>
      <c r="J853" s="113">
        <v>75.199999999999989</v>
      </c>
    </row>
    <row r="854" spans="2:10" s="44" customFormat="1" ht="14" x14ac:dyDescent="0.3">
      <c r="B854" s="105">
        <v>68</v>
      </c>
      <c r="C854" s="77" t="s">
        <v>25</v>
      </c>
      <c r="D854" s="84">
        <v>68573</v>
      </c>
      <c r="E854" s="106" t="s">
        <v>186</v>
      </c>
      <c r="F854" s="102">
        <v>66</v>
      </c>
      <c r="G854" s="85">
        <v>66</v>
      </c>
      <c r="H854" s="111">
        <f t="shared" si="13"/>
        <v>1</v>
      </c>
      <c r="I854" s="109">
        <v>6</v>
      </c>
      <c r="J854" s="113">
        <v>60</v>
      </c>
    </row>
    <row r="855" spans="2:10" s="44" customFormat="1" ht="14" x14ac:dyDescent="0.3">
      <c r="B855" s="105">
        <v>68</v>
      </c>
      <c r="C855" s="77" t="s">
        <v>25</v>
      </c>
      <c r="D855" s="84">
        <v>68575</v>
      </c>
      <c r="E855" s="106" t="s">
        <v>185</v>
      </c>
      <c r="F855" s="102">
        <v>469</v>
      </c>
      <c r="G855" s="85">
        <v>469</v>
      </c>
      <c r="H855" s="111">
        <f t="shared" si="13"/>
        <v>1</v>
      </c>
      <c r="I855" s="109">
        <v>147.5</v>
      </c>
      <c r="J855" s="113">
        <v>321.5</v>
      </c>
    </row>
    <row r="856" spans="2:10" s="44" customFormat="1" ht="14" x14ac:dyDescent="0.3">
      <c r="B856" s="105">
        <v>68</v>
      </c>
      <c r="C856" s="77" t="s">
        <v>25</v>
      </c>
      <c r="D856" s="84">
        <v>68615</v>
      </c>
      <c r="E856" s="106" t="s">
        <v>28</v>
      </c>
      <c r="F856" s="102">
        <v>978.21000000000038</v>
      </c>
      <c r="G856" s="85">
        <v>978.21000000000038</v>
      </c>
      <c r="H856" s="111">
        <f t="shared" si="13"/>
        <v>1</v>
      </c>
      <c r="I856" s="109">
        <v>542.91</v>
      </c>
      <c r="J856" s="113">
        <v>435.30000000000013</v>
      </c>
    </row>
    <row r="857" spans="2:10" s="44" customFormat="1" ht="14" x14ac:dyDescent="0.3">
      <c r="B857" s="105">
        <v>68</v>
      </c>
      <c r="C857" s="77" t="s">
        <v>25</v>
      </c>
      <c r="D857" s="84">
        <v>68655</v>
      </c>
      <c r="E857" s="106" t="s">
        <v>184</v>
      </c>
      <c r="F857" s="102">
        <v>418.02</v>
      </c>
      <c r="G857" s="85">
        <v>357.02</v>
      </c>
      <c r="H857" s="111">
        <f t="shared" si="13"/>
        <v>0.85407396775273914</v>
      </c>
      <c r="I857" s="109">
        <v>146.9</v>
      </c>
      <c r="J857" s="113">
        <v>210.12</v>
      </c>
    </row>
    <row r="858" spans="2:10" s="44" customFormat="1" ht="14" x14ac:dyDescent="0.3">
      <c r="B858" s="105">
        <v>68</v>
      </c>
      <c r="C858" s="77" t="s">
        <v>25</v>
      </c>
      <c r="D858" s="84">
        <v>68669</v>
      </c>
      <c r="E858" s="106" t="s">
        <v>183</v>
      </c>
      <c r="F858" s="102">
        <v>141</v>
      </c>
      <c r="G858" s="85">
        <v>141</v>
      </c>
      <c r="H858" s="111">
        <f t="shared" si="13"/>
        <v>1</v>
      </c>
      <c r="I858" s="109">
        <v>37.799999999999997</v>
      </c>
      <c r="J858" s="113">
        <v>103.2</v>
      </c>
    </row>
    <row r="859" spans="2:10" s="44" customFormat="1" ht="14" x14ac:dyDescent="0.3">
      <c r="B859" s="105">
        <v>68</v>
      </c>
      <c r="C859" s="77" t="s">
        <v>25</v>
      </c>
      <c r="D859" s="84">
        <v>68673</v>
      </c>
      <c r="E859" s="106" t="s">
        <v>182</v>
      </c>
      <c r="F859" s="102">
        <v>15.799999999999999</v>
      </c>
      <c r="G859" s="85">
        <v>15.799999999999999</v>
      </c>
      <c r="H859" s="111">
        <f t="shared" si="13"/>
        <v>1</v>
      </c>
      <c r="I859" s="109">
        <v>0.6</v>
      </c>
      <c r="J859" s="113">
        <v>15.2</v>
      </c>
    </row>
    <row r="860" spans="2:10" s="44" customFormat="1" ht="14" x14ac:dyDescent="0.3">
      <c r="B860" s="105">
        <v>68</v>
      </c>
      <c r="C860" s="77" t="s">
        <v>25</v>
      </c>
      <c r="D860" s="84">
        <v>68679</v>
      </c>
      <c r="E860" s="106" t="s">
        <v>181</v>
      </c>
      <c r="F860" s="102">
        <v>90.15</v>
      </c>
      <c r="G860" s="85">
        <v>90.15</v>
      </c>
      <c r="H860" s="111">
        <f t="shared" si="13"/>
        <v>1</v>
      </c>
      <c r="I860" s="109">
        <v>14.7</v>
      </c>
      <c r="J860" s="113">
        <v>75.45</v>
      </c>
    </row>
    <row r="861" spans="2:10" s="44" customFormat="1" ht="14" x14ac:dyDescent="0.3">
      <c r="B861" s="105">
        <v>68</v>
      </c>
      <c r="C861" s="77" t="s">
        <v>25</v>
      </c>
      <c r="D861" s="84">
        <v>68682</v>
      </c>
      <c r="E861" s="106" t="s">
        <v>180</v>
      </c>
      <c r="F861" s="102">
        <v>4</v>
      </c>
      <c r="G861" s="85">
        <v>4</v>
      </c>
      <c r="H861" s="111">
        <f t="shared" si="13"/>
        <v>1</v>
      </c>
      <c r="I861" s="109">
        <v>1.5</v>
      </c>
      <c r="J861" s="113">
        <v>2.5</v>
      </c>
    </row>
    <row r="862" spans="2:10" s="44" customFormat="1" ht="14" x14ac:dyDescent="0.3">
      <c r="B862" s="105">
        <v>68</v>
      </c>
      <c r="C862" s="77" t="s">
        <v>25</v>
      </c>
      <c r="D862" s="84">
        <v>68684</v>
      </c>
      <c r="E862" s="106" t="s">
        <v>179</v>
      </c>
      <c r="F862" s="102">
        <v>105.89999999999999</v>
      </c>
      <c r="G862" s="85">
        <v>105.89999999999999</v>
      </c>
      <c r="H862" s="111">
        <f t="shared" si="13"/>
        <v>1</v>
      </c>
      <c r="I862" s="109">
        <v>25.6</v>
      </c>
      <c r="J862" s="113">
        <v>80.299999999999983</v>
      </c>
    </row>
    <row r="863" spans="2:10" s="44" customFormat="1" ht="14" x14ac:dyDescent="0.3">
      <c r="B863" s="105">
        <v>68</v>
      </c>
      <c r="C863" s="77" t="s">
        <v>25</v>
      </c>
      <c r="D863" s="84">
        <v>68686</v>
      </c>
      <c r="E863" s="106" t="s">
        <v>178</v>
      </c>
      <c r="F863" s="102">
        <v>42.83</v>
      </c>
      <c r="G863" s="85">
        <v>42.83</v>
      </c>
      <c r="H863" s="111">
        <f t="shared" si="13"/>
        <v>1</v>
      </c>
      <c r="I863" s="109">
        <v>15</v>
      </c>
      <c r="J863" s="113">
        <v>27.83</v>
      </c>
    </row>
    <row r="864" spans="2:10" s="44" customFormat="1" ht="14" x14ac:dyDescent="0.3">
      <c r="B864" s="105">
        <v>68</v>
      </c>
      <c r="C864" s="77" t="s">
        <v>25</v>
      </c>
      <c r="D864" s="84">
        <v>68689</v>
      </c>
      <c r="E864" s="106" t="s">
        <v>29</v>
      </c>
      <c r="F864" s="102">
        <v>778.66999999999985</v>
      </c>
      <c r="G864" s="85">
        <v>778.66999999999985</v>
      </c>
      <c r="H864" s="111">
        <f t="shared" si="13"/>
        <v>1</v>
      </c>
      <c r="I864" s="109">
        <v>457.7</v>
      </c>
      <c r="J864" s="113">
        <v>320.97000000000003</v>
      </c>
    </row>
    <row r="865" spans="2:10" s="44" customFormat="1" ht="14" x14ac:dyDescent="0.3">
      <c r="B865" s="105">
        <v>68</v>
      </c>
      <c r="C865" s="77" t="s">
        <v>25</v>
      </c>
      <c r="D865" s="84">
        <v>68705</v>
      </c>
      <c r="E865" s="106" t="s">
        <v>177</v>
      </c>
      <c r="F865" s="102">
        <v>47.599999999999994</v>
      </c>
      <c r="G865" s="85">
        <v>47.599999999999994</v>
      </c>
      <c r="H865" s="111">
        <f t="shared" si="13"/>
        <v>1</v>
      </c>
      <c r="I865" s="109">
        <v>9.9</v>
      </c>
      <c r="J865" s="113">
        <v>37.699999999999996</v>
      </c>
    </row>
    <row r="866" spans="2:10" s="44" customFormat="1" ht="14" x14ac:dyDescent="0.3">
      <c r="B866" s="105">
        <v>68</v>
      </c>
      <c r="C866" s="77" t="s">
        <v>25</v>
      </c>
      <c r="D866" s="84">
        <v>68720</v>
      </c>
      <c r="E866" s="106" t="s">
        <v>176</v>
      </c>
      <c r="F866" s="102">
        <v>54.5</v>
      </c>
      <c r="G866" s="85">
        <v>54.5</v>
      </c>
      <c r="H866" s="111">
        <f t="shared" si="13"/>
        <v>1</v>
      </c>
      <c r="I866" s="109">
        <v>52</v>
      </c>
      <c r="J866" s="113">
        <v>2.5</v>
      </c>
    </row>
    <row r="867" spans="2:10" s="44" customFormat="1" ht="14" x14ac:dyDescent="0.3">
      <c r="B867" s="105">
        <v>68</v>
      </c>
      <c r="C867" s="77" t="s">
        <v>25</v>
      </c>
      <c r="D867" s="84">
        <v>68745</v>
      </c>
      <c r="E867" s="106" t="s">
        <v>175</v>
      </c>
      <c r="F867" s="102">
        <v>157.28</v>
      </c>
      <c r="G867" s="85">
        <v>156.28</v>
      </c>
      <c r="H867" s="111">
        <f t="shared" si="13"/>
        <v>0.99364191251271616</v>
      </c>
      <c r="I867" s="109">
        <v>102.5</v>
      </c>
      <c r="J867" s="113">
        <v>53.780000000000008</v>
      </c>
    </row>
    <row r="868" spans="2:10" s="44" customFormat="1" ht="14" x14ac:dyDescent="0.3">
      <c r="B868" s="105">
        <v>68</v>
      </c>
      <c r="C868" s="77" t="s">
        <v>25</v>
      </c>
      <c r="D868" s="84">
        <v>68755</v>
      </c>
      <c r="E868" s="106" t="s">
        <v>174</v>
      </c>
      <c r="F868" s="102">
        <v>251.92000000000002</v>
      </c>
      <c r="G868" s="85">
        <v>251.92000000000002</v>
      </c>
      <c r="H868" s="111">
        <f t="shared" si="13"/>
        <v>1</v>
      </c>
      <c r="I868" s="109">
        <v>81.819999999999993</v>
      </c>
      <c r="J868" s="113">
        <v>170.09999999999997</v>
      </c>
    </row>
    <row r="869" spans="2:10" s="44" customFormat="1" ht="14" x14ac:dyDescent="0.3">
      <c r="B869" s="105">
        <v>68</v>
      </c>
      <c r="C869" s="77" t="s">
        <v>25</v>
      </c>
      <c r="D869" s="84">
        <v>68770</v>
      </c>
      <c r="E869" s="106" t="s">
        <v>173</v>
      </c>
      <c r="F869" s="102">
        <v>93.97</v>
      </c>
      <c r="G869" s="85">
        <v>93.97</v>
      </c>
      <c r="H869" s="111">
        <f t="shared" si="13"/>
        <v>1</v>
      </c>
      <c r="I869" s="109">
        <v>43.7</v>
      </c>
      <c r="J869" s="113">
        <v>50.27</v>
      </c>
    </row>
    <row r="870" spans="2:10" s="44" customFormat="1" ht="14" x14ac:dyDescent="0.3">
      <c r="B870" s="105">
        <v>68</v>
      </c>
      <c r="C870" s="77" t="s">
        <v>25</v>
      </c>
      <c r="D870" s="84">
        <v>68773</v>
      </c>
      <c r="E870" s="106" t="s">
        <v>142</v>
      </c>
      <c r="F870" s="102">
        <v>125.02</v>
      </c>
      <c r="G870" s="85">
        <v>125.02</v>
      </c>
      <c r="H870" s="111">
        <f t="shared" si="13"/>
        <v>1</v>
      </c>
      <c r="I870" s="109">
        <v>50</v>
      </c>
      <c r="J870" s="113">
        <v>75.02000000000001</v>
      </c>
    </row>
    <row r="871" spans="2:10" s="44" customFormat="1" ht="14" x14ac:dyDescent="0.3">
      <c r="B871" s="105">
        <v>68</v>
      </c>
      <c r="C871" s="77" t="s">
        <v>25</v>
      </c>
      <c r="D871" s="84">
        <v>68780</v>
      </c>
      <c r="E871" s="106" t="s">
        <v>172</v>
      </c>
      <c r="F871" s="102">
        <v>26.97</v>
      </c>
      <c r="G871" s="85">
        <v>26.97</v>
      </c>
      <c r="H871" s="111">
        <f t="shared" si="13"/>
        <v>1</v>
      </c>
      <c r="I871" s="109">
        <v>1.47</v>
      </c>
      <c r="J871" s="113">
        <v>25.5</v>
      </c>
    </row>
    <row r="872" spans="2:10" s="44" customFormat="1" ht="14" x14ac:dyDescent="0.3">
      <c r="B872" s="105">
        <v>68</v>
      </c>
      <c r="C872" s="77" t="s">
        <v>25</v>
      </c>
      <c r="D872" s="84">
        <v>68820</v>
      </c>
      <c r="E872" s="106" t="s">
        <v>171</v>
      </c>
      <c r="F872" s="102">
        <v>415.34</v>
      </c>
      <c r="G872" s="85">
        <v>414.34</v>
      </c>
      <c r="H872" s="111">
        <f t="shared" si="13"/>
        <v>0.99759233399142866</v>
      </c>
      <c r="I872" s="109">
        <v>125.84</v>
      </c>
      <c r="J872" s="113">
        <v>288.50000000000011</v>
      </c>
    </row>
    <row r="873" spans="2:10" s="44" customFormat="1" ht="14" x14ac:dyDescent="0.3">
      <c r="B873" s="105">
        <v>68</v>
      </c>
      <c r="C873" s="77" t="s">
        <v>25</v>
      </c>
      <c r="D873" s="84">
        <v>68855</v>
      </c>
      <c r="E873" s="106" t="s">
        <v>170</v>
      </c>
      <c r="F873" s="102">
        <v>63.8</v>
      </c>
      <c r="G873" s="85">
        <v>63.8</v>
      </c>
      <c r="H873" s="111">
        <f t="shared" si="13"/>
        <v>1</v>
      </c>
      <c r="I873" s="109">
        <v>27.3</v>
      </c>
      <c r="J873" s="113">
        <v>36.5</v>
      </c>
    </row>
    <row r="874" spans="2:10" s="44" customFormat="1" ht="14" x14ac:dyDescent="0.3">
      <c r="B874" s="105">
        <v>68</v>
      </c>
      <c r="C874" s="77" t="s">
        <v>25</v>
      </c>
      <c r="D874" s="84">
        <v>68861</v>
      </c>
      <c r="E874" s="106" t="s">
        <v>169</v>
      </c>
      <c r="F874" s="102">
        <v>109</v>
      </c>
      <c r="G874" s="85">
        <v>109</v>
      </c>
      <c r="H874" s="111">
        <f t="shared" si="13"/>
        <v>1</v>
      </c>
      <c r="I874" s="109">
        <v>73.8</v>
      </c>
      <c r="J874" s="113">
        <v>35.200000000000003</v>
      </c>
    </row>
    <row r="875" spans="2:10" s="44" customFormat="1" ht="14" x14ac:dyDescent="0.3">
      <c r="B875" s="105">
        <v>68</v>
      </c>
      <c r="C875" s="77" t="s">
        <v>25</v>
      </c>
      <c r="D875" s="84">
        <v>68867</v>
      </c>
      <c r="E875" s="106" t="s">
        <v>168</v>
      </c>
      <c r="F875" s="102">
        <v>12.2</v>
      </c>
      <c r="G875" s="85">
        <v>12.2</v>
      </c>
      <c r="H875" s="111">
        <f t="shared" si="13"/>
        <v>1</v>
      </c>
      <c r="I875" s="109">
        <v>3.65</v>
      </c>
      <c r="J875" s="113">
        <v>8.5500000000000007</v>
      </c>
    </row>
    <row r="876" spans="2:10" s="44" customFormat="1" ht="14" x14ac:dyDescent="0.3">
      <c r="B876" s="105">
        <v>68</v>
      </c>
      <c r="C876" s="77" t="s">
        <v>25</v>
      </c>
      <c r="D876" s="84">
        <v>68872</v>
      </c>
      <c r="E876" s="106" t="s">
        <v>167</v>
      </c>
      <c r="F876" s="102">
        <v>18.72</v>
      </c>
      <c r="G876" s="85">
        <v>18.72</v>
      </c>
      <c r="H876" s="111">
        <f t="shared" si="13"/>
        <v>1</v>
      </c>
      <c r="I876" s="109">
        <v>7.57</v>
      </c>
      <c r="J876" s="113">
        <v>11.149999999999999</v>
      </c>
    </row>
    <row r="877" spans="2:10" s="44" customFormat="1" ht="14" x14ac:dyDescent="0.3">
      <c r="B877" s="105">
        <v>68</v>
      </c>
      <c r="C877" s="77" t="s">
        <v>25</v>
      </c>
      <c r="D877" s="84">
        <v>68895</v>
      </c>
      <c r="E877" s="106" t="s">
        <v>166</v>
      </c>
      <c r="F877" s="102">
        <v>43.5</v>
      </c>
      <c r="G877" s="85">
        <v>43.5</v>
      </c>
      <c r="H877" s="111">
        <f t="shared" si="13"/>
        <v>1</v>
      </c>
      <c r="I877" s="109">
        <v>26.5</v>
      </c>
      <c r="J877" s="113">
        <v>17</v>
      </c>
    </row>
    <row r="878" spans="2:10" s="44" customFormat="1" ht="14" x14ac:dyDescent="0.3">
      <c r="B878" s="105">
        <v>70</v>
      </c>
      <c r="C878" s="77" t="s">
        <v>142</v>
      </c>
      <c r="D878" s="84">
        <v>70001</v>
      </c>
      <c r="E878" s="106" t="s">
        <v>143</v>
      </c>
      <c r="F878" s="102">
        <v>161.80000000000001</v>
      </c>
      <c r="G878" s="85">
        <v>161.80000000000001</v>
      </c>
      <c r="H878" s="111">
        <f t="shared" si="13"/>
        <v>1</v>
      </c>
      <c r="I878" s="109">
        <v>48.3</v>
      </c>
      <c r="J878" s="113">
        <v>113.5</v>
      </c>
    </row>
    <row r="879" spans="2:10" s="44" customFormat="1" ht="14" x14ac:dyDescent="0.3">
      <c r="B879" s="105">
        <v>70</v>
      </c>
      <c r="C879" s="77" t="s">
        <v>142</v>
      </c>
      <c r="D879" s="84">
        <v>70110</v>
      </c>
      <c r="E879" s="106" t="s">
        <v>165</v>
      </c>
      <c r="F879" s="102">
        <v>11.2</v>
      </c>
      <c r="G879" s="85">
        <v>11.2</v>
      </c>
      <c r="H879" s="111">
        <f t="shared" si="13"/>
        <v>1</v>
      </c>
      <c r="I879" s="109">
        <v>3</v>
      </c>
      <c r="J879" s="113">
        <v>8.1999999999999993</v>
      </c>
    </row>
    <row r="880" spans="2:10" s="44" customFormat="1" ht="14" x14ac:dyDescent="0.3">
      <c r="B880" s="105">
        <v>70</v>
      </c>
      <c r="C880" s="77" t="s">
        <v>142</v>
      </c>
      <c r="D880" s="84">
        <v>70124</v>
      </c>
      <c r="E880" s="106" t="s">
        <v>164</v>
      </c>
      <c r="F880" s="102">
        <v>7.5</v>
      </c>
      <c r="G880" s="85">
        <v>7.5</v>
      </c>
      <c r="H880" s="111">
        <f t="shared" si="13"/>
        <v>1</v>
      </c>
      <c r="I880" s="109">
        <v>1</v>
      </c>
      <c r="J880" s="113">
        <v>6.5</v>
      </c>
    </row>
    <row r="881" spans="2:10" s="44" customFormat="1" ht="14" x14ac:dyDescent="0.3">
      <c r="B881" s="105">
        <v>70</v>
      </c>
      <c r="C881" s="77" t="s">
        <v>142</v>
      </c>
      <c r="D881" s="84">
        <v>70204</v>
      </c>
      <c r="E881" s="106" t="s">
        <v>162</v>
      </c>
      <c r="F881" s="102">
        <v>46.6</v>
      </c>
      <c r="G881" s="85">
        <v>46.6</v>
      </c>
      <c r="H881" s="111">
        <f t="shared" si="13"/>
        <v>1</v>
      </c>
      <c r="I881" s="109">
        <v>8.1</v>
      </c>
      <c r="J881" s="113">
        <v>38.5</v>
      </c>
    </row>
    <row r="882" spans="2:10" s="44" customFormat="1" ht="14" x14ac:dyDescent="0.3">
      <c r="B882" s="105">
        <v>70</v>
      </c>
      <c r="C882" s="77" t="s">
        <v>142</v>
      </c>
      <c r="D882" s="84">
        <v>70215</v>
      </c>
      <c r="E882" s="106" t="s">
        <v>161</v>
      </c>
      <c r="F882" s="102">
        <v>440.89999999999986</v>
      </c>
      <c r="G882" s="85">
        <v>440.89999999999986</v>
      </c>
      <c r="H882" s="111">
        <f t="shared" si="13"/>
        <v>1</v>
      </c>
      <c r="I882" s="109">
        <v>138.10000000000002</v>
      </c>
      <c r="J882" s="113">
        <v>302.79999999999995</v>
      </c>
    </row>
    <row r="883" spans="2:10" s="44" customFormat="1" ht="14" x14ac:dyDescent="0.3">
      <c r="B883" s="105">
        <v>70</v>
      </c>
      <c r="C883" s="77" t="s">
        <v>142</v>
      </c>
      <c r="D883" s="84">
        <v>70221</v>
      </c>
      <c r="E883" s="106" t="s">
        <v>160</v>
      </c>
      <c r="F883" s="102">
        <v>85.3</v>
      </c>
      <c r="G883" s="85">
        <v>85.3</v>
      </c>
      <c r="H883" s="111">
        <f t="shared" si="13"/>
        <v>1</v>
      </c>
      <c r="I883" s="109">
        <v>23</v>
      </c>
      <c r="J883" s="113">
        <v>62.3</v>
      </c>
    </row>
    <row r="884" spans="2:10" s="44" customFormat="1" ht="14" x14ac:dyDescent="0.3">
      <c r="B884" s="105">
        <v>70</v>
      </c>
      <c r="C884" s="77" t="s">
        <v>142</v>
      </c>
      <c r="D884" s="84">
        <v>70230</v>
      </c>
      <c r="E884" s="106" t="s">
        <v>163</v>
      </c>
      <c r="F884" s="102">
        <v>148.88</v>
      </c>
      <c r="G884" s="85">
        <v>148.88</v>
      </c>
      <c r="H884" s="111">
        <f t="shared" si="13"/>
        <v>1</v>
      </c>
      <c r="I884" s="109">
        <v>52.300000000000011</v>
      </c>
      <c r="J884" s="113">
        <v>96.580000000000041</v>
      </c>
    </row>
    <row r="885" spans="2:10" s="44" customFormat="1" ht="14" x14ac:dyDescent="0.3">
      <c r="B885" s="105">
        <v>70</v>
      </c>
      <c r="C885" s="77" t="s">
        <v>142</v>
      </c>
      <c r="D885" s="84">
        <v>70233</v>
      </c>
      <c r="E885" s="106" t="s">
        <v>159</v>
      </c>
      <c r="F885" s="102">
        <v>21.55</v>
      </c>
      <c r="G885" s="85">
        <v>21.55</v>
      </c>
      <c r="H885" s="111">
        <f t="shared" si="13"/>
        <v>1</v>
      </c>
      <c r="I885" s="109">
        <v>2</v>
      </c>
      <c r="J885" s="113">
        <v>19.55</v>
      </c>
    </row>
    <row r="886" spans="2:10" s="44" customFormat="1" ht="14" x14ac:dyDescent="0.3">
      <c r="B886" s="105">
        <v>70</v>
      </c>
      <c r="C886" s="77" t="s">
        <v>142</v>
      </c>
      <c r="D886" s="84">
        <v>70235</v>
      </c>
      <c r="E886" s="106" t="s">
        <v>158</v>
      </c>
      <c r="F886" s="102">
        <v>34</v>
      </c>
      <c r="G886" s="85">
        <v>34</v>
      </c>
      <c r="H886" s="111">
        <f t="shared" si="13"/>
        <v>1</v>
      </c>
      <c r="I886" s="109">
        <v>2</v>
      </c>
      <c r="J886" s="113">
        <v>32</v>
      </c>
    </row>
    <row r="887" spans="2:10" s="44" customFormat="1" ht="14" x14ac:dyDescent="0.3">
      <c r="B887" s="105">
        <v>70</v>
      </c>
      <c r="C887" s="77" t="s">
        <v>142</v>
      </c>
      <c r="D887" s="84">
        <v>70265</v>
      </c>
      <c r="E887" s="106" t="s">
        <v>157</v>
      </c>
      <c r="F887" s="102">
        <v>574.29999999999995</v>
      </c>
      <c r="G887" s="85">
        <v>574.29999999999995</v>
      </c>
      <c r="H887" s="111">
        <f t="shared" si="13"/>
        <v>1</v>
      </c>
      <c r="I887" s="109">
        <v>491.2</v>
      </c>
      <c r="J887" s="113">
        <v>83.1</v>
      </c>
    </row>
    <row r="888" spans="2:10" s="44" customFormat="1" ht="14" x14ac:dyDescent="0.3">
      <c r="B888" s="105">
        <v>70</v>
      </c>
      <c r="C888" s="77" t="s">
        <v>142</v>
      </c>
      <c r="D888" s="84">
        <v>70400</v>
      </c>
      <c r="E888" s="106" t="s">
        <v>76</v>
      </c>
      <c r="F888" s="102">
        <v>19.5</v>
      </c>
      <c r="G888" s="85">
        <v>19.5</v>
      </c>
      <c r="H888" s="111">
        <f t="shared" si="13"/>
        <v>1</v>
      </c>
      <c r="I888" s="109">
        <v>15.5</v>
      </c>
      <c r="J888" s="113">
        <v>4</v>
      </c>
    </row>
    <row r="889" spans="2:10" s="44" customFormat="1" ht="14" x14ac:dyDescent="0.3">
      <c r="B889" s="105">
        <v>70</v>
      </c>
      <c r="C889" s="77" t="s">
        <v>142</v>
      </c>
      <c r="D889" s="84">
        <v>70418</v>
      </c>
      <c r="E889" s="106" t="s">
        <v>156</v>
      </c>
      <c r="F889" s="102">
        <v>317.99999999999994</v>
      </c>
      <c r="G889" s="85">
        <v>317.99999999999994</v>
      </c>
      <c r="H889" s="111">
        <f t="shared" si="13"/>
        <v>1</v>
      </c>
      <c r="I889" s="109">
        <v>112.2</v>
      </c>
      <c r="J889" s="113">
        <v>205.79999999999998</v>
      </c>
    </row>
    <row r="890" spans="2:10" s="44" customFormat="1" ht="14" x14ac:dyDescent="0.3">
      <c r="B890" s="105">
        <v>70</v>
      </c>
      <c r="C890" s="77" t="s">
        <v>142</v>
      </c>
      <c r="D890" s="84">
        <v>70429</v>
      </c>
      <c r="E890" s="106" t="s">
        <v>155</v>
      </c>
      <c r="F890" s="102">
        <v>1476.47</v>
      </c>
      <c r="G890" s="85">
        <v>1476.47</v>
      </c>
      <c r="H890" s="111">
        <f t="shared" si="13"/>
        <v>1</v>
      </c>
      <c r="I890" s="109">
        <v>931.5</v>
      </c>
      <c r="J890" s="113">
        <v>544.97</v>
      </c>
    </row>
    <row r="891" spans="2:10" s="44" customFormat="1" ht="14" x14ac:dyDescent="0.3">
      <c r="B891" s="105">
        <v>70</v>
      </c>
      <c r="C891" s="77" t="s">
        <v>142</v>
      </c>
      <c r="D891" s="84">
        <v>70473</v>
      </c>
      <c r="E891" s="106" t="s">
        <v>154</v>
      </c>
      <c r="F891" s="102">
        <v>150.30000000000001</v>
      </c>
      <c r="G891" s="85">
        <v>150.30000000000001</v>
      </c>
      <c r="H891" s="111">
        <f t="shared" si="13"/>
        <v>1</v>
      </c>
      <c r="I891" s="109">
        <v>44.5</v>
      </c>
      <c r="J891" s="113">
        <v>105.8</v>
      </c>
    </row>
    <row r="892" spans="2:10" s="44" customFormat="1" ht="14" x14ac:dyDescent="0.3">
      <c r="B892" s="105">
        <v>70</v>
      </c>
      <c r="C892" s="77" t="s">
        <v>142</v>
      </c>
      <c r="D892" s="84">
        <v>70508</v>
      </c>
      <c r="E892" s="106" t="s">
        <v>153</v>
      </c>
      <c r="F892" s="102">
        <v>406.89000000000004</v>
      </c>
      <c r="G892" s="85">
        <v>405.89000000000004</v>
      </c>
      <c r="H892" s="111">
        <f t="shared" si="13"/>
        <v>0.99754233330875663</v>
      </c>
      <c r="I892" s="109">
        <v>104</v>
      </c>
      <c r="J892" s="113">
        <v>301.89</v>
      </c>
    </row>
    <row r="893" spans="2:10" s="44" customFormat="1" ht="14" x14ac:dyDescent="0.3">
      <c r="B893" s="105">
        <v>70</v>
      </c>
      <c r="C893" s="77" t="s">
        <v>142</v>
      </c>
      <c r="D893" s="84">
        <v>70523</v>
      </c>
      <c r="E893" s="106" t="s">
        <v>152</v>
      </c>
      <c r="F893" s="102">
        <v>201.3</v>
      </c>
      <c r="G893" s="85">
        <v>201.3</v>
      </c>
      <c r="H893" s="111">
        <f t="shared" si="13"/>
        <v>1</v>
      </c>
      <c r="I893" s="109">
        <v>64</v>
      </c>
      <c r="J893" s="113">
        <v>137.30000000000001</v>
      </c>
    </row>
    <row r="894" spans="2:10" s="44" customFormat="1" ht="14" x14ac:dyDescent="0.3">
      <c r="B894" s="105">
        <v>70</v>
      </c>
      <c r="C894" s="77" t="s">
        <v>142</v>
      </c>
      <c r="D894" s="84">
        <v>70670</v>
      </c>
      <c r="E894" s="106" t="s">
        <v>151</v>
      </c>
      <c r="F894" s="102">
        <v>231.31</v>
      </c>
      <c r="G894" s="85">
        <v>231.31</v>
      </c>
      <c r="H894" s="111">
        <f t="shared" si="13"/>
        <v>1</v>
      </c>
      <c r="I894" s="109">
        <v>53.71</v>
      </c>
      <c r="J894" s="113">
        <v>177.6</v>
      </c>
    </row>
    <row r="895" spans="2:10" s="44" customFormat="1" ht="14" x14ac:dyDescent="0.3">
      <c r="B895" s="105">
        <v>70</v>
      </c>
      <c r="C895" s="77" t="s">
        <v>142</v>
      </c>
      <c r="D895" s="84">
        <v>70678</v>
      </c>
      <c r="E895" s="106" t="s">
        <v>150</v>
      </c>
      <c r="F895" s="102">
        <v>107.33</v>
      </c>
      <c r="G895" s="85">
        <v>107.33</v>
      </c>
      <c r="H895" s="111">
        <f t="shared" si="13"/>
        <v>1</v>
      </c>
      <c r="I895" s="109">
        <v>10</v>
      </c>
      <c r="J895" s="113">
        <v>97.33</v>
      </c>
    </row>
    <row r="896" spans="2:10" s="44" customFormat="1" ht="14" x14ac:dyDescent="0.3">
      <c r="B896" s="105">
        <v>70</v>
      </c>
      <c r="C896" s="77" t="s">
        <v>142</v>
      </c>
      <c r="D896" s="84">
        <v>70702</v>
      </c>
      <c r="E896" s="106" t="s">
        <v>148</v>
      </c>
      <c r="F896" s="102">
        <v>50.1</v>
      </c>
      <c r="G896" s="85">
        <v>50.1</v>
      </c>
      <c r="H896" s="111">
        <f t="shared" si="13"/>
        <v>1</v>
      </c>
      <c r="I896" s="109">
        <v>6</v>
      </c>
      <c r="J896" s="113">
        <v>44.1</v>
      </c>
    </row>
    <row r="897" spans="2:10" s="44" customFormat="1" ht="14" x14ac:dyDescent="0.3">
      <c r="B897" s="105">
        <v>70</v>
      </c>
      <c r="C897" s="77" t="s">
        <v>142</v>
      </c>
      <c r="D897" s="84">
        <v>70708</v>
      </c>
      <c r="E897" s="106" t="s">
        <v>146</v>
      </c>
      <c r="F897" s="102">
        <v>382.69999999999993</v>
      </c>
      <c r="G897" s="85">
        <v>382.69999999999993</v>
      </c>
      <c r="H897" s="111">
        <f t="shared" si="13"/>
        <v>1</v>
      </c>
      <c r="I897" s="109">
        <v>302.5</v>
      </c>
      <c r="J897" s="113">
        <v>80.2</v>
      </c>
    </row>
    <row r="898" spans="2:10" s="44" customFormat="1" ht="14" x14ac:dyDescent="0.3">
      <c r="B898" s="105">
        <v>70</v>
      </c>
      <c r="C898" s="77" t="s">
        <v>142</v>
      </c>
      <c r="D898" s="84">
        <v>70713</v>
      </c>
      <c r="E898" s="106" t="s">
        <v>145</v>
      </c>
      <c r="F898" s="102">
        <v>444.22999999999996</v>
      </c>
      <c r="G898" s="85">
        <v>444.22999999999996</v>
      </c>
      <c r="H898" s="111">
        <f t="shared" si="13"/>
        <v>1</v>
      </c>
      <c r="I898" s="109">
        <v>134.71</v>
      </c>
      <c r="J898" s="113">
        <v>309.51999999999987</v>
      </c>
    </row>
    <row r="899" spans="2:10" s="44" customFormat="1" ht="14" x14ac:dyDescent="0.3">
      <c r="B899" s="105">
        <v>70</v>
      </c>
      <c r="C899" s="77" t="s">
        <v>142</v>
      </c>
      <c r="D899" s="84">
        <v>70717</v>
      </c>
      <c r="E899" s="106" t="s">
        <v>68</v>
      </c>
      <c r="F899" s="102">
        <v>241.7</v>
      </c>
      <c r="G899" s="85">
        <v>241.7</v>
      </c>
      <c r="H899" s="111">
        <f t="shared" si="13"/>
        <v>1</v>
      </c>
      <c r="I899" s="109">
        <v>81.2</v>
      </c>
      <c r="J899" s="113">
        <v>160.5</v>
      </c>
    </row>
    <row r="900" spans="2:10" s="44" customFormat="1" ht="14" x14ac:dyDescent="0.3">
      <c r="B900" s="105">
        <v>70</v>
      </c>
      <c r="C900" s="77" t="s">
        <v>142</v>
      </c>
      <c r="D900" s="84">
        <v>70742</v>
      </c>
      <c r="E900" s="106" t="s">
        <v>147</v>
      </c>
      <c r="F900" s="102">
        <v>229.54999999999995</v>
      </c>
      <c r="G900" s="85">
        <v>229.54999999999995</v>
      </c>
      <c r="H900" s="111">
        <f t="shared" si="13"/>
        <v>1</v>
      </c>
      <c r="I900" s="109">
        <v>10.95</v>
      </c>
      <c r="J900" s="113">
        <v>218.59999999999997</v>
      </c>
    </row>
    <row r="901" spans="2:10" s="44" customFormat="1" ht="14" x14ac:dyDescent="0.3">
      <c r="B901" s="105">
        <v>70</v>
      </c>
      <c r="C901" s="77" t="s">
        <v>142</v>
      </c>
      <c r="D901" s="84">
        <v>70771</v>
      </c>
      <c r="E901" s="106" t="s">
        <v>142</v>
      </c>
      <c r="F901" s="102">
        <v>735</v>
      </c>
      <c r="G901" s="85">
        <v>735</v>
      </c>
      <c r="H901" s="111">
        <f t="shared" si="13"/>
        <v>1</v>
      </c>
      <c r="I901" s="109">
        <v>446</v>
      </c>
      <c r="J901" s="113">
        <v>289</v>
      </c>
    </row>
    <row r="902" spans="2:10" s="44" customFormat="1" ht="14" x14ac:dyDescent="0.3">
      <c r="B902" s="105">
        <v>70</v>
      </c>
      <c r="C902" s="77" t="s">
        <v>142</v>
      </c>
      <c r="D902" s="84">
        <v>70820</v>
      </c>
      <c r="E902" s="106" t="s">
        <v>144</v>
      </c>
      <c r="F902" s="102">
        <v>41.7</v>
      </c>
      <c r="G902" s="85">
        <v>41.7</v>
      </c>
      <c r="H902" s="111">
        <f t="shared" si="13"/>
        <v>1</v>
      </c>
      <c r="I902" s="109">
        <v>11.7</v>
      </c>
      <c r="J902" s="113">
        <v>30</v>
      </c>
    </row>
    <row r="903" spans="2:10" s="44" customFormat="1" ht="14" x14ac:dyDescent="0.3">
      <c r="B903" s="105">
        <v>70</v>
      </c>
      <c r="C903" s="77" t="s">
        <v>142</v>
      </c>
      <c r="D903" s="84">
        <v>70823</v>
      </c>
      <c r="E903" s="106" t="s">
        <v>149</v>
      </c>
      <c r="F903" s="102">
        <v>172.17</v>
      </c>
      <c r="G903" s="85">
        <v>172.17</v>
      </c>
      <c r="H903" s="111">
        <f t="shared" si="13"/>
        <v>1</v>
      </c>
      <c r="I903" s="109">
        <v>23.1</v>
      </c>
      <c r="J903" s="113">
        <v>149.07000000000002</v>
      </c>
    </row>
    <row r="904" spans="2:10" s="44" customFormat="1" ht="14" x14ac:dyDescent="0.3">
      <c r="B904" s="105">
        <v>73</v>
      </c>
      <c r="C904" s="77" t="s">
        <v>30</v>
      </c>
      <c r="D904" s="84">
        <v>73001</v>
      </c>
      <c r="E904" s="106" t="s">
        <v>122</v>
      </c>
      <c r="F904" s="102">
        <v>272.45</v>
      </c>
      <c r="G904" s="85">
        <v>269.45</v>
      </c>
      <c r="H904" s="111">
        <f t="shared" ref="H904:H967" si="14">+IFERROR(G904/F904,0)</f>
        <v>0.98898880528537347</v>
      </c>
      <c r="I904" s="109">
        <v>53.09</v>
      </c>
      <c r="J904" s="113">
        <v>216.35999999999999</v>
      </c>
    </row>
    <row r="905" spans="2:10" s="44" customFormat="1" ht="14" x14ac:dyDescent="0.3">
      <c r="B905" s="105">
        <v>73</v>
      </c>
      <c r="C905" s="77" t="s">
        <v>30</v>
      </c>
      <c r="D905" s="84">
        <v>73024</v>
      </c>
      <c r="E905" s="106" t="s">
        <v>141</v>
      </c>
      <c r="F905" s="102">
        <v>21.07</v>
      </c>
      <c r="G905" s="85">
        <v>21.07</v>
      </c>
      <c r="H905" s="111">
        <f t="shared" si="14"/>
        <v>1</v>
      </c>
      <c r="I905" s="109">
        <v>2.27</v>
      </c>
      <c r="J905" s="113">
        <v>18.8</v>
      </c>
    </row>
    <row r="906" spans="2:10" s="44" customFormat="1" ht="14" x14ac:dyDescent="0.3">
      <c r="B906" s="105">
        <v>73</v>
      </c>
      <c r="C906" s="77" t="s">
        <v>30</v>
      </c>
      <c r="D906" s="84">
        <v>73026</v>
      </c>
      <c r="E906" s="106" t="s">
        <v>140</v>
      </c>
      <c r="F906" s="102">
        <v>44.230000000000004</v>
      </c>
      <c r="G906" s="85">
        <v>44.230000000000004</v>
      </c>
      <c r="H906" s="111">
        <f t="shared" si="14"/>
        <v>1</v>
      </c>
      <c r="I906" s="109">
        <v>0</v>
      </c>
      <c r="J906" s="113">
        <v>44.230000000000004</v>
      </c>
    </row>
    <row r="907" spans="2:10" s="44" customFormat="1" ht="14" x14ac:dyDescent="0.3">
      <c r="B907" s="105">
        <v>73</v>
      </c>
      <c r="C907" s="77" t="s">
        <v>30</v>
      </c>
      <c r="D907" s="84">
        <v>73030</v>
      </c>
      <c r="E907" s="106" t="s">
        <v>139</v>
      </c>
      <c r="F907" s="102">
        <v>5</v>
      </c>
      <c r="G907" s="85">
        <v>5</v>
      </c>
      <c r="H907" s="111">
        <f t="shared" si="14"/>
        <v>1</v>
      </c>
      <c r="I907" s="109">
        <v>0</v>
      </c>
      <c r="J907" s="113">
        <v>5</v>
      </c>
    </row>
    <row r="908" spans="2:10" s="44" customFormat="1" ht="14" x14ac:dyDescent="0.3">
      <c r="B908" s="105">
        <v>73</v>
      </c>
      <c r="C908" s="77" t="s">
        <v>30</v>
      </c>
      <c r="D908" s="84">
        <v>73043</v>
      </c>
      <c r="E908" s="106" t="s">
        <v>138</v>
      </c>
      <c r="F908" s="102">
        <v>51.120000000000005</v>
      </c>
      <c r="G908" s="85">
        <v>50.120000000000005</v>
      </c>
      <c r="H908" s="111">
        <f t="shared" si="14"/>
        <v>0.98043818466353683</v>
      </c>
      <c r="I908" s="109">
        <v>22.02</v>
      </c>
      <c r="J908" s="113">
        <v>28.1</v>
      </c>
    </row>
    <row r="909" spans="2:10" s="44" customFormat="1" ht="14" x14ac:dyDescent="0.3">
      <c r="B909" s="105">
        <v>73</v>
      </c>
      <c r="C909" s="77" t="s">
        <v>30</v>
      </c>
      <c r="D909" s="84">
        <v>73055</v>
      </c>
      <c r="E909" s="106" t="s">
        <v>137</v>
      </c>
      <c r="F909" s="102">
        <v>47.83</v>
      </c>
      <c r="G909" s="85">
        <v>47.83</v>
      </c>
      <c r="H909" s="111">
        <f t="shared" si="14"/>
        <v>1</v>
      </c>
      <c r="I909" s="109">
        <v>23</v>
      </c>
      <c r="J909" s="113">
        <v>24.83</v>
      </c>
    </row>
    <row r="910" spans="2:10" s="44" customFormat="1" ht="14" x14ac:dyDescent="0.3">
      <c r="B910" s="105">
        <v>73</v>
      </c>
      <c r="C910" s="77" t="s">
        <v>30</v>
      </c>
      <c r="D910" s="84">
        <v>73067</v>
      </c>
      <c r="E910" s="106" t="s">
        <v>136</v>
      </c>
      <c r="F910" s="102">
        <v>298.44000000000005</v>
      </c>
      <c r="G910" s="85">
        <v>294.44000000000005</v>
      </c>
      <c r="H910" s="111">
        <f t="shared" si="14"/>
        <v>0.98659697091542686</v>
      </c>
      <c r="I910" s="109">
        <v>57.349999999999994</v>
      </c>
      <c r="J910" s="113">
        <v>237.09</v>
      </c>
    </row>
    <row r="911" spans="2:10" s="44" customFormat="1" ht="14" x14ac:dyDescent="0.3">
      <c r="B911" s="105">
        <v>73</v>
      </c>
      <c r="C911" s="77" t="s">
        <v>30</v>
      </c>
      <c r="D911" s="84">
        <v>73124</v>
      </c>
      <c r="E911" s="106" t="s">
        <v>31</v>
      </c>
      <c r="F911" s="102">
        <v>145.29</v>
      </c>
      <c r="G911" s="85">
        <v>143.29</v>
      </c>
      <c r="H911" s="111">
        <f t="shared" si="14"/>
        <v>0.98623442769633152</v>
      </c>
      <c r="I911" s="109">
        <v>43.4</v>
      </c>
      <c r="J911" s="113">
        <v>99.89</v>
      </c>
    </row>
    <row r="912" spans="2:10" s="44" customFormat="1" ht="14" x14ac:dyDescent="0.3">
      <c r="B912" s="105">
        <v>73</v>
      </c>
      <c r="C912" s="77" t="s">
        <v>30</v>
      </c>
      <c r="D912" s="84">
        <v>73152</v>
      </c>
      <c r="E912" s="106" t="s">
        <v>134</v>
      </c>
      <c r="F912" s="102">
        <v>21.270000000000003</v>
      </c>
      <c r="G912" s="85">
        <v>21.270000000000003</v>
      </c>
      <c r="H912" s="111">
        <f t="shared" si="14"/>
        <v>1</v>
      </c>
      <c r="I912" s="109">
        <v>6.8</v>
      </c>
      <c r="J912" s="113">
        <v>14.47</v>
      </c>
    </row>
    <row r="913" spans="2:10" s="44" customFormat="1" ht="14" x14ac:dyDescent="0.3">
      <c r="B913" s="105">
        <v>73</v>
      </c>
      <c r="C913" s="77" t="s">
        <v>30</v>
      </c>
      <c r="D913" s="84">
        <v>73168</v>
      </c>
      <c r="E913" s="106" t="s">
        <v>133</v>
      </c>
      <c r="F913" s="102">
        <v>363.96999999999997</v>
      </c>
      <c r="G913" s="85">
        <v>363.96999999999997</v>
      </c>
      <c r="H913" s="111">
        <f t="shared" si="14"/>
        <v>1</v>
      </c>
      <c r="I913" s="109">
        <v>130.77000000000001</v>
      </c>
      <c r="J913" s="113">
        <v>233.19999999999996</v>
      </c>
    </row>
    <row r="914" spans="2:10" s="44" customFormat="1" ht="14" x14ac:dyDescent="0.3">
      <c r="B914" s="105">
        <v>73</v>
      </c>
      <c r="C914" s="77" t="s">
        <v>30</v>
      </c>
      <c r="D914" s="84">
        <v>73200</v>
      </c>
      <c r="E914" s="106" t="s">
        <v>132</v>
      </c>
      <c r="F914" s="102">
        <v>22</v>
      </c>
      <c r="G914" s="85">
        <v>22</v>
      </c>
      <c r="H914" s="111">
        <f t="shared" si="14"/>
        <v>1</v>
      </c>
      <c r="I914" s="109">
        <v>4</v>
      </c>
      <c r="J914" s="113">
        <v>18</v>
      </c>
    </row>
    <row r="915" spans="2:10" s="44" customFormat="1" ht="14" x14ac:dyDescent="0.3">
      <c r="B915" s="105">
        <v>73</v>
      </c>
      <c r="C915" s="77" t="s">
        <v>30</v>
      </c>
      <c r="D915" s="84">
        <v>73217</v>
      </c>
      <c r="E915" s="106" t="s">
        <v>131</v>
      </c>
      <c r="F915" s="102">
        <v>82.639999999999986</v>
      </c>
      <c r="G915" s="85">
        <v>82.639999999999986</v>
      </c>
      <c r="H915" s="111">
        <f t="shared" si="14"/>
        <v>1</v>
      </c>
      <c r="I915" s="109">
        <v>32.1</v>
      </c>
      <c r="J915" s="113">
        <v>50.54</v>
      </c>
    </row>
    <row r="916" spans="2:10" s="44" customFormat="1" ht="14" x14ac:dyDescent="0.3">
      <c r="B916" s="105">
        <v>73</v>
      </c>
      <c r="C916" s="77" t="s">
        <v>30</v>
      </c>
      <c r="D916" s="84">
        <v>73226</v>
      </c>
      <c r="E916" s="106" t="s">
        <v>130</v>
      </c>
      <c r="F916" s="102">
        <v>11.8</v>
      </c>
      <c r="G916" s="85">
        <v>11.8</v>
      </c>
      <c r="H916" s="111">
        <f t="shared" si="14"/>
        <v>1</v>
      </c>
      <c r="I916" s="109">
        <v>4</v>
      </c>
      <c r="J916" s="113">
        <v>7.8</v>
      </c>
    </row>
    <row r="917" spans="2:10" s="44" customFormat="1" ht="14" x14ac:dyDescent="0.3">
      <c r="B917" s="105">
        <v>73</v>
      </c>
      <c r="C917" s="77" t="s">
        <v>30</v>
      </c>
      <c r="D917" s="84">
        <v>73236</v>
      </c>
      <c r="E917" s="106" t="s">
        <v>129</v>
      </c>
      <c r="F917" s="102">
        <v>228.98000000000002</v>
      </c>
      <c r="G917" s="85">
        <v>228.98000000000002</v>
      </c>
      <c r="H917" s="111">
        <f t="shared" si="14"/>
        <v>1</v>
      </c>
      <c r="I917" s="109">
        <v>103.5</v>
      </c>
      <c r="J917" s="113">
        <v>125.47999999999999</v>
      </c>
    </row>
    <row r="918" spans="2:10" s="44" customFormat="1" ht="14" x14ac:dyDescent="0.3">
      <c r="B918" s="105">
        <v>73</v>
      </c>
      <c r="C918" s="77" t="s">
        <v>30</v>
      </c>
      <c r="D918" s="84">
        <v>73268</v>
      </c>
      <c r="E918" s="106" t="s">
        <v>128</v>
      </c>
      <c r="F918" s="102">
        <v>109.25</v>
      </c>
      <c r="G918" s="85">
        <v>109.25</v>
      </c>
      <c r="H918" s="111">
        <f t="shared" si="14"/>
        <v>1</v>
      </c>
      <c r="I918" s="109">
        <v>16.32</v>
      </c>
      <c r="J918" s="113">
        <v>92.93</v>
      </c>
    </row>
    <row r="919" spans="2:10" s="44" customFormat="1" ht="14" x14ac:dyDescent="0.3">
      <c r="B919" s="105">
        <v>73</v>
      </c>
      <c r="C919" s="77" t="s">
        <v>30</v>
      </c>
      <c r="D919" s="84">
        <v>73270</v>
      </c>
      <c r="E919" s="106" t="s">
        <v>127</v>
      </c>
      <c r="F919" s="102">
        <v>31.19</v>
      </c>
      <c r="G919" s="85">
        <v>31.19</v>
      </c>
      <c r="H919" s="111">
        <f t="shared" si="14"/>
        <v>1</v>
      </c>
      <c r="I919" s="109">
        <v>14.84</v>
      </c>
      <c r="J919" s="113">
        <v>16.350000000000001</v>
      </c>
    </row>
    <row r="920" spans="2:10" s="44" customFormat="1" ht="14" x14ac:dyDescent="0.3">
      <c r="B920" s="105">
        <v>73</v>
      </c>
      <c r="C920" s="77" t="s">
        <v>30</v>
      </c>
      <c r="D920" s="84">
        <v>73275</v>
      </c>
      <c r="E920" s="106" t="s">
        <v>126</v>
      </c>
      <c r="F920" s="102">
        <v>44.02</v>
      </c>
      <c r="G920" s="85">
        <v>44.02</v>
      </c>
      <c r="H920" s="111">
        <f t="shared" si="14"/>
        <v>1</v>
      </c>
      <c r="I920" s="109">
        <v>22.01</v>
      </c>
      <c r="J920" s="113">
        <v>22.01</v>
      </c>
    </row>
    <row r="921" spans="2:10" s="44" customFormat="1" ht="14" x14ac:dyDescent="0.3">
      <c r="B921" s="105">
        <v>73</v>
      </c>
      <c r="C921" s="77" t="s">
        <v>30</v>
      </c>
      <c r="D921" s="84">
        <v>73283</v>
      </c>
      <c r="E921" s="106" t="s">
        <v>32</v>
      </c>
      <c r="F921" s="102">
        <v>81.419999999999987</v>
      </c>
      <c r="G921" s="85">
        <v>81.419999999999987</v>
      </c>
      <c r="H921" s="111">
        <f t="shared" si="14"/>
        <v>1</v>
      </c>
      <c r="I921" s="109">
        <v>30.240000000000002</v>
      </c>
      <c r="J921" s="113">
        <v>51.18</v>
      </c>
    </row>
    <row r="922" spans="2:10" s="44" customFormat="1" ht="14" x14ac:dyDescent="0.3">
      <c r="B922" s="105">
        <v>73</v>
      </c>
      <c r="C922" s="77" t="s">
        <v>30</v>
      </c>
      <c r="D922" s="84">
        <v>73319</v>
      </c>
      <c r="E922" s="106" t="s">
        <v>2250</v>
      </c>
      <c r="F922" s="102">
        <v>245.29999999999998</v>
      </c>
      <c r="G922" s="85">
        <v>147.29999999999998</v>
      </c>
      <c r="H922" s="111">
        <f t="shared" si="14"/>
        <v>0.60048919690175295</v>
      </c>
      <c r="I922" s="109">
        <v>72.099999999999994</v>
      </c>
      <c r="J922" s="113">
        <v>75.200000000000017</v>
      </c>
    </row>
    <row r="923" spans="2:10" s="44" customFormat="1" ht="14" x14ac:dyDescent="0.3">
      <c r="B923" s="105">
        <v>73</v>
      </c>
      <c r="C923" s="77" t="s">
        <v>30</v>
      </c>
      <c r="D923" s="84">
        <v>73347</v>
      </c>
      <c r="E923" s="106" t="s">
        <v>124</v>
      </c>
      <c r="F923" s="102">
        <v>12.6</v>
      </c>
      <c r="G923" s="85">
        <v>12.6</v>
      </c>
      <c r="H923" s="111">
        <f t="shared" si="14"/>
        <v>1</v>
      </c>
      <c r="I923" s="109">
        <v>1.6</v>
      </c>
      <c r="J923" s="113">
        <v>11</v>
      </c>
    </row>
    <row r="924" spans="2:10" s="44" customFormat="1" ht="14" x14ac:dyDescent="0.3">
      <c r="B924" s="105">
        <v>73</v>
      </c>
      <c r="C924" s="77" t="s">
        <v>30</v>
      </c>
      <c r="D924" s="84">
        <v>73352</v>
      </c>
      <c r="E924" s="106" t="s">
        <v>121</v>
      </c>
      <c r="F924" s="102">
        <v>62.860000000000007</v>
      </c>
      <c r="G924" s="85">
        <v>62.860000000000007</v>
      </c>
      <c r="H924" s="111">
        <f t="shared" si="14"/>
        <v>1</v>
      </c>
      <c r="I924" s="109">
        <v>39.799999999999997</v>
      </c>
      <c r="J924" s="113">
        <v>23.06</v>
      </c>
    </row>
    <row r="925" spans="2:10" s="44" customFormat="1" ht="14" x14ac:dyDescent="0.3">
      <c r="B925" s="105">
        <v>73</v>
      </c>
      <c r="C925" s="77" t="s">
        <v>30</v>
      </c>
      <c r="D925" s="84">
        <v>73408</v>
      </c>
      <c r="E925" s="106" t="s">
        <v>120</v>
      </c>
      <c r="F925" s="102">
        <v>115.5</v>
      </c>
      <c r="G925" s="85">
        <v>114.5</v>
      </c>
      <c r="H925" s="111">
        <f t="shared" si="14"/>
        <v>0.9913419913419913</v>
      </c>
      <c r="I925" s="109">
        <v>11.5</v>
      </c>
      <c r="J925" s="113">
        <v>103</v>
      </c>
    </row>
    <row r="926" spans="2:10" s="44" customFormat="1" ht="14" x14ac:dyDescent="0.3">
      <c r="B926" s="105">
        <v>73</v>
      </c>
      <c r="C926" s="77" t="s">
        <v>30</v>
      </c>
      <c r="D926" s="84">
        <v>73411</v>
      </c>
      <c r="E926" s="106" t="s">
        <v>119</v>
      </c>
      <c r="F926" s="102">
        <v>107.50000000000001</v>
      </c>
      <c r="G926" s="85">
        <v>107.50000000000001</v>
      </c>
      <c r="H926" s="111">
        <f t="shared" si="14"/>
        <v>1</v>
      </c>
      <c r="I926" s="109">
        <v>47.199999999999996</v>
      </c>
      <c r="J926" s="113">
        <v>60.3</v>
      </c>
    </row>
    <row r="927" spans="2:10" s="44" customFormat="1" ht="14" x14ac:dyDescent="0.3">
      <c r="B927" s="105">
        <v>73</v>
      </c>
      <c r="C927" s="77" t="s">
        <v>30</v>
      </c>
      <c r="D927" s="84">
        <v>73443</v>
      </c>
      <c r="E927" s="106" t="s">
        <v>103</v>
      </c>
      <c r="F927" s="102">
        <v>93.97999999999999</v>
      </c>
      <c r="G927" s="85">
        <v>92.97999999999999</v>
      </c>
      <c r="H927" s="111">
        <f t="shared" si="14"/>
        <v>0.98935943817833583</v>
      </c>
      <c r="I927" s="109">
        <v>55.01</v>
      </c>
      <c r="J927" s="113">
        <v>37.97</v>
      </c>
    </row>
    <row r="928" spans="2:10" s="44" customFormat="1" ht="14" x14ac:dyDescent="0.3">
      <c r="B928" s="105">
        <v>73</v>
      </c>
      <c r="C928" s="77" t="s">
        <v>30</v>
      </c>
      <c r="D928" s="84">
        <v>73449</v>
      </c>
      <c r="E928" s="106" t="s">
        <v>118</v>
      </c>
      <c r="F928" s="102">
        <v>15.3</v>
      </c>
      <c r="G928" s="85">
        <v>14.3</v>
      </c>
      <c r="H928" s="111">
        <f t="shared" si="14"/>
        <v>0.934640522875817</v>
      </c>
      <c r="I928" s="109">
        <v>6</v>
      </c>
      <c r="J928" s="113">
        <v>8.3000000000000007</v>
      </c>
    </row>
    <row r="929" spans="2:10" s="44" customFormat="1" ht="14" x14ac:dyDescent="0.3">
      <c r="B929" s="105">
        <v>73</v>
      </c>
      <c r="C929" s="77" t="s">
        <v>30</v>
      </c>
      <c r="D929" s="84">
        <v>73461</v>
      </c>
      <c r="E929" s="106" t="s">
        <v>117</v>
      </c>
      <c r="F929" s="102">
        <v>14</v>
      </c>
      <c r="G929" s="85">
        <v>14</v>
      </c>
      <c r="H929" s="111">
        <f t="shared" si="14"/>
        <v>1</v>
      </c>
      <c r="I929" s="109">
        <v>0</v>
      </c>
      <c r="J929" s="113">
        <v>14</v>
      </c>
    </row>
    <row r="930" spans="2:10" s="44" customFormat="1" ht="14" x14ac:dyDescent="0.3">
      <c r="B930" s="105">
        <v>73</v>
      </c>
      <c r="C930" s="77" t="s">
        <v>30</v>
      </c>
      <c r="D930" s="84">
        <v>73483</v>
      </c>
      <c r="E930" s="106" t="s">
        <v>116</v>
      </c>
      <c r="F930" s="102">
        <v>40.130000000000003</v>
      </c>
      <c r="G930" s="85">
        <v>40.130000000000003</v>
      </c>
      <c r="H930" s="111">
        <f t="shared" si="14"/>
        <v>1</v>
      </c>
      <c r="I930" s="109">
        <v>16.75</v>
      </c>
      <c r="J930" s="113">
        <v>23.38</v>
      </c>
    </row>
    <row r="931" spans="2:10" s="44" customFormat="1" ht="14" x14ac:dyDescent="0.3">
      <c r="B931" s="105">
        <v>73</v>
      </c>
      <c r="C931" s="77" t="s">
        <v>30</v>
      </c>
      <c r="D931" s="84">
        <v>73504</v>
      </c>
      <c r="E931" s="106" t="s">
        <v>115</v>
      </c>
      <c r="F931" s="102">
        <v>183.21000000000004</v>
      </c>
      <c r="G931" s="85">
        <v>183.21000000000004</v>
      </c>
      <c r="H931" s="111">
        <f t="shared" si="14"/>
        <v>1</v>
      </c>
      <c r="I931" s="109">
        <v>67.81</v>
      </c>
      <c r="J931" s="113">
        <v>115.39999999999999</v>
      </c>
    </row>
    <row r="932" spans="2:10" s="44" customFormat="1" ht="14" x14ac:dyDescent="0.3">
      <c r="B932" s="105">
        <v>73</v>
      </c>
      <c r="C932" s="77" t="s">
        <v>30</v>
      </c>
      <c r="D932" s="84">
        <v>73520</v>
      </c>
      <c r="E932" s="106" t="s">
        <v>114</v>
      </c>
      <c r="F932" s="102">
        <v>75.55</v>
      </c>
      <c r="G932" s="85">
        <v>75.55</v>
      </c>
      <c r="H932" s="111">
        <f t="shared" si="14"/>
        <v>1</v>
      </c>
      <c r="I932" s="109">
        <v>26.709999999999997</v>
      </c>
      <c r="J932" s="113">
        <v>48.839999999999989</v>
      </c>
    </row>
    <row r="933" spans="2:10" s="44" customFormat="1" ht="14" x14ac:dyDescent="0.3">
      <c r="B933" s="105">
        <v>73</v>
      </c>
      <c r="C933" s="77" t="s">
        <v>30</v>
      </c>
      <c r="D933" s="84">
        <v>73547</v>
      </c>
      <c r="E933" s="106" t="s">
        <v>113</v>
      </c>
      <c r="F933" s="102">
        <v>2</v>
      </c>
      <c r="G933" s="85">
        <v>2</v>
      </c>
      <c r="H933" s="111">
        <f t="shared" si="14"/>
        <v>1</v>
      </c>
      <c r="I933" s="109">
        <v>0</v>
      </c>
      <c r="J933" s="113">
        <v>2</v>
      </c>
    </row>
    <row r="934" spans="2:10" s="44" customFormat="1" ht="14" x14ac:dyDescent="0.3">
      <c r="B934" s="105">
        <v>73</v>
      </c>
      <c r="C934" s="77" t="s">
        <v>30</v>
      </c>
      <c r="D934" s="84">
        <v>73555</v>
      </c>
      <c r="E934" s="106" t="s">
        <v>112</v>
      </c>
      <c r="F934" s="102">
        <v>388.87999999999994</v>
      </c>
      <c r="G934" s="85">
        <v>380.87999999999994</v>
      </c>
      <c r="H934" s="111">
        <f t="shared" si="14"/>
        <v>0.97942810121374202</v>
      </c>
      <c r="I934" s="109">
        <v>120.23</v>
      </c>
      <c r="J934" s="113">
        <v>260.64999999999998</v>
      </c>
    </row>
    <row r="935" spans="2:10" s="44" customFormat="1" ht="14" x14ac:dyDescent="0.3">
      <c r="B935" s="105">
        <v>73</v>
      </c>
      <c r="C935" s="77" t="s">
        <v>30</v>
      </c>
      <c r="D935" s="84">
        <v>73563</v>
      </c>
      <c r="E935" s="106" t="s">
        <v>111</v>
      </c>
      <c r="F935" s="102">
        <v>86.149999999999991</v>
      </c>
      <c r="G935" s="85">
        <v>86.149999999999991</v>
      </c>
      <c r="H935" s="111">
        <f t="shared" si="14"/>
        <v>1</v>
      </c>
      <c r="I935" s="109">
        <v>25.5</v>
      </c>
      <c r="J935" s="113">
        <v>60.65</v>
      </c>
    </row>
    <row r="936" spans="2:10" s="44" customFormat="1" ht="14" x14ac:dyDescent="0.3">
      <c r="B936" s="105">
        <v>73</v>
      </c>
      <c r="C936" s="77" t="s">
        <v>30</v>
      </c>
      <c r="D936" s="84">
        <v>73585</v>
      </c>
      <c r="E936" s="106" t="s">
        <v>110</v>
      </c>
      <c r="F936" s="102">
        <v>103.59</v>
      </c>
      <c r="G936" s="85">
        <v>103.59</v>
      </c>
      <c r="H936" s="111">
        <f t="shared" si="14"/>
        <v>1</v>
      </c>
      <c r="I936" s="109">
        <v>30.1</v>
      </c>
      <c r="J936" s="113">
        <v>73.490000000000009</v>
      </c>
    </row>
    <row r="937" spans="2:10" s="44" customFormat="1" ht="14" x14ac:dyDescent="0.3">
      <c r="B937" s="105">
        <v>73</v>
      </c>
      <c r="C937" s="77" t="s">
        <v>30</v>
      </c>
      <c r="D937" s="84">
        <v>73616</v>
      </c>
      <c r="E937" s="106" t="s">
        <v>109</v>
      </c>
      <c r="F937" s="102">
        <v>306.27</v>
      </c>
      <c r="G937" s="85">
        <v>306.27</v>
      </c>
      <c r="H937" s="111">
        <f t="shared" si="14"/>
        <v>1</v>
      </c>
      <c r="I937" s="109">
        <v>86.3</v>
      </c>
      <c r="J937" s="113">
        <v>219.96999999999997</v>
      </c>
    </row>
    <row r="938" spans="2:10" s="44" customFormat="1" ht="14" x14ac:dyDescent="0.3">
      <c r="B938" s="105">
        <v>73</v>
      </c>
      <c r="C938" s="77" t="s">
        <v>30</v>
      </c>
      <c r="D938" s="84">
        <v>73622</v>
      </c>
      <c r="E938" s="106" t="s">
        <v>108</v>
      </c>
      <c r="F938" s="102">
        <v>228.5</v>
      </c>
      <c r="G938" s="85">
        <v>227.5</v>
      </c>
      <c r="H938" s="111">
        <f t="shared" si="14"/>
        <v>0.99562363238512031</v>
      </c>
      <c r="I938" s="109">
        <v>47.5</v>
      </c>
      <c r="J938" s="113">
        <v>180</v>
      </c>
    </row>
    <row r="939" spans="2:10" s="44" customFormat="1" ht="14" x14ac:dyDescent="0.3">
      <c r="B939" s="105">
        <v>73</v>
      </c>
      <c r="C939" s="77" t="s">
        <v>30</v>
      </c>
      <c r="D939" s="84">
        <v>73624</v>
      </c>
      <c r="E939" s="106" t="s">
        <v>107</v>
      </c>
      <c r="F939" s="102">
        <v>128.34</v>
      </c>
      <c r="G939" s="85">
        <v>128.34</v>
      </c>
      <c r="H939" s="111">
        <f t="shared" si="14"/>
        <v>1</v>
      </c>
      <c r="I939" s="109">
        <v>24.99</v>
      </c>
      <c r="J939" s="113">
        <v>103.35</v>
      </c>
    </row>
    <row r="940" spans="2:10" s="44" customFormat="1" ht="14" x14ac:dyDescent="0.3">
      <c r="B940" s="105">
        <v>73</v>
      </c>
      <c r="C940" s="77" t="s">
        <v>30</v>
      </c>
      <c r="D940" s="84">
        <v>73671</v>
      </c>
      <c r="E940" s="106" t="s">
        <v>106</v>
      </c>
      <c r="F940" s="102">
        <v>90.58</v>
      </c>
      <c r="G940" s="85">
        <v>85.58</v>
      </c>
      <c r="H940" s="111">
        <f t="shared" si="14"/>
        <v>0.94480017663943472</v>
      </c>
      <c r="I940" s="109">
        <v>31.36</v>
      </c>
      <c r="J940" s="113">
        <v>54.22</v>
      </c>
    </row>
    <row r="941" spans="2:10" s="44" customFormat="1" ht="14" x14ac:dyDescent="0.3">
      <c r="B941" s="105">
        <v>73</v>
      </c>
      <c r="C941" s="77" t="s">
        <v>30</v>
      </c>
      <c r="D941" s="84">
        <v>73675</v>
      </c>
      <c r="E941" s="106" t="s">
        <v>105</v>
      </c>
      <c r="F941" s="102">
        <v>157.45999999999998</v>
      </c>
      <c r="G941" s="85">
        <v>157.45999999999998</v>
      </c>
      <c r="H941" s="111">
        <f t="shared" si="14"/>
        <v>1</v>
      </c>
      <c r="I941" s="109">
        <v>43.889999999999993</v>
      </c>
      <c r="J941" s="113">
        <v>113.56999999999998</v>
      </c>
    </row>
    <row r="942" spans="2:10" s="44" customFormat="1" ht="14" x14ac:dyDescent="0.3">
      <c r="B942" s="105">
        <v>73</v>
      </c>
      <c r="C942" s="77" t="s">
        <v>30</v>
      </c>
      <c r="D942" s="84">
        <v>73678</v>
      </c>
      <c r="E942" s="106" t="s">
        <v>104</v>
      </c>
      <c r="F942" s="102">
        <v>81.599999999999994</v>
      </c>
      <c r="G942" s="85">
        <v>81.599999999999994</v>
      </c>
      <c r="H942" s="111">
        <f t="shared" si="14"/>
        <v>1</v>
      </c>
      <c r="I942" s="109">
        <v>26</v>
      </c>
      <c r="J942" s="113">
        <v>55.6</v>
      </c>
    </row>
    <row r="943" spans="2:10" s="44" customFormat="1" ht="14" x14ac:dyDescent="0.3">
      <c r="B943" s="105">
        <v>73</v>
      </c>
      <c r="C943" s="77" t="s">
        <v>30</v>
      </c>
      <c r="D943" s="84">
        <v>73686</v>
      </c>
      <c r="E943" s="106" t="s">
        <v>102</v>
      </c>
      <c r="F943" s="102">
        <v>19.439999999999998</v>
      </c>
      <c r="G943" s="85">
        <v>19.439999999999998</v>
      </c>
      <c r="H943" s="111">
        <f t="shared" si="14"/>
        <v>1</v>
      </c>
      <c r="I943" s="109">
        <v>7.09</v>
      </c>
      <c r="J943" s="113">
        <v>12.35</v>
      </c>
    </row>
    <row r="944" spans="2:10" s="44" customFormat="1" ht="14" x14ac:dyDescent="0.3">
      <c r="B944" s="105">
        <v>73</v>
      </c>
      <c r="C944" s="77" t="s">
        <v>30</v>
      </c>
      <c r="D944" s="84">
        <v>73770</v>
      </c>
      <c r="E944" s="106" t="s">
        <v>101</v>
      </c>
      <c r="F944" s="102">
        <v>11</v>
      </c>
      <c r="G944" s="85">
        <v>11</v>
      </c>
      <c r="H944" s="111">
        <f t="shared" si="14"/>
        <v>1</v>
      </c>
      <c r="I944" s="109">
        <v>4</v>
      </c>
      <c r="J944" s="113">
        <v>7</v>
      </c>
    </row>
    <row r="945" spans="2:10" s="44" customFormat="1" ht="14" x14ac:dyDescent="0.3">
      <c r="B945" s="105">
        <v>73</v>
      </c>
      <c r="C945" s="77" t="s">
        <v>30</v>
      </c>
      <c r="D945" s="84">
        <v>73854</v>
      </c>
      <c r="E945" s="106" t="s">
        <v>100</v>
      </c>
      <c r="F945" s="102">
        <v>319.09999999999997</v>
      </c>
      <c r="G945" s="85">
        <v>318.09999999999997</v>
      </c>
      <c r="H945" s="111">
        <f t="shared" si="14"/>
        <v>0.99686618614854272</v>
      </c>
      <c r="I945" s="109">
        <v>285.09999999999997</v>
      </c>
      <c r="J945" s="113">
        <v>33</v>
      </c>
    </row>
    <row r="946" spans="2:10" s="44" customFormat="1" ht="14" x14ac:dyDescent="0.3">
      <c r="B946" s="105">
        <v>73</v>
      </c>
      <c r="C946" s="77" t="s">
        <v>30</v>
      </c>
      <c r="D946" s="84">
        <v>73861</v>
      </c>
      <c r="E946" s="106" t="s">
        <v>99</v>
      </c>
      <c r="F946" s="102">
        <v>17</v>
      </c>
      <c r="G946" s="85">
        <v>17</v>
      </c>
      <c r="H946" s="111">
        <f t="shared" si="14"/>
        <v>1</v>
      </c>
      <c r="I946" s="109">
        <v>3</v>
      </c>
      <c r="J946" s="113">
        <v>14</v>
      </c>
    </row>
    <row r="947" spans="2:10" s="44" customFormat="1" ht="14" x14ac:dyDescent="0.3">
      <c r="B947" s="105">
        <v>73</v>
      </c>
      <c r="C947" s="77" t="s">
        <v>30</v>
      </c>
      <c r="D947" s="84">
        <v>73870</v>
      </c>
      <c r="E947" s="106" t="s">
        <v>98</v>
      </c>
      <c r="F947" s="102">
        <v>33.599999999999994</v>
      </c>
      <c r="G947" s="85">
        <v>33.599999999999994</v>
      </c>
      <c r="H947" s="111">
        <f t="shared" si="14"/>
        <v>1</v>
      </c>
      <c r="I947" s="109">
        <v>11.600000000000001</v>
      </c>
      <c r="J947" s="113">
        <v>22</v>
      </c>
    </row>
    <row r="948" spans="2:10" s="44" customFormat="1" ht="14" x14ac:dyDescent="0.3">
      <c r="B948" s="105">
        <v>73</v>
      </c>
      <c r="C948" s="77" t="s">
        <v>30</v>
      </c>
      <c r="D948" s="84">
        <v>73873</v>
      </c>
      <c r="E948" s="106" t="s">
        <v>97</v>
      </c>
      <c r="F948" s="102">
        <v>13.27</v>
      </c>
      <c r="G948" s="85">
        <v>13.27</v>
      </c>
      <c r="H948" s="111">
        <f t="shared" si="14"/>
        <v>1</v>
      </c>
      <c r="I948" s="109">
        <v>6</v>
      </c>
      <c r="J948" s="113">
        <v>7.2700000000000005</v>
      </c>
    </row>
    <row r="949" spans="2:10" s="44" customFormat="1" ht="14" x14ac:dyDescent="0.3">
      <c r="B949" s="105">
        <v>76</v>
      </c>
      <c r="C949" s="77" t="s">
        <v>33</v>
      </c>
      <c r="D949" s="84">
        <v>76001</v>
      </c>
      <c r="E949" s="106" t="s">
        <v>67</v>
      </c>
      <c r="F949" s="102">
        <v>5</v>
      </c>
      <c r="G949" s="85">
        <v>5</v>
      </c>
      <c r="H949" s="111">
        <f t="shared" si="14"/>
        <v>1</v>
      </c>
      <c r="I949" s="109">
        <v>0</v>
      </c>
      <c r="J949" s="113">
        <v>5</v>
      </c>
    </row>
    <row r="950" spans="2:10" s="44" customFormat="1" ht="14" x14ac:dyDescent="0.3">
      <c r="B950" s="105">
        <v>76</v>
      </c>
      <c r="C950" s="77" t="s">
        <v>33</v>
      </c>
      <c r="D950" s="84">
        <v>76020</v>
      </c>
      <c r="E950" s="106" t="s">
        <v>96</v>
      </c>
      <c r="F950" s="102">
        <v>10.24</v>
      </c>
      <c r="G950" s="85">
        <v>10.24</v>
      </c>
      <c r="H950" s="111">
        <f t="shared" si="14"/>
        <v>1</v>
      </c>
      <c r="I950" s="109">
        <v>5.24</v>
      </c>
      <c r="J950" s="113">
        <v>5</v>
      </c>
    </row>
    <row r="951" spans="2:10" s="44" customFormat="1" ht="14" x14ac:dyDescent="0.3">
      <c r="B951" s="105">
        <v>76</v>
      </c>
      <c r="C951" s="77" t="s">
        <v>33</v>
      </c>
      <c r="D951" s="84">
        <v>76036</v>
      </c>
      <c r="E951" s="106" t="s">
        <v>95</v>
      </c>
      <c r="F951" s="102">
        <v>5</v>
      </c>
      <c r="G951" s="85">
        <v>5</v>
      </c>
      <c r="H951" s="111">
        <f t="shared" si="14"/>
        <v>1</v>
      </c>
      <c r="I951" s="109">
        <v>1</v>
      </c>
      <c r="J951" s="113">
        <v>4</v>
      </c>
    </row>
    <row r="952" spans="2:10" s="44" customFormat="1" ht="14" x14ac:dyDescent="0.3">
      <c r="B952" s="105">
        <v>76</v>
      </c>
      <c r="C952" s="77" t="s">
        <v>33</v>
      </c>
      <c r="D952" s="84">
        <v>76041</v>
      </c>
      <c r="E952" s="106" t="s">
        <v>34</v>
      </c>
      <c r="F952" s="102">
        <v>30.5</v>
      </c>
      <c r="G952" s="85">
        <v>30.5</v>
      </c>
      <c r="H952" s="111">
        <f t="shared" si="14"/>
        <v>1</v>
      </c>
      <c r="I952" s="109">
        <v>8.6</v>
      </c>
      <c r="J952" s="113">
        <v>21.9</v>
      </c>
    </row>
    <row r="953" spans="2:10" s="44" customFormat="1" ht="14" x14ac:dyDescent="0.3">
      <c r="B953" s="105">
        <v>76</v>
      </c>
      <c r="C953" s="77" t="s">
        <v>33</v>
      </c>
      <c r="D953" s="84">
        <v>76054</v>
      </c>
      <c r="E953" s="106" t="s">
        <v>94</v>
      </c>
      <c r="F953" s="102">
        <v>19</v>
      </c>
      <c r="G953" s="85">
        <v>19</v>
      </c>
      <c r="H953" s="111">
        <f t="shared" si="14"/>
        <v>1</v>
      </c>
      <c r="I953" s="109">
        <v>6</v>
      </c>
      <c r="J953" s="113">
        <v>13</v>
      </c>
    </row>
    <row r="954" spans="2:10" s="44" customFormat="1" ht="14" x14ac:dyDescent="0.3">
      <c r="B954" s="105">
        <v>76</v>
      </c>
      <c r="C954" s="77" t="s">
        <v>33</v>
      </c>
      <c r="D954" s="84">
        <v>76100</v>
      </c>
      <c r="E954" s="106" t="s">
        <v>93</v>
      </c>
      <c r="F954" s="102">
        <v>30.41</v>
      </c>
      <c r="G954" s="85">
        <v>30.41</v>
      </c>
      <c r="H954" s="111">
        <f t="shared" si="14"/>
        <v>1</v>
      </c>
      <c r="I954" s="109">
        <v>0</v>
      </c>
      <c r="J954" s="113">
        <v>30.41</v>
      </c>
    </row>
    <row r="955" spans="2:10" s="44" customFormat="1" ht="14" x14ac:dyDescent="0.3">
      <c r="B955" s="105">
        <v>76</v>
      </c>
      <c r="C955" s="77" t="s">
        <v>33</v>
      </c>
      <c r="D955" s="84">
        <v>76109</v>
      </c>
      <c r="E955" s="106" t="s">
        <v>92</v>
      </c>
      <c r="F955" s="102">
        <v>4</v>
      </c>
      <c r="G955" s="85">
        <v>4</v>
      </c>
      <c r="H955" s="111">
        <f t="shared" si="14"/>
        <v>1</v>
      </c>
      <c r="I955" s="109">
        <v>1</v>
      </c>
      <c r="J955" s="113">
        <v>3</v>
      </c>
    </row>
    <row r="956" spans="2:10" s="44" customFormat="1" ht="14" x14ac:dyDescent="0.3">
      <c r="B956" s="105">
        <v>76</v>
      </c>
      <c r="C956" s="77" t="s">
        <v>33</v>
      </c>
      <c r="D956" s="84">
        <v>76111</v>
      </c>
      <c r="E956" s="106" t="s">
        <v>79</v>
      </c>
      <c r="F956" s="102">
        <v>12.080000000000002</v>
      </c>
      <c r="G956" s="85">
        <v>12.080000000000002</v>
      </c>
      <c r="H956" s="111">
        <f t="shared" si="14"/>
        <v>1</v>
      </c>
      <c r="I956" s="109">
        <v>9.48</v>
      </c>
      <c r="J956" s="113">
        <v>2.6</v>
      </c>
    </row>
    <row r="957" spans="2:10" s="44" customFormat="1" ht="14" x14ac:dyDescent="0.3">
      <c r="B957" s="105">
        <v>76</v>
      </c>
      <c r="C957" s="77" t="s">
        <v>33</v>
      </c>
      <c r="D957" s="84">
        <v>76113</v>
      </c>
      <c r="E957" s="106" t="s">
        <v>91</v>
      </c>
      <c r="F957" s="102">
        <v>44.089999999999996</v>
      </c>
      <c r="G957" s="85">
        <v>44.089999999999996</v>
      </c>
      <c r="H957" s="111">
        <f t="shared" si="14"/>
        <v>1</v>
      </c>
      <c r="I957" s="109">
        <v>11.34</v>
      </c>
      <c r="J957" s="113">
        <v>32.75</v>
      </c>
    </row>
    <row r="958" spans="2:10" s="44" customFormat="1" ht="14" x14ac:dyDescent="0.3">
      <c r="B958" s="105">
        <v>76</v>
      </c>
      <c r="C958" s="77" t="s">
        <v>33</v>
      </c>
      <c r="D958" s="84">
        <v>76122</v>
      </c>
      <c r="E958" s="106" t="s">
        <v>90</v>
      </c>
      <c r="F958" s="102">
        <v>39.28</v>
      </c>
      <c r="G958" s="85">
        <v>39.28</v>
      </c>
      <c r="H958" s="111">
        <f t="shared" si="14"/>
        <v>1</v>
      </c>
      <c r="I958" s="109">
        <v>4.1500000000000004</v>
      </c>
      <c r="J958" s="113">
        <v>35.129999999999995</v>
      </c>
    </row>
    <row r="959" spans="2:10" s="44" customFormat="1" ht="14" x14ac:dyDescent="0.3">
      <c r="B959" s="105">
        <v>76</v>
      </c>
      <c r="C959" s="77" t="s">
        <v>33</v>
      </c>
      <c r="D959" s="84">
        <v>76126</v>
      </c>
      <c r="E959" s="106" t="s">
        <v>89</v>
      </c>
      <c r="F959" s="102">
        <v>3.22</v>
      </c>
      <c r="G959" s="85">
        <v>3.22</v>
      </c>
      <c r="H959" s="111">
        <f t="shared" si="14"/>
        <v>1</v>
      </c>
      <c r="I959" s="109">
        <v>0</v>
      </c>
      <c r="J959" s="113">
        <v>3.22</v>
      </c>
    </row>
    <row r="960" spans="2:10" s="44" customFormat="1" ht="14" x14ac:dyDescent="0.3">
      <c r="B960" s="105">
        <v>76</v>
      </c>
      <c r="C960" s="77" t="s">
        <v>33</v>
      </c>
      <c r="D960" s="84">
        <v>76130</v>
      </c>
      <c r="E960" s="106" t="s">
        <v>88</v>
      </c>
      <c r="F960" s="102">
        <v>28.63</v>
      </c>
      <c r="G960" s="85">
        <v>28.63</v>
      </c>
      <c r="H960" s="111">
        <f t="shared" si="14"/>
        <v>1</v>
      </c>
      <c r="I960" s="109">
        <v>1.4</v>
      </c>
      <c r="J960" s="113">
        <v>27.23</v>
      </c>
    </row>
    <row r="961" spans="2:10" s="44" customFormat="1" ht="14" x14ac:dyDescent="0.3">
      <c r="B961" s="105">
        <v>76</v>
      </c>
      <c r="C961" s="77" t="s">
        <v>33</v>
      </c>
      <c r="D961" s="84">
        <v>76147</v>
      </c>
      <c r="E961" s="106" t="s">
        <v>87</v>
      </c>
      <c r="F961" s="102">
        <v>62</v>
      </c>
      <c r="G961" s="85">
        <v>62</v>
      </c>
      <c r="H961" s="111">
        <f t="shared" si="14"/>
        <v>1</v>
      </c>
      <c r="I961" s="109">
        <v>1</v>
      </c>
      <c r="J961" s="113">
        <v>61</v>
      </c>
    </row>
    <row r="962" spans="2:10" s="44" customFormat="1" ht="14" x14ac:dyDescent="0.3">
      <c r="B962" s="105">
        <v>76</v>
      </c>
      <c r="C962" s="77" t="s">
        <v>33</v>
      </c>
      <c r="D962" s="84">
        <v>76233</v>
      </c>
      <c r="E962" s="106" t="s">
        <v>86</v>
      </c>
      <c r="F962" s="102">
        <v>17.2</v>
      </c>
      <c r="G962" s="85">
        <v>17.2</v>
      </c>
      <c r="H962" s="111">
        <f t="shared" si="14"/>
        <v>1</v>
      </c>
      <c r="I962" s="109">
        <v>12</v>
      </c>
      <c r="J962" s="113">
        <v>5.2</v>
      </c>
    </row>
    <row r="963" spans="2:10" s="44" customFormat="1" ht="14" x14ac:dyDescent="0.3">
      <c r="B963" s="105">
        <v>76</v>
      </c>
      <c r="C963" s="77" t="s">
        <v>33</v>
      </c>
      <c r="D963" s="84">
        <v>76243</v>
      </c>
      <c r="E963" s="106" t="s">
        <v>35</v>
      </c>
      <c r="F963" s="102">
        <v>64</v>
      </c>
      <c r="G963" s="85">
        <v>64</v>
      </c>
      <c r="H963" s="111">
        <f t="shared" si="14"/>
        <v>1</v>
      </c>
      <c r="I963" s="109">
        <v>17</v>
      </c>
      <c r="J963" s="113">
        <v>47</v>
      </c>
    </row>
    <row r="964" spans="2:10" s="44" customFormat="1" ht="14" x14ac:dyDescent="0.3">
      <c r="B964" s="105">
        <v>76</v>
      </c>
      <c r="C964" s="77" t="s">
        <v>33</v>
      </c>
      <c r="D964" s="84">
        <v>76246</v>
      </c>
      <c r="E964" s="106" t="s">
        <v>85</v>
      </c>
      <c r="F964" s="102">
        <v>62.5</v>
      </c>
      <c r="G964" s="85">
        <v>62.5</v>
      </c>
      <c r="H964" s="111">
        <f t="shared" si="14"/>
        <v>1</v>
      </c>
      <c r="I964" s="109">
        <v>16.5</v>
      </c>
      <c r="J964" s="113">
        <v>46</v>
      </c>
    </row>
    <row r="965" spans="2:10" s="44" customFormat="1" ht="14" x14ac:dyDescent="0.3">
      <c r="B965" s="105">
        <v>76</v>
      </c>
      <c r="C965" s="77" t="s">
        <v>33</v>
      </c>
      <c r="D965" s="84">
        <v>76248</v>
      </c>
      <c r="E965" s="106" t="s">
        <v>84</v>
      </c>
      <c r="F965" s="102">
        <v>30.42</v>
      </c>
      <c r="G965" s="85">
        <v>8</v>
      </c>
      <c r="H965" s="111">
        <f t="shared" si="14"/>
        <v>0.26298487836949375</v>
      </c>
      <c r="I965" s="109">
        <v>2</v>
      </c>
      <c r="J965" s="113">
        <v>6</v>
      </c>
    </row>
    <row r="966" spans="2:10" s="44" customFormat="1" ht="14" x14ac:dyDescent="0.3">
      <c r="B966" s="105">
        <v>76</v>
      </c>
      <c r="C966" s="77" t="s">
        <v>33</v>
      </c>
      <c r="D966" s="84">
        <v>76250</v>
      </c>
      <c r="E966" s="106" t="s">
        <v>83</v>
      </c>
      <c r="F966" s="102">
        <v>3</v>
      </c>
      <c r="G966" s="85">
        <v>3</v>
      </c>
      <c r="H966" s="111">
        <f t="shared" si="14"/>
        <v>1</v>
      </c>
      <c r="I966" s="109">
        <v>2</v>
      </c>
      <c r="J966" s="113">
        <v>1</v>
      </c>
    </row>
    <row r="967" spans="2:10" s="44" customFormat="1" ht="14" x14ac:dyDescent="0.3">
      <c r="B967" s="105">
        <v>76</v>
      </c>
      <c r="C967" s="77" t="s">
        <v>33</v>
      </c>
      <c r="D967" s="84">
        <v>76275</v>
      </c>
      <c r="E967" s="106" t="s">
        <v>82</v>
      </c>
      <c r="F967" s="102">
        <v>20.439999999999998</v>
      </c>
      <c r="G967" s="85">
        <v>20.439999999999998</v>
      </c>
      <c r="H967" s="111">
        <f t="shared" si="14"/>
        <v>1</v>
      </c>
      <c r="I967" s="109">
        <v>6.5</v>
      </c>
      <c r="J967" s="113">
        <v>13.94</v>
      </c>
    </row>
    <row r="968" spans="2:10" s="44" customFormat="1" ht="14" x14ac:dyDescent="0.3">
      <c r="B968" s="105">
        <v>76</v>
      </c>
      <c r="C968" s="77" t="s">
        <v>33</v>
      </c>
      <c r="D968" s="84">
        <v>76306</v>
      </c>
      <c r="E968" s="106" t="s">
        <v>81</v>
      </c>
      <c r="F968" s="102">
        <v>13.5</v>
      </c>
      <c r="G968" s="85">
        <v>13.5</v>
      </c>
      <c r="H968" s="111">
        <f t="shared" ref="H968:H1031" si="15">+IFERROR(G968/F968,0)</f>
        <v>1</v>
      </c>
      <c r="I968" s="109">
        <v>3</v>
      </c>
      <c r="J968" s="113">
        <v>10.5</v>
      </c>
    </row>
    <row r="969" spans="2:10" s="44" customFormat="1" ht="14" x14ac:dyDescent="0.3">
      <c r="B969" s="105">
        <v>76</v>
      </c>
      <c r="C969" s="77" t="s">
        <v>33</v>
      </c>
      <c r="D969" s="84">
        <v>76318</v>
      </c>
      <c r="E969" s="106" t="s">
        <v>80</v>
      </c>
      <c r="F969" s="102">
        <v>62.47</v>
      </c>
      <c r="G969" s="85">
        <v>39.47</v>
      </c>
      <c r="H969" s="111">
        <f t="shared" si="15"/>
        <v>0.63182327517208259</v>
      </c>
      <c r="I969" s="109">
        <v>18</v>
      </c>
      <c r="J969" s="113">
        <v>21.47</v>
      </c>
    </row>
    <row r="970" spans="2:10" s="44" customFormat="1" ht="14" x14ac:dyDescent="0.3">
      <c r="B970" s="105">
        <v>76</v>
      </c>
      <c r="C970" s="77" t="s">
        <v>33</v>
      </c>
      <c r="D970" s="84">
        <v>76364</v>
      </c>
      <c r="E970" s="106" t="s">
        <v>78</v>
      </c>
      <c r="F970" s="102">
        <v>76.599999999999994</v>
      </c>
      <c r="G970" s="85">
        <v>76.599999999999994</v>
      </c>
      <c r="H970" s="111">
        <f t="shared" si="15"/>
        <v>1</v>
      </c>
      <c r="I970" s="109">
        <v>29.7</v>
      </c>
      <c r="J970" s="113">
        <v>46.9</v>
      </c>
    </row>
    <row r="971" spans="2:10" s="44" customFormat="1" ht="14" x14ac:dyDescent="0.3">
      <c r="B971" s="105">
        <v>76</v>
      </c>
      <c r="C971" s="77" t="s">
        <v>33</v>
      </c>
      <c r="D971" s="84">
        <v>76400</v>
      </c>
      <c r="E971" s="106" t="s">
        <v>76</v>
      </c>
      <c r="F971" s="102">
        <v>17.489999999999998</v>
      </c>
      <c r="G971" s="85">
        <v>17.489999999999998</v>
      </c>
      <c r="H971" s="111">
        <f t="shared" si="15"/>
        <v>1</v>
      </c>
      <c r="I971" s="109">
        <v>9.61</v>
      </c>
      <c r="J971" s="113">
        <v>7.88</v>
      </c>
    </row>
    <row r="972" spans="2:10" s="44" customFormat="1" ht="14" x14ac:dyDescent="0.3">
      <c r="B972" s="105">
        <v>76</v>
      </c>
      <c r="C972" s="77" t="s">
        <v>33</v>
      </c>
      <c r="D972" s="84">
        <v>76403</v>
      </c>
      <c r="E972" s="106" t="s">
        <v>75</v>
      </c>
      <c r="F972" s="102">
        <v>85.5</v>
      </c>
      <c r="G972" s="85">
        <v>5</v>
      </c>
      <c r="H972" s="111">
        <f t="shared" si="15"/>
        <v>5.8479532163742687E-2</v>
      </c>
      <c r="I972" s="109">
        <v>0</v>
      </c>
      <c r="J972" s="113">
        <v>5</v>
      </c>
    </row>
    <row r="973" spans="2:10" s="44" customFormat="1" ht="14" x14ac:dyDescent="0.3">
      <c r="B973" s="105">
        <v>76</v>
      </c>
      <c r="C973" s="77" t="s">
        <v>33</v>
      </c>
      <c r="D973" s="84">
        <v>76497</v>
      </c>
      <c r="E973" s="106" t="s">
        <v>74</v>
      </c>
      <c r="F973" s="102">
        <v>525.04999999999995</v>
      </c>
      <c r="G973" s="85">
        <v>18.91</v>
      </c>
      <c r="H973" s="111">
        <f t="shared" si="15"/>
        <v>3.601561756023236E-2</v>
      </c>
      <c r="I973" s="109">
        <v>15.48</v>
      </c>
      <c r="J973" s="113">
        <v>3.4299999999999997</v>
      </c>
    </row>
    <row r="974" spans="2:10" s="44" customFormat="1" ht="14" x14ac:dyDescent="0.3">
      <c r="B974" s="105">
        <v>76</v>
      </c>
      <c r="C974" s="77" t="s">
        <v>33</v>
      </c>
      <c r="D974" s="84">
        <v>76520</v>
      </c>
      <c r="E974" s="106" t="s">
        <v>73</v>
      </c>
      <c r="F974" s="102">
        <v>43.64</v>
      </c>
      <c r="G974" s="85">
        <v>5.5</v>
      </c>
      <c r="H974" s="111">
        <f t="shared" si="15"/>
        <v>0.12603116406966086</v>
      </c>
      <c r="I974" s="109">
        <v>2.5</v>
      </c>
      <c r="J974" s="113">
        <v>3</v>
      </c>
    </row>
    <row r="975" spans="2:10" s="44" customFormat="1" ht="14" x14ac:dyDescent="0.3">
      <c r="B975" s="105">
        <v>76</v>
      </c>
      <c r="C975" s="77" t="s">
        <v>33</v>
      </c>
      <c r="D975" s="84">
        <v>76563</v>
      </c>
      <c r="E975" s="106" t="s">
        <v>72</v>
      </c>
      <c r="F975" s="102">
        <v>9.6</v>
      </c>
      <c r="G975" s="85">
        <v>9.6</v>
      </c>
      <c r="H975" s="111">
        <f t="shared" si="15"/>
        <v>1</v>
      </c>
      <c r="I975" s="109">
        <v>2.5</v>
      </c>
      <c r="J975" s="113">
        <v>7.1</v>
      </c>
    </row>
    <row r="976" spans="2:10" s="44" customFormat="1" ht="14" x14ac:dyDescent="0.3">
      <c r="B976" s="105">
        <v>76</v>
      </c>
      <c r="C976" s="77" t="s">
        <v>33</v>
      </c>
      <c r="D976" s="84">
        <v>76606</v>
      </c>
      <c r="E976" s="106" t="s">
        <v>71</v>
      </c>
      <c r="F976" s="102">
        <v>9</v>
      </c>
      <c r="G976" s="85">
        <v>9</v>
      </c>
      <c r="H976" s="111">
        <f t="shared" si="15"/>
        <v>1</v>
      </c>
      <c r="I976" s="109">
        <v>3.5</v>
      </c>
      <c r="J976" s="113">
        <v>5.5</v>
      </c>
    </row>
    <row r="977" spans="2:10" s="44" customFormat="1" ht="14" x14ac:dyDescent="0.3">
      <c r="B977" s="105">
        <v>76</v>
      </c>
      <c r="C977" s="77" t="s">
        <v>33</v>
      </c>
      <c r="D977" s="84">
        <v>76616</v>
      </c>
      <c r="E977" s="106" t="s">
        <v>70</v>
      </c>
      <c r="F977" s="102">
        <v>16.380000000000003</v>
      </c>
      <c r="G977" s="85">
        <v>16.380000000000003</v>
      </c>
      <c r="H977" s="111">
        <f t="shared" si="15"/>
        <v>1</v>
      </c>
      <c r="I977" s="109">
        <v>2</v>
      </c>
      <c r="J977" s="113">
        <v>14.38</v>
      </c>
    </row>
    <row r="978" spans="2:10" s="44" customFormat="1" ht="14" x14ac:dyDescent="0.3">
      <c r="B978" s="105">
        <v>76</v>
      </c>
      <c r="C978" s="77" t="s">
        <v>33</v>
      </c>
      <c r="D978" s="84">
        <v>76622</v>
      </c>
      <c r="E978" s="106" t="s">
        <v>69</v>
      </c>
      <c r="F978" s="102">
        <v>71.05</v>
      </c>
      <c r="G978" s="85">
        <v>31.4</v>
      </c>
      <c r="H978" s="111">
        <f t="shared" si="15"/>
        <v>0.4419422941590429</v>
      </c>
      <c r="I978" s="109">
        <v>3</v>
      </c>
      <c r="J978" s="113">
        <v>28.4</v>
      </c>
    </row>
    <row r="979" spans="2:10" s="44" customFormat="1" ht="14" x14ac:dyDescent="0.3">
      <c r="B979" s="105">
        <v>76</v>
      </c>
      <c r="C979" s="77" t="s">
        <v>33</v>
      </c>
      <c r="D979" s="84">
        <v>76670</v>
      </c>
      <c r="E979" s="106" t="s">
        <v>68</v>
      </c>
      <c r="F979" s="102">
        <v>74</v>
      </c>
      <c r="G979" s="85">
        <v>74</v>
      </c>
      <c r="H979" s="111">
        <f t="shared" si="15"/>
        <v>1</v>
      </c>
      <c r="I979" s="109">
        <v>1</v>
      </c>
      <c r="J979" s="113">
        <v>73</v>
      </c>
    </row>
    <row r="980" spans="2:10" s="44" customFormat="1" ht="14" x14ac:dyDescent="0.3">
      <c r="B980" s="105">
        <v>76</v>
      </c>
      <c r="C980" s="77" t="s">
        <v>33</v>
      </c>
      <c r="D980" s="84">
        <v>76736</v>
      </c>
      <c r="E980" s="106" t="s">
        <v>66</v>
      </c>
      <c r="F980" s="102">
        <v>33.700000000000003</v>
      </c>
      <c r="G980" s="85">
        <v>32.700000000000003</v>
      </c>
      <c r="H980" s="111">
        <f t="shared" si="15"/>
        <v>0.97032640949554894</v>
      </c>
      <c r="I980" s="109">
        <v>0</v>
      </c>
      <c r="J980" s="113">
        <v>32.700000000000003</v>
      </c>
    </row>
    <row r="981" spans="2:10" s="44" customFormat="1" ht="14" x14ac:dyDescent="0.3">
      <c r="B981" s="105">
        <v>76</v>
      </c>
      <c r="C981" s="77" t="s">
        <v>33</v>
      </c>
      <c r="D981" s="84">
        <v>76823</v>
      </c>
      <c r="E981" s="106" t="s">
        <v>36</v>
      </c>
      <c r="F981" s="102">
        <v>29.900000000000002</v>
      </c>
      <c r="G981" s="85">
        <v>29.900000000000002</v>
      </c>
      <c r="H981" s="111">
        <f t="shared" si="15"/>
        <v>1</v>
      </c>
      <c r="I981" s="109">
        <v>14</v>
      </c>
      <c r="J981" s="113">
        <v>15.9</v>
      </c>
    </row>
    <row r="982" spans="2:10" s="44" customFormat="1" ht="14" x14ac:dyDescent="0.3">
      <c r="B982" s="105">
        <v>76</v>
      </c>
      <c r="C982" s="77" t="s">
        <v>33</v>
      </c>
      <c r="D982" s="84">
        <v>76828</v>
      </c>
      <c r="E982" s="106" t="s">
        <v>65</v>
      </c>
      <c r="F982" s="102">
        <v>42.519999999999996</v>
      </c>
      <c r="G982" s="85">
        <v>42.519999999999996</v>
      </c>
      <c r="H982" s="111">
        <f t="shared" si="15"/>
        <v>1</v>
      </c>
      <c r="I982" s="109">
        <v>17.88</v>
      </c>
      <c r="J982" s="113">
        <v>24.64</v>
      </c>
    </row>
    <row r="983" spans="2:10" s="44" customFormat="1" ht="14" x14ac:dyDescent="0.3">
      <c r="B983" s="105">
        <v>76</v>
      </c>
      <c r="C983" s="77" t="s">
        <v>33</v>
      </c>
      <c r="D983" s="84">
        <v>76834</v>
      </c>
      <c r="E983" s="106" t="s">
        <v>64</v>
      </c>
      <c r="F983" s="102">
        <v>99.829999999999984</v>
      </c>
      <c r="G983" s="85">
        <v>97.829999999999984</v>
      </c>
      <c r="H983" s="111">
        <f t="shared" si="15"/>
        <v>0.97996594210157262</v>
      </c>
      <c r="I983" s="109">
        <v>22.84</v>
      </c>
      <c r="J983" s="113">
        <v>74.989999999999995</v>
      </c>
    </row>
    <row r="984" spans="2:10" s="44" customFormat="1" ht="14" x14ac:dyDescent="0.3">
      <c r="B984" s="105">
        <v>76</v>
      </c>
      <c r="C984" s="77" t="s">
        <v>33</v>
      </c>
      <c r="D984" s="84">
        <v>76845</v>
      </c>
      <c r="E984" s="106" t="s">
        <v>63</v>
      </c>
      <c r="F984" s="102">
        <v>4.4000000000000004</v>
      </c>
      <c r="G984" s="85">
        <v>4.4000000000000004</v>
      </c>
      <c r="H984" s="111">
        <f t="shared" si="15"/>
        <v>1</v>
      </c>
      <c r="I984" s="109">
        <v>0</v>
      </c>
      <c r="J984" s="113">
        <v>4.4000000000000004</v>
      </c>
    </row>
    <row r="985" spans="2:10" s="44" customFormat="1" ht="14" x14ac:dyDescent="0.3">
      <c r="B985" s="105">
        <v>76</v>
      </c>
      <c r="C985" s="77" t="s">
        <v>33</v>
      </c>
      <c r="D985" s="84">
        <v>76863</v>
      </c>
      <c r="E985" s="106" t="s">
        <v>62</v>
      </c>
      <c r="F985" s="102">
        <v>13</v>
      </c>
      <c r="G985" s="85">
        <v>13</v>
      </c>
      <c r="H985" s="111">
        <f t="shared" si="15"/>
        <v>1</v>
      </c>
      <c r="I985" s="109">
        <v>1</v>
      </c>
      <c r="J985" s="113">
        <v>12</v>
      </c>
    </row>
    <row r="986" spans="2:10" s="44" customFormat="1" ht="14" x14ac:dyDescent="0.3">
      <c r="B986" s="105">
        <v>76</v>
      </c>
      <c r="C986" s="77" t="s">
        <v>33</v>
      </c>
      <c r="D986" s="84">
        <v>76890</v>
      </c>
      <c r="E986" s="106" t="s">
        <v>60</v>
      </c>
      <c r="F986" s="102">
        <v>40.68</v>
      </c>
      <c r="G986" s="85">
        <v>40.68</v>
      </c>
      <c r="H986" s="111">
        <f t="shared" si="15"/>
        <v>1</v>
      </c>
      <c r="I986" s="109">
        <v>26.5</v>
      </c>
      <c r="J986" s="113">
        <v>14.18</v>
      </c>
    </row>
    <row r="987" spans="2:10" s="44" customFormat="1" ht="14" x14ac:dyDescent="0.3">
      <c r="B987" s="105">
        <v>76</v>
      </c>
      <c r="C987" s="77" t="s">
        <v>33</v>
      </c>
      <c r="D987" s="84">
        <v>76892</v>
      </c>
      <c r="E987" s="106" t="s">
        <v>59</v>
      </c>
      <c r="F987" s="102">
        <v>2</v>
      </c>
      <c r="G987" s="85">
        <v>2</v>
      </c>
      <c r="H987" s="111">
        <f t="shared" si="15"/>
        <v>1</v>
      </c>
      <c r="I987" s="109">
        <v>1</v>
      </c>
      <c r="J987" s="113">
        <v>1</v>
      </c>
    </row>
    <row r="988" spans="2:10" s="44" customFormat="1" ht="14" x14ac:dyDescent="0.3">
      <c r="B988" s="105">
        <v>76</v>
      </c>
      <c r="C988" s="77" t="s">
        <v>33</v>
      </c>
      <c r="D988" s="84">
        <v>76895</v>
      </c>
      <c r="E988" s="106" t="s">
        <v>58</v>
      </c>
      <c r="F988" s="102">
        <v>75.699999999999989</v>
      </c>
      <c r="G988" s="85">
        <v>3</v>
      </c>
      <c r="H988" s="111">
        <f t="shared" si="15"/>
        <v>3.9630118890356676E-2</v>
      </c>
      <c r="I988" s="109">
        <v>0</v>
      </c>
      <c r="J988" s="113">
        <v>3</v>
      </c>
    </row>
    <row r="989" spans="2:10" s="44" customFormat="1" ht="14" x14ac:dyDescent="0.3">
      <c r="B989" s="105">
        <v>81</v>
      </c>
      <c r="C989" s="77" t="s">
        <v>956</v>
      </c>
      <c r="D989" s="84">
        <v>81001</v>
      </c>
      <c r="E989" s="106" t="s">
        <v>956</v>
      </c>
      <c r="F989" s="102">
        <v>39.880000000000003</v>
      </c>
      <c r="G989" s="85">
        <v>38.880000000000003</v>
      </c>
      <c r="H989" s="111">
        <f t="shared" si="15"/>
        <v>0.97492477432296887</v>
      </c>
      <c r="I989" s="109">
        <v>10</v>
      </c>
      <c r="J989" s="113">
        <v>28.880000000000003</v>
      </c>
    </row>
    <row r="990" spans="2:10" s="44" customFormat="1" ht="14" x14ac:dyDescent="0.3">
      <c r="B990" s="105">
        <v>81</v>
      </c>
      <c r="C990" s="77" t="s">
        <v>956</v>
      </c>
      <c r="D990" s="84">
        <v>81065</v>
      </c>
      <c r="E990" s="106" t="s">
        <v>955</v>
      </c>
      <c r="F990" s="102">
        <v>139.64999999999998</v>
      </c>
      <c r="G990" s="85">
        <v>138.64999999999998</v>
      </c>
      <c r="H990" s="111">
        <f t="shared" si="15"/>
        <v>0.99283924095954168</v>
      </c>
      <c r="I990" s="109">
        <v>49.05</v>
      </c>
      <c r="J990" s="113">
        <v>89.600000000000009</v>
      </c>
    </row>
    <row r="991" spans="2:10" s="44" customFormat="1" ht="14" x14ac:dyDescent="0.3">
      <c r="B991" s="105">
        <v>81</v>
      </c>
      <c r="C991" s="77" t="s">
        <v>956</v>
      </c>
      <c r="D991" s="84">
        <v>81220</v>
      </c>
      <c r="E991" s="106" t="s">
        <v>954</v>
      </c>
      <c r="F991" s="102">
        <v>19.8</v>
      </c>
      <c r="G991" s="85">
        <v>19.8</v>
      </c>
      <c r="H991" s="111">
        <f t="shared" si="15"/>
        <v>1</v>
      </c>
      <c r="I991" s="109">
        <v>1</v>
      </c>
      <c r="J991" s="113">
        <v>18.8</v>
      </c>
    </row>
    <row r="992" spans="2:10" s="44" customFormat="1" ht="14" x14ac:dyDescent="0.3">
      <c r="B992" s="105">
        <v>81</v>
      </c>
      <c r="C992" s="77" t="s">
        <v>956</v>
      </c>
      <c r="D992" s="84">
        <v>81300</v>
      </c>
      <c r="E992" s="106" t="s">
        <v>953</v>
      </c>
      <c r="F992" s="102">
        <v>168.15</v>
      </c>
      <c r="G992" s="85">
        <v>160.15</v>
      </c>
      <c r="H992" s="111">
        <f t="shared" si="15"/>
        <v>0.95242343146000596</v>
      </c>
      <c r="I992" s="109">
        <v>77.25</v>
      </c>
      <c r="J992" s="113">
        <v>82.9</v>
      </c>
    </row>
    <row r="993" spans="2:10" s="44" customFormat="1" ht="14" x14ac:dyDescent="0.3">
      <c r="B993" s="105">
        <v>81</v>
      </c>
      <c r="C993" s="77" t="s">
        <v>956</v>
      </c>
      <c r="D993" s="84">
        <v>81591</v>
      </c>
      <c r="E993" s="106" t="s">
        <v>952</v>
      </c>
      <c r="F993" s="102">
        <v>16</v>
      </c>
      <c r="G993" s="85">
        <v>15</v>
      </c>
      <c r="H993" s="111">
        <f t="shared" si="15"/>
        <v>0.9375</v>
      </c>
      <c r="I993" s="109">
        <v>13</v>
      </c>
      <c r="J993" s="113">
        <v>2</v>
      </c>
    </row>
    <row r="994" spans="2:10" s="44" customFormat="1" ht="14" x14ac:dyDescent="0.3">
      <c r="B994" s="105">
        <v>81</v>
      </c>
      <c r="C994" s="77" t="s">
        <v>956</v>
      </c>
      <c r="D994" s="84">
        <v>81736</v>
      </c>
      <c r="E994" s="106" t="s">
        <v>951</v>
      </c>
      <c r="F994" s="102">
        <v>192.85</v>
      </c>
      <c r="G994" s="85">
        <v>162.85</v>
      </c>
      <c r="H994" s="111">
        <f t="shared" si="15"/>
        <v>0.844438682914182</v>
      </c>
      <c r="I994" s="109">
        <v>92.050000000000011</v>
      </c>
      <c r="J994" s="113">
        <v>70.8</v>
      </c>
    </row>
    <row r="995" spans="2:10" s="44" customFormat="1" ht="14" x14ac:dyDescent="0.3">
      <c r="B995" s="105">
        <v>81</v>
      </c>
      <c r="C995" s="77" t="s">
        <v>956</v>
      </c>
      <c r="D995" s="84">
        <v>81794</v>
      </c>
      <c r="E995" s="106" t="s">
        <v>950</v>
      </c>
      <c r="F995" s="102">
        <v>342.95</v>
      </c>
      <c r="G995" s="85">
        <v>341.95</v>
      </c>
      <c r="H995" s="111">
        <f t="shared" si="15"/>
        <v>0.99708412305000726</v>
      </c>
      <c r="I995" s="109">
        <v>113.75</v>
      </c>
      <c r="J995" s="113">
        <v>228.2</v>
      </c>
    </row>
    <row r="996" spans="2:10" s="44" customFormat="1" ht="14" x14ac:dyDescent="0.3">
      <c r="B996" s="105">
        <v>85</v>
      </c>
      <c r="C996" s="77" t="s">
        <v>741</v>
      </c>
      <c r="D996" s="84">
        <v>85001</v>
      </c>
      <c r="E996" s="106" t="s">
        <v>723</v>
      </c>
      <c r="F996" s="102">
        <v>745.89999999999986</v>
      </c>
      <c r="G996" s="85">
        <v>745.89999999999986</v>
      </c>
      <c r="H996" s="111">
        <f t="shared" si="15"/>
        <v>1</v>
      </c>
      <c r="I996" s="109">
        <v>466</v>
      </c>
      <c r="J996" s="113">
        <v>279.89999999999998</v>
      </c>
    </row>
    <row r="997" spans="2:10" s="44" customFormat="1" ht="14" x14ac:dyDescent="0.3">
      <c r="B997" s="105">
        <v>85</v>
      </c>
      <c r="C997" s="77" t="s">
        <v>741</v>
      </c>
      <c r="D997" s="84">
        <v>85010</v>
      </c>
      <c r="E997" s="106" t="s">
        <v>740</v>
      </c>
      <c r="F997" s="102">
        <v>40.6</v>
      </c>
      <c r="G997" s="85">
        <v>40.6</v>
      </c>
      <c r="H997" s="111">
        <f t="shared" si="15"/>
        <v>1</v>
      </c>
      <c r="I997" s="109">
        <v>12</v>
      </c>
      <c r="J997" s="113">
        <v>28.6</v>
      </c>
    </row>
    <row r="998" spans="2:10" s="44" customFormat="1" ht="14" x14ac:dyDescent="0.3">
      <c r="B998" s="105">
        <v>85</v>
      </c>
      <c r="C998" s="77" t="s">
        <v>741</v>
      </c>
      <c r="D998" s="84">
        <v>85015</v>
      </c>
      <c r="E998" s="106" t="s">
        <v>739</v>
      </c>
      <c r="F998" s="102">
        <v>4.8</v>
      </c>
      <c r="G998" s="85">
        <v>4.8</v>
      </c>
      <c r="H998" s="111">
        <f t="shared" si="15"/>
        <v>1</v>
      </c>
      <c r="I998" s="109">
        <v>3.1</v>
      </c>
      <c r="J998" s="113">
        <v>1.7</v>
      </c>
    </row>
    <row r="999" spans="2:10" s="44" customFormat="1" ht="14" x14ac:dyDescent="0.3">
      <c r="B999" s="105">
        <v>85</v>
      </c>
      <c r="C999" s="77" t="s">
        <v>741</v>
      </c>
      <c r="D999" s="84">
        <v>85125</v>
      </c>
      <c r="E999" s="106" t="s">
        <v>738</v>
      </c>
      <c r="F999" s="102">
        <v>410.03999999999996</v>
      </c>
      <c r="G999" s="85">
        <v>410.03999999999996</v>
      </c>
      <c r="H999" s="111">
        <f t="shared" si="15"/>
        <v>1</v>
      </c>
      <c r="I999" s="109">
        <v>335.03999999999996</v>
      </c>
      <c r="J999" s="113">
        <v>75</v>
      </c>
    </row>
    <row r="1000" spans="2:10" s="44" customFormat="1" ht="14" x14ac:dyDescent="0.3">
      <c r="B1000" s="105">
        <v>85</v>
      </c>
      <c r="C1000" s="77" t="s">
        <v>741</v>
      </c>
      <c r="D1000" s="84">
        <v>85136</v>
      </c>
      <c r="E1000" s="106" t="s">
        <v>737</v>
      </c>
      <c r="F1000" s="102">
        <v>4.22</v>
      </c>
      <c r="G1000" s="85">
        <v>4.22</v>
      </c>
      <c r="H1000" s="111">
        <f t="shared" si="15"/>
        <v>1</v>
      </c>
      <c r="I1000" s="109">
        <v>4.22</v>
      </c>
      <c r="J1000" s="113">
        <v>0</v>
      </c>
    </row>
    <row r="1001" spans="2:10" s="44" customFormat="1" ht="14" x14ac:dyDescent="0.3">
      <c r="B1001" s="105">
        <v>85</v>
      </c>
      <c r="C1001" s="77" t="s">
        <v>741</v>
      </c>
      <c r="D1001" s="84">
        <v>85139</v>
      </c>
      <c r="E1001" s="106" t="s">
        <v>736</v>
      </c>
      <c r="F1001" s="102">
        <v>1678.25</v>
      </c>
      <c r="G1001" s="85">
        <v>1678.25</v>
      </c>
      <c r="H1001" s="111">
        <f t="shared" si="15"/>
        <v>1</v>
      </c>
      <c r="I1001" s="109">
        <v>764.08</v>
      </c>
      <c r="J1001" s="113">
        <v>914.17000000000007</v>
      </c>
    </row>
    <row r="1002" spans="2:10" s="44" customFormat="1" ht="14" x14ac:dyDescent="0.3">
      <c r="B1002" s="105">
        <v>85</v>
      </c>
      <c r="C1002" s="77" t="s">
        <v>741</v>
      </c>
      <c r="D1002" s="84">
        <v>85162</v>
      </c>
      <c r="E1002" s="106" t="s">
        <v>735</v>
      </c>
      <c r="F1002" s="102">
        <v>29.450000000000006</v>
      </c>
      <c r="G1002" s="85">
        <v>29.450000000000006</v>
      </c>
      <c r="H1002" s="111">
        <f t="shared" si="15"/>
        <v>1</v>
      </c>
      <c r="I1002" s="109">
        <v>11.55</v>
      </c>
      <c r="J1002" s="113">
        <v>17.899999999999999</v>
      </c>
    </row>
    <row r="1003" spans="2:10" s="44" customFormat="1" ht="14" x14ac:dyDescent="0.3">
      <c r="B1003" s="105">
        <v>85</v>
      </c>
      <c r="C1003" s="77" t="s">
        <v>741</v>
      </c>
      <c r="D1003" s="84">
        <v>85225</v>
      </c>
      <c r="E1003" s="106" t="s">
        <v>734</v>
      </c>
      <c r="F1003" s="102">
        <v>526.78</v>
      </c>
      <c r="G1003" s="85">
        <v>526.78</v>
      </c>
      <c r="H1003" s="111">
        <f t="shared" si="15"/>
        <v>1</v>
      </c>
      <c r="I1003" s="109">
        <v>429.12</v>
      </c>
      <c r="J1003" s="113">
        <v>97.66</v>
      </c>
    </row>
    <row r="1004" spans="2:10" s="44" customFormat="1" ht="14" x14ac:dyDescent="0.3">
      <c r="B1004" s="105">
        <v>85</v>
      </c>
      <c r="C1004" s="77" t="s">
        <v>741</v>
      </c>
      <c r="D1004" s="84">
        <v>85230</v>
      </c>
      <c r="E1004" s="106" t="s">
        <v>733</v>
      </c>
      <c r="F1004" s="102">
        <v>1654.5</v>
      </c>
      <c r="G1004" s="85">
        <v>1654.5</v>
      </c>
      <c r="H1004" s="111">
        <f t="shared" si="15"/>
        <v>1</v>
      </c>
      <c r="I1004" s="109">
        <v>564</v>
      </c>
      <c r="J1004" s="113">
        <v>1090.5</v>
      </c>
    </row>
    <row r="1005" spans="2:10" s="44" customFormat="1" ht="14" x14ac:dyDescent="0.3">
      <c r="B1005" s="105">
        <v>85</v>
      </c>
      <c r="C1005" s="77" t="s">
        <v>741</v>
      </c>
      <c r="D1005" s="84">
        <v>85250</v>
      </c>
      <c r="E1005" s="106" t="s">
        <v>732</v>
      </c>
      <c r="F1005" s="102">
        <v>1781.6699999999998</v>
      </c>
      <c r="G1005" s="85">
        <v>1780.6699999999998</v>
      </c>
      <c r="H1005" s="111">
        <f t="shared" si="15"/>
        <v>0.99943872883306106</v>
      </c>
      <c r="I1005" s="109">
        <v>806.1</v>
      </c>
      <c r="J1005" s="113">
        <v>974.56999999999994</v>
      </c>
    </row>
    <row r="1006" spans="2:10" s="44" customFormat="1" ht="14" x14ac:dyDescent="0.3">
      <c r="B1006" s="105">
        <v>85</v>
      </c>
      <c r="C1006" s="77" t="s">
        <v>741</v>
      </c>
      <c r="D1006" s="84">
        <v>85263</v>
      </c>
      <c r="E1006" s="106" t="s">
        <v>731</v>
      </c>
      <c r="F1006" s="102">
        <v>278.12999999999994</v>
      </c>
      <c r="G1006" s="85">
        <v>278.12999999999994</v>
      </c>
      <c r="H1006" s="111">
        <f t="shared" si="15"/>
        <v>1</v>
      </c>
      <c r="I1006" s="109">
        <v>98.03</v>
      </c>
      <c r="J1006" s="113">
        <v>180.1</v>
      </c>
    </row>
    <row r="1007" spans="2:10" s="44" customFormat="1" ht="14" x14ac:dyDescent="0.3">
      <c r="B1007" s="105">
        <v>85</v>
      </c>
      <c r="C1007" s="77" t="s">
        <v>741</v>
      </c>
      <c r="D1007" s="84">
        <v>85279</v>
      </c>
      <c r="E1007" s="106" t="s">
        <v>730</v>
      </c>
      <c r="F1007" s="102">
        <v>1</v>
      </c>
      <c r="G1007" s="85">
        <v>1</v>
      </c>
      <c r="H1007" s="111">
        <f t="shared" si="15"/>
        <v>1</v>
      </c>
      <c r="I1007" s="109">
        <v>0</v>
      </c>
      <c r="J1007" s="113">
        <v>1</v>
      </c>
    </row>
    <row r="1008" spans="2:10" s="44" customFormat="1" ht="14" x14ac:dyDescent="0.3">
      <c r="B1008" s="105">
        <v>85</v>
      </c>
      <c r="C1008" s="77" t="s">
        <v>741</v>
      </c>
      <c r="D1008" s="84">
        <v>85300</v>
      </c>
      <c r="E1008" s="106" t="s">
        <v>729</v>
      </c>
      <c r="F1008" s="102">
        <v>9</v>
      </c>
      <c r="G1008" s="85">
        <v>9</v>
      </c>
      <c r="H1008" s="111">
        <f t="shared" si="15"/>
        <v>1</v>
      </c>
      <c r="I1008" s="109">
        <v>2</v>
      </c>
      <c r="J1008" s="113">
        <v>7</v>
      </c>
    </row>
    <row r="1009" spans="2:10" s="44" customFormat="1" ht="14" x14ac:dyDescent="0.3">
      <c r="B1009" s="105">
        <v>85</v>
      </c>
      <c r="C1009" s="77" t="s">
        <v>741</v>
      </c>
      <c r="D1009" s="84">
        <v>85315</v>
      </c>
      <c r="E1009" s="106" t="s">
        <v>728</v>
      </c>
      <c r="F1009" s="102">
        <v>1</v>
      </c>
      <c r="G1009" s="85">
        <v>1</v>
      </c>
      <c r="H1009" s="111">
        <f t="shared" si="15"/>
        <v>1</v>
      </c>
      <c r="I1009" s="109">
        <v>1</v>
      </c>
      <c r="J1009" s="113">
        <v>0</v>
      </c>
    </row>
    <row r="1010" spans="2:10" s="44" customFormat="1" ht="14" x14ac:dyDescent="0.3">
      <c r="B1010" s="105">
        <v>85</v>
      </c>
      <c r="C1010" s="77" t="s">
        <v>741</v>
      </c>
      <c r="D1010" s="84">
        <v>85325</v>
      </c>
      <c r="E1010" s="106" t="s">
        <v>727</v>
      </c>
      <c r="F1010" s="102">
        <v>409.6</v>
      </c>
      <c r="G1010" s="85">
        <v>409.6</v>
      </c>
      <c r="H1010" s="111">
        <f t="shared" si="15"/>
        <v>1</v>
      </c>
      <c r="I1010" s="109">
        <v>331.5</v>
      </c>
      <c r="J1010" s="113">
        <v>78.099999999999994</v>
      </c>
    </row>
    <row r="1011" spans="2:10" s="44" customFormat="1" ht="14" x14ac:dyDescent="0.3">
      <c r="B1011" s="105">
        <v>85</v>
      </c>
      <c r="C1011" s="77" t="s">
        <v>741</v>
      </c>
      <c r="D1011" s="84">
        <v>85400</v>
      </c>
      <c r="E1011" s="106" t="s">
        <v>726</v>
      </c>
      <c r="F1011" s="102">
        <v>59.92</v>
      </c>
      <c r="G1011" s="85">
        <v>59.92</v>
      </c>
      <c r="H1011" s="111">
        <f t="shared" si="15"/>
        <v>1</v>
      </c>
      <c r="I1011" s="109">
        <v>20.75</v>
      </c>
      <c r="J1011" s="113">
        <v>39.169999999999995</v>
      </c>
    </row>
    <row r="1012" spans="2:10" s="44" customFormat="1" ht="14" x14ac:dyDescent="0.3">
      <c r="B1012" s="105">
        <v>85</v>
      </c>
      <c r="C1012" s="77" t="s">
        <v>741</v>
      </c>
      <c r="D1012" s="84">
        <v>85410</v>
      </c>
      <c r="E1012" s="106" t="s">
        <v>725</v>
      </c>
      <c r="F1012" s="102">
        <v>291.5</v>
      </c>
      <c r="G1012" s="85">
        <v>291.5</v>
      </c>
      <c r="H1012" s="111">
        <f t="shared" si="15"/>
        <v>1</v>
      </c>
      <c r="I1012" s="109">
        <v>204.5</v>
      </c>
      <c r="J1012" s="113">
        <v>87</v>
      </c>
    </row>
    <row r="1013" spans="2:10" s="44" customFormat="1" ht="14" x14ac:dyDescent="0.3">
      <c r="B1013" s="105">
        <v>85</v>
      </c>
      <c r="C1013" s="77" t="s">
        <v>741</v>
      </c>
      <c r="D1013" s="84">
        <v>85430</v>
      </c>
      <c r="E1013" s="106" t="s">
        <v>724</v>
      </c>
      <c r="F1013" s="102">
        <v>595.40000000000009</v>
      </c>
      <c r="G1013" s="85">
        <v>595.40000000000009</v>
      </c>
      <c r="H1013" s="111">
        <f t="shared" si="15"/>
        <v>1</v>
      </c>
      <c r="I1013" s="109">
        <v>436</v>
      </c>
      <c r="J1013" s="113">
        <v>159.39999999999998</v>
      </c>
    </row>
    <row r="1014" spans="2:10" s="44" customFormat="1" ht="14" x14ac:dyDescent="0.3">
      <c r="B1014" s="105">
        <v>85</v>
      </c>
      <c r="C1014" s="77" t="s">
        <v>741</v>
      </c>
      <c r="D1014" s="84">
        <v>85440</v>
      </c>
      <c r="E1014" s="106" t="s">
        <v>167</v>
      </c>
      <c r="F1014" s="102">
        <v>319.73999999999995</v>
      </c>
      <c r="G1014" s="85">
        <v>319.73999999999995</v>
      </c>
      <c r="H1014" s="111">
        <f t="shared" si="15"/>
        <v>1</v>
      </c>
      <c r="I1014" s="109">
        <v>209.1</v>
      </c>
      <c r="J1014" s="113">
        <v>110.64</v>
      </c>
    </row>
    <row r="1015" spans="2:10" s="44" customFormat="1" ht="14" x14ac:dyDescent="0.3">
      <c r="B1015" s="105">
        <v>86</v>
      </c>
      <c r="C1015" s="77" t="s">
        <v>285</v>
      </c>
      <c r="D1015" s="84">
        <v>86001</v>
      </c>
      <c r="E1015" s="106" t="s">
        <v>283</v>
      </c>
      <c r="F1015" s="102">
        <v>31.650000000000002</v>
      </c>
      <c r="G1015" s="85">
        <v>31.650000000000002</v>
      </c>
      <c r="H1015" s="111">
        <f t="shared" si="15"/>
        <v>1</v>
      </c>
      <c r="I1015" s="109">
        <v>8.5</v>
      </c>
      <c r="J1015" s="113">
        <v>23.15</v>
      </c>
    </row>
    <row r="1016" spans="2:10" s="44" customFormat="1" ht="14" x14ac:dyDescent="0.3">
      <c r="B1016" s="105">
        <v>86</v>
      </c>
      <c r="C1016" s="77" t="s">
        <v>285</v>
      </c>
      <c r="D1016" s="84">
        <v>86320</v>
      </c>
      <c r="E1016" s="106" t="s">
        <v>282</v>
      </c>
      <c r="F1016" s="102">
        <v>67.900000000000006</v>
      </c>
      <c r="G1016" s="85">
        <v>67.900000000000006</v>
      </c>
      <c r="H1016" s="111">
        <f t="shared" si="15"/>
        <v>1</v>
      </c>
      <c r="I1016" s="109">
        <v>33</v>
      </c>
      <c r="J1016" s="113">
        <v>34.900000000000006</v>
      </c>
    </row>
    <row r="1017" spans="2:10" s="44" customFormat="1" ht="14" x14ac:dyDescent="0.3">
      <c r="B1017" s="105">
        <v>86</v>
      </c>
      <c r="C1017" s="77" t="s">
        <v>285</v>
      </c>
      <c r="D1017" s="84">
        <v>86568</v>
      </c>
      <c r="E1017" s="106" t="s">
        <v>281</v>
      </c>
      <c r="F1017" s="102">
        <v>110.42999999999999</v>
      </c>
      <c r="G1017" s="85">
        <v>110.42999999999999</v>
      </c>
      <c r="H1017" s="111">
        <f t="shared" si="15"/>
        <v>1</v>
      </c>
      <c r="I1017" s="109">
        <v>42.36</v>
      </c>
      <c r="J1017" s="113">
        <v>68.069999999999993</v>
      </c>
    </row>
    <row r="1018" spans="2:10" s="44" customFormat="1" ht="14" x14ac:dyDescent="0.3">
      <c r="B1018" s="105">
        <v>86</v>
      </c>
      <c r="C1018" s="77" t="s">
        <v>285</v>
      </c>
      <c r="D1018" s="84">
        <v>86569</v>
      </c>
      <c r="E1018" s="106" t="s">
        <v>280</v>
      </c>
      <c r="F1018" s="102">
        <v>19.899999999999999</v>
      </c>
      <c r="G1018" s="85">
        <v>19.899999999999999</v>
      </c>
      <c r="H1018" s="111">
        <f t="shared" si="15"/>
        <v>1</v>
      </c>
      <c r="I1018" s="109">
        <v>14.499999999999998</v>
      </c>
      <c r="J1018" s="113">
        <v>5.4</v>
      </c>
    </row>
    <row r="1019" spans="2:10" s="44" customFormat="1" ht="14" x14ac:dyDescent="0.3">
      <c r="B1019" s="105">
        <v>86</v>
      </c>
      <c r="C1019" s="77" t="s">
        <v>285</v>
      </c>
      <c r="D1019" s="84">
        <v>86571</v>
      </c>
      <c r="E1019" s="106" t="s">
        <v>279</v>
      </c>
      <c r="F1019" s="102">
        <v>144.5</v>
      </c>
      <c r="G1019" s="85">
        <v>144.5</v>
      </c>
      <c r="H1019" s="111">
        <f t="shared" si="15"/>
        <v>1</v>
      </c>
      <c r="I1019" s="109">
        <v>9</v>
      </c>
      <c r="J1019" s="113">
        <v>135.5</v>
      </c>
    </row>
    <row r="1020" spans="2:10" s="44" customFormat="1" ht="14" x14ac:dyDescent="0.3">
      <c r="B1020" s="105">
        <v>86</v>
      </c>
      <c r="C1020" s="77" t="s">
        <v>285</v>
      </c>
      <c r="D1020" s="84">
        <v>86573</v>
      </c>
      <c r="E1020" s="106" t="s">
        <v>278</v>
      </c>
      <c r="F1020" s="102">
        <v>1.5</v>
      </c>
      <c r="G1020" s="85">
        <v>1.5</v>
      </c>
      <c r="H1020" s="111">
        <f t="shared" si="15"/>
        <v>1</v>
      </c>
      <c r="I1020" s="109">
        <v>0</v>
      </c>
      <c r="J1020" s="113">
        <v>1.5</v>
      </c>
    </row>
    <row r="1021" spans="2:10" s="44" customFormat="1" ht="14" x14ac:dyDescent="0.3">
      <c r="B1021" s="105">
        <v>86</v>
      </c>
      <c r="C1021" s="77" t="s">
        <v>285</v>
      </c>
      <c r="D1021" s="84">
        <v>86749</v>
      </c>
      <c r="E1021" s="106" t="s">
        <v>275</v>
      </c>
      <c r="F1021" s="102">
        <v>7</v>
      </c>
      <c r="G1021" s="85">
        <v>7</v>
      </c>
      <c r="H1021" s="111">
        <f t="shared" si="15"/>
        <v>1</v>
      </c>
      <c r="I1021" s="109">
        <v>1</v>
      </c>
      <c r="J1021" s="113">
        <v>6</v>
      </c>
    </row>
    <row r="1022" spans="2:10" s="44" customFormat="1" ht="14" x14ac:dyDescent="0.3">
      <c r="B1022" s="105">
        <v>86</v>
      </c>
      <c r="C1022" s="77" t="s">
        <v>285</v>
      </c>
      <c r="D1022" s="84">
        <v>86755</v>
      </c>
      <c r="E1022" s="106" t="s">
        <v>277</v>
      </c>
      <c r="F1022" s="102">
        <v>18</v>
      </c>
      <c r="G1022" s="85">
        <v>18</v>
      </c>
      <c r="H1022" s="111">
        <f t="shared" si="15"/>
        <v>1</v>
      </c>
      <c r="I1022" s="109">
        <v>5</v>
      </c>
      <c r="J1022" s="113">
        <v>13</v>
      </c>
    </row>
    <row r="1023" spans="2:10" s="44" customFormat="1" ht="14" x14ac:dyDescent="0.3">
      <c r="B1023" s="105">
        <v>86</v>
      </c>
      <c r="C1023" s="77" t="s">
        <v>285</v>
      </c>
      <c r="D1023" s="84">
        <v>86757</v>
      </c>
      <c r="E1023" s="106" t="s">
        <v>178</v>
      </c>
      <c r="F1023" s="102">
        <v>58.900000000000006</v>
      </c>
      <c r="G1023" s="85">
        <v>58.900000000000006</v>
      </c>
      <c r="H1023" s="111">
        <f t="shared" si="15"/>
        <v>1</v>
      </c>
      <c r="I1023" s="109">
        <v>21.9</v>
      </c>
      <c r="J1023" s="113">
        <v>37</v>
      </c>
    </row>
    <row r="1024" spans="2:10" s="44" customFormat="1" ht="14" x14ac:dyDescent="0.3">
      <c r="B1024" s="105">
        <v>86</v>
      </c>
      <c r="C1024" s="77" t="s">
        <v>285</v>
      </c>
      <c r="D1024" s="84">
        <v>86760</v>
      </c>
      <c r="E1024" s="106" t="s">
        <v>276</v>
      </c>
      <c r="F1024" s="102">
        <v>8</v>
      </c>
      <c r="G1024" s="85">
        <v>8</v>
      </c>
      <c r="H1024" s="111">
        <f t="shared" si="15"/>
        <v>1</v>
      </c>
      <c r="I1024" s="109">
        <v>8</v>
      </c>
      <c r="J1024" s="113">
        <v>0</v>
      </c>
    </row>
    <row r="1025" spans="2:10" s="44" customFormat="1" ht="14" x14ac:dyDescent="0.3">
      <c r="B1025" s="105">
        <v>86</v>
      </c>
      <c r="C1025" s="77" t="s">
        <v>285</v>
      </c>
      <c r="D1025" s="84">
        <v>86865</v>
      </c>
      <c r="E1025" s="106" t="s">
        <v>274</v>
      </c>
      <c r="F1025" s="102">
        <v>63.3</v>
      </c>
      <c r="G1025" s="85">
        <v>63.3</v>
      </c>
      <c r="H1025" s="111">
        <f t="shared" si="15"/>
        <v>1</v>
      </c>
      <c r="I1025" s="109">
        <v>33.5</v>
      </c>
      <c r="J1025" s="113">
        <v>29.8</v>
      </c>
    </row>
    <row r="1026" spans="2:10" s="44" customFormat="1" ht="14" x14ac:dyDescent="0.3">
      <c r="B1026" s="105">
        <v>86</v>
      </c>
      <c r="C1026" s="77" t="s">
        <v>285</v>
      </c>
      <c r="D1026" s="84">
        <v>86885</v>
      </c>
      <c r="E1026" s="106" t="s">
        <v>273</v>
      </c>
      <c r="F1026" s="102">
        <v>27.800000000000004</v>
      </c>
      <c r="G1026" s="85">
        <v>27.800000000000004</v>
      </c>
      <c r="H1026" s="111">
        <f t="shared" si="15"/>
        <v>1</v>
      </c>
      <c r="I1026" s="109">
        <v>18.55</v>
      </c>
      <c r="J1026" s="113">
        <v>9.25</v>
      </c>
    </row>
    <row r="1027" spans="2:10" s="44" customFormat="1" ht="14" x14ac:dyDescent="0.3">
      <c r="B1027" s="105">
        <v>95</v>
      </c>
      <c r="C1027" s="77" t="s">
        <v>495</v>
      </c>
      <c r="D1027" s="84">
        <v>95001</v>
      </c>
      <c r="E1027" s="106" t="s">
        <v>491</v>
      </c>
      <c r="F1027" s="102">
        <v>623.5</v>
      </c>
      <c r="G1027" s="85">
        <v>622.5</v>
      </c>
      <c r="H1027" s="111">
        <f t="shared" si="15"/>
        <v>0.99839615076182842</v>
      </c>
      <c r="I1027" s="109">
        <v>248.5</v>
      </c>
      <c r="J1027" s="113">
        <v>374</v>
      </c>
    </row>
    <row r="1028" spans="2:10" s="44" customFormat="1" ht="14" x14ac:dyDescent="0.3">
      <c r="B1028" s="105">
        <v>95</v>
      </c>
      <c r="C1028" s="77" t="s">
        <v>495</v>
      </c>
      <c r="D1028" s="84">
        <v>95015</v>
      </c>
      <c r="E1028" s="106" t="s">
        <v>494</v>
      </c>
      <c r="F1028" s="102">
        <v>42</v>
      </c>
      <c r="G1028" s="85">
        <v>42</v>
      </c>
      <c r="H1028" s="111">
        <f t="shared" si="15"/>
        <v>1</v>
      </c>
      <c r="I1028" s="109">
        <v>23</v>
      </c>
      <c r="J1028" s="113">
        <v>19</v>
      </c>
    </row>
    <row r="1029" spans="2:10" s="44" customFormat="1" ht="14" x14ac:dyDescent="0.3">
      <c r="B1029" s="105">
        <v>95</v>
      </c>
      <c r="C1029" s="77" t="s">
        <v>495</v>
      </c>
      <c r="D1029" s="84">
        <v>95025</v>
      </c>
      <c r="E1029" s="106" t="s">
        <v>493</v>
      </c>
      <c r="F1029" s="102">
        <v>325.85000000000002</v>
      </c>
      <c r="G1029" s="85">
        <v>325.85000000000002</v>
      </c>
      <c r="H1029" s="111">
        <f t="shared" si="15"/>
        <v>1</v>
      </c>
      <c r="I1029" s="109">
        <v>214</v>
      </c>
      <c r="J1029" s="113">
        <v>111.85</v>
      </c>
    </row>
    <row r="1030" spans="2:10" s="44" customFormat="1" ht="14" x14ac:dyDescent="0.3">
      <c r="B1030" s="105">
        <v>95</v>
      </c>
      <c r="C1030" s="77" t="s">
        <v>495</v>
      </c>
      <c r="D1030" s="84">
        <v>95200</v>
      </c>
      <c r="E1030" s="106" t="s">
        <v>492</v>
      </c>
      <c r="F1030" s="102">
        <v>8</v>
      </c>
      <c r="G1030" s="85">
        <v>8</v>
      </c>
      <c r="H1030" s="111">
        <f t="shared" si="15"/>
        <v>1</v>
      </c>
      <c r="I1030" s="109">
        <v>0</v>
      </c>
      <c r="J1030" s="113">
        <v>8</v>
      </c>
    </row>
    <row r="1031" spans="2:10" s="44" customFormat="1" ht="14" x14ac:dyDescent="0.3">
      <c r="B1031" s="105">
        <v>97</v>
      </c>
      <c r="C1031" s="77" t="s">
        <v>57</v>
      </c>
      <c r="D1031" s="84">
        <v>97001</v>
      </c>
      <c r="E1031" s="106" t="s">
        <v>56</v>
      </c>
      <c r="F1031" s="102">
        <v>32</v>
      </c>
      <c r="G1031" s="85">
        <v>32</v>
      </c>
      <c r="H1031" s="111">
        <f t="shared" si="15"/>
        <v>1</v>
      </c>
      <c r="I1031" s="109">
        <v>18</v>
      </c>
      <c r="J1031" s="113">
        <v>14</v>
      </c>
    </row>
    <row r="1032" spans="2:10" s="44" customFormat="1" ht="14" x14ac:dyDescent="0.3">
      <c r="B1032" s="105">
        <v>99</v>
      </c>
      <c r="C1032" s="77" t="s">
        <v>54</v>
      </c>
      <c r="D1032" s="84">
        <v>99001</v>
      </c>
      <c r="E1032" s="106" t="s">
        <v>51</v>
      </c>
      <c r="F1032" s="102">
        <v>2</v>
      </c>
      <c r="G1032" s="85">
        <v>2</v>
      </c>
      <c r="H1032" s="111">
        <f t="shared" ref="H1032:H1035" si="16">+IFERROR(G1032/F1032,0)</f>
        <v>1</v>
      </c>
      <c r="I1032" s="109">
        <v>1</v>
      </c>
      <c r="J1032" s="113">
        <v>1</v>
      </c>
    </row>
    <row r="1033" spans="2:10" s="44" customFormat="1" ht="14" x14ac:dyDescent="0.3">
      <c r="B1033" s="105">
        <v>99</v>
      </c>
      <c r="C1033" s="77" t="s">
        <v>54</v>
      </c>
      <c r="D1033" s="84">
        <v>99624</v>
      </c>
      <c r="E1033" s="106" t="s">
        <v>50</v>
      </c>
      <c r="F1033" s="102">
        <v>16.8</v>
      </c>
      <c r="G1033" s="85">
        <v>16.8</v>
      </c>
      <c r="H1033" s="111">
        <f t="shared" si="16"/>
        <v>1</v>
      </c>
      <c r="I1033" s="109">
        <v>13.8</v>
      </c>
      <c r="J1033" s="113">
        <v>3</v>
      </c>
    </row>
    <row r="1034" spans="2:10" s="44" customFormat="1" ht="14.5" thickBot="1" x14ac:dyDescent="0.35">
      <c r="B1034" s="114">
        <v>99</v>
      </c>
      <c r="C1034" s="115" t="s">
        <v>54</v>
      </c>
      <c r="D1034" s="116">
        <v>99773</v>
      </c>
      <c r="E1034" s="117" t="s">
        <v>53</v>
      </c>
      <c r="F1034" s="118">
        <v>1</v>
      </c>
      <c r="G1034" s="119">
        <v>1</v>
      </c>
      <c r="H1034" s="120">
        <f t="shared" si="16"/>
        <v>1</v>
      </c>
      <c r="I1034" s="121">
        <v>0</v>
      </c>
      <c r="J1034" s="122">
        <v>1</v>
      </c>
    </row>
    <row r="1035" spans="2:10" ht="16" thickBot="1" x14ac:dyDescent="0.4">
      <c r="B1035" s="456" t="s">
        <v>41</v>
      </c>
      <c r="C1035" s="457"/>
      <c r="D1035" s="457"/>
      <c r="E1035" s="458"/>
      <c r="F1035" s="123">
        <f>SUM(F8:F1034)</f>
        <v>154268.83000000007</v>
      </c>
      <c r="G1035" s="124">
        <f>SUM(G8:G1034)</f>
        <v>148431.44000000003</v>
      </c>
      <c r="H1035" s="125">
        <f t="shared" si="16"/>
        <v>0.96216092388851304</v>
      </c>
      <c r="I1035" s="123">
        <f>SUM(I8:I1034)</f>
        <v>53088.429999999978</v>
      </c>
      <c r="J1035" s="126">
        <f>SUM(J8:J1034)</f>
        <v>95343.010000000024</v>
      </c>
    </row>
    <row r="1036" spans="2:10" x14ac:dyDescent="0.35">
      <c r="I1036" s="38"/>
      <c r="J1036" s="40"/>
    </row>
    <row r="1037" spans="2:10" x14ac:dyDescent="0.35">
      <c r="F1037" s="43"/>
      <c r="G1037" s="42"/>
      <c r="I1037" s="38"/>
      <c r="J1037" s="40"/>
    </row>
    <row r="1038" spans="2:10" x14ac:dyDescent="0.35">
      <c r="F1038" s="39"/>
      <c r="I1038" s="38"/>
      <c r="J1038" s="40"/>
    </row>
    <row r="1039" spans="2:10" x14ac:dyDescent="0.35">
      <c r="F1039" s="39"/>
      <c r="I1039" s="38"/>
      <c r="J1039" s="41"/>
    </row>
    <row r="1040" spans="2:10" x14ac:dyDescent="0.35">
      <c r="F1040" s="39"/>
      <c r="I1040" s="38"/>
      <c r="J1040" s="40"/>
    </row>
    <row r="1041" spans="6:10" x14ac:dyDescent="0.35">
      <c r="F1041" s="39"/>
      <c r="I1041" s="38"/>
      <c r="J1041" s="37"/>
    </row>
    <row r="1042" spans="6:10" x14ac:dyDescent="0.35">
      <c r="I1042" s="38"/>
      <c r="J1042" s="37"/>
    </row>
    <row r="1043" spans="6:10" x14ac:dyDescent="0.35">
      <c r="I1043" s="38"/>
      <c r="J1043" s="37"/>
    </row>
  </sheetData>
  <sheetProtection formatCells="0" formatColumns="0" formatRows="0" insertColumns="0" sort="0" autoFilter="0"/>
  <autoFilter ref="B7:J1035" xr:uid="{AE0DF080-68DF-4B58-B1EB-92F922E3A80A}"/>
  <mergeCells count="12">
    <mergeCell ref="I6:J6"/>
    <mergeCell ref="B2:C2"/>
    <mergeCell ref="D2:J2"/>
    <mergeCell ref="B4:J4"/>
    <mergeCell ref="B1035:E1035"/>
    <mergeCell ref="H6:H7"/>
    <mergeCell ref="G6:G7"/>
    <mergeCell ref="F6:F7"/>
    <mergeCell ref="E6:E7"/>
    <mergeCell ref="D6:D7"/>
    <mergeCell ref="C6:C7"/>
    <mergeCell ref="B6:B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E042-FE5F-4623-9EA0-7EC9DD0FFED0}">
  <dimension ref="B1:S185"/>
  <sheetViews>
    <sheetView showGridLines="0" zoomScaleNormal="100" workbookViewId="0">
      <pane ySplit="1" topLeftCell="A2" activePane="bottomLeft" state="frozen"/>
      <selection pane="bottomLeft" activeCell="B178" sqref="B178:L178"/>
    </sheetView>
  </sheetViews>
  <sheetFormatPr baseColWidth="10" defaultColWidth="11.81640625" defaultRowHeight="14" x14ac:dyDescent="0.25"/>
  <cols>
    <col min="1" max="1" width="4.90625" style="44" customWidth="1"/>
    <col min="2" max="2" width="11.453125" style="44" customWidth="1"/>
    <col min="3" max="3" width="32.26953125" style="45" customWidth="1"/>
    <col min="4" max="4" width="15" style="44" customWidth="1"/>
    <col min="5" max="5" width="19.7265625" style="45" customWidth="1"/>
    <col min="6" max="6" width="14.26953125" style="44" customWidth="1"/>
    <col min="7" max="7" width="24.08984375" style="45" customWidth="1"/>
    <col min="8" max="8" width="23" style="44" bestFit="1" customWidth="1"/>
    <col min="9" max="9" width="21.90625" style="44" customWidth="1"/>
    <col min="10" max="10" width="10.1796875" style="44" bestFit="1" customWidth="1"/>
    <col min="11" max="12" width="19.7265625" style="44" customWidth="1"/>
    <col min="13" max="13" width="11.81640625" style="44"/>
    <col min="14" max="14" width="13.7265625" style="44" bestFit="1" customWidth="1"/>
    <col min="15" max="17" width="11.81640625" style="44"/>
    <col min="18" max="18" width="13.6328125" style="44" bestFit="1" customWidth="1"/>
    <col min="19" max="16384" width="11.81640625" style="44"/>
  </cols>
  <sheetData>
    <row r="1" spans="2:19" ht="14.5" thickBot="1" x14ac:dyDescent="0.3"/>
    <row r="2" spans="2:19" ht="74.5" customHeight="1" thickBot="1" x14ac:dyDescent="0.3">
      <c r="B2" s="469"/>
      <c r="C2" s="470"/>
      <c r="D2" s="475" t="s">
        <v>2347</v>
      </c>
      <c r="E2" s="471"/>
      <c r="F2" s="471"/>
      <c r="G2" s="471"/>
      <c r="H2" s="471"/>
      <c r="I2" s="471"/>
      <c r="J2" s="471"/>
      <c r="K2" s="471"/>
      <c r="L2" s="472"/>
    </row>
    <row r="3" spans="2:19" ht="12" customHeight="1" x14ac:dyDescent="0.25">
      <c r="B3" s="53"/>
    </row>
    <row r="4" spans="2:19" x14ac:dyDescent="0.25">
      <c r="B4" s="455" t="s">
        <v>2350</v>
      </c>
      <c r="C4" s="455"/>
      <c r="D4" s="455"/>
      <c r="E4" s="455"/>
      <c r="F4" s="455"/>
      <c r="G4" s="455"/>
      <c r="H4" s="455"/>
      <c r="I4" s="455"/>
      <c r="J4" s="455"/>
    </row>
    <row r="5" spans="2:19" ht="14.5" thickBot="1" x14ac:dyDescent="0.3">
      <c r="B5" s="53"/>
      <c r="G5" s="53"/>
      <c r="I5" s="54"/>
    </row>
    <row r="6" spans="2:19" ht="40.5" customHeight="1" x14ac:dyDescent="0.25">
      <c r="B6" s="479" t="s">
        <v>2301</v>
      </c>
      <c r="C6" s="477" t="s">
        <v>2300</v>
      </c>
      <c r="D6" s="477" t="s">
        <v>2299</v>
      </c>
      <c r="E6" s="477" t="s">
        <v>2298</v>
      </c>
      <c r="F6" s="477" t="s">
        <v>2297</v>
      </c>
      <c r="G6" s="468" t="s">
        <v>2296</v>
      </c>
      <c r="H6" s="463" t="s">
        <v>2295</v>
      </c>
      <c r="I6" s="461" t="s">
        <v>2294</v>
      </c>
      <c r="J6" s="459" t="s">
        <v>2258</v>
      </c>
      <c r="K6" s="467" t="s">
        <v>2302</v>
      </c>
      <c r="L6" s="468"/>
    </row>
    <row r="7" spans="2:19" ht="46.5" customHeight="1" thickBot="1" x14ac:dyDescent="0.3">
      <c r="B7" s="480"/>
      <c r="C7" s="478"/>
      <c r="D7" s="478"/>
      <c r="E7" s="478"/>
      <c r="F7" s="478"/>
      <c r="G7" s="476"/>
      <c r="H7" s="464"/>
      <c r="I7" s="462"/>
      <c r="J7" s="460"/>
      <c r="K7" s="143" t="s">
        <v>2257</v>
      </c>
      <c r="L7" s="131" t="s">
        <v>2256</v>
      </c>
    </row>
    <row r="8" spans="2:19" s="49" customFormat="1" x14ac:dyDescent="0.3">
      <c r="B8" s="134">
        <v>1</v>
      </c>
      <c r="C8" s="128" t="s">
        <v>2291</v>
      </c>
      <c r="D8" s="95">
        <v>19</v>
      </c>
      <c r="E8" s="95" t="s">
        <v>722</v>
      </c>
      <c r="F8" s="129">
        <v>19050</v>
      </c>
      <c r="G8" s="135" t="s">
        <v>94</v>
      </c>
      <c r="H8" s="132">
        <v>12.649999999999999</v>
      </c>
      <c r="I8" s="130">
        <v>12.649999999999999</v>
      </c>
      <c r="J8" s="146">
        <f t="shared" ref="J8:J39" si="0">+IFERROR(I8/H8,0)</f>
        <v>1</v>
      </c>
      <c r="K8" s="144">
        <v>3.17</v>
      </c>
      <c r="L8" s="149">
        <v>9.4799999999999986</v>
      </c>
      <c r="M8" s="50"/>
    </row>
    <row r="9" spans="2:19" s="49" customFormat="1" x14ac:dyDescent="0.3">
      <c r="B9" s="136">
        <v>1</v>
      </c>
      <c r="C9" s="76" t="s">
        <v>2291</v>
      </c>
      <c r="D9" s="77">
        <v>19</v>
      </c>
      <c r="E9" s="77" t="s">
        <v>722</v>
      </c>
      <c r="F9" s="78">
        <v>19075</v>
      </c>
      <c r="G9" s="137" t="s">
        <v>261</v>
      </c>
      <c r="H9" s="133">
        <v>78</v>
      </c>
      <c r="I9" s="75">
        <v>77</v>
      </c>
      <c r="J9" s="147">
        <f t="shared" si="0"/>
        <v>0.98717948717948723</v>
      </c>
      <c r="K9" s="145">
        <v>45.5</v>
      </c>
      <c r="L9" s="150">
        <v>31.500000000000004</v>
      </c>
      <c r="M9" s="50"/>
    </row>
    <row r="10" spans="2:19" s="49" customFormat="1" x14ac:dyDescent="0.3">
      <c r="B10" s="136">
        <v>1</v>
      </c>
      <c r="C10" s="76" t="s">
        <v>2291</v>
      </c>
      <c r="D10" s="77">
        <v>19</v>
      </c>
      <c r="E10" s="77" t="s">
        <v>722</v>
      </c>
      <c r="F10" s="78">
        <v>19110</v>
      </c>
      <c r="G10" s="137" t="s">
        <v>720</v>
      </c>
      <c r="H10" s="133">
        <v>79.55</v>
      </c>
      <c r="I10" s="75">
        <v>79.55</v>
      </c>
      <c r="J10" s="147">
        <f t="shared" si="0"/>
        <v>1</v>
      </c>
      <c r="K10" s="145">
        <v>50.940000000000005</v>
      </c>
      <c r="L10" s="150">
        <v>28.610000000000003</v>
      </c>
      <c r="M10" s="50"/>
      <c r="R10" s="52"/>
      <c r="S10" s="52"/>
    </row>
    <row r="11" spans="2:19" s="49" customFormat="1" x14ac:dyDescent="0.3">
      <c r="B11" s="136">
        <v>1</v>
      </c>
      <c r="C11" s="76" t="s">
        <v>2291</v>
      </c>
      <c r="D11" s="77">
        <v>19</v>
      </c>
      <c r="E11" s="77" t="s">
        <v>722</v>
      </c>
      <c r="F11" s="78">
        <v>19130</v>
      </c>
      <c r="G11" s="137" t="s">
        <v>719</v>
      </c>
      <c r="H11" s="133">
        <v>54.96</v>
      </c>
      <c r="I11" s="75">
        <v>54.96</v>
      </c>
      <c r="J11" s="147">
        <f t="shared" si="0"/>
        <v>1</v>
      </c>
      <c r="K11" s="145">
        <v>23.81</v>
      </c>
      <c r="L11" s="150">
        <v>31.15</v>
      </c>
      <c r="M11" s="50"/>
    </row>
    <row r="12" spans="2:19" s="49" customFormat="1" x14ac:dyDescent="0.3">
      <c r="B12" s="136">
        <v>1</v>
      </c>
      <c r="C12" s="76" t="s">
        <v>2291</v>
      </c>
      <c r="D12" s="77">
        <v>19</v>
      </c>
      <c r="E12" s="77" t="s">
        <v>722</v>
      </c>
      <c r="F12" s="78">
        <v>19137</v>
      </c>
      <c r="G12" s="137" t="s">
        <v>718</v>
      </c>
      <c r="H12" s="133">
        <v>148.09</v>
      </c>
      <c r="I12" s="75">
        <v>147.09</v>
      </c>
      <c r="J12" s="147">
        <f t="shared" si="0"/>
        <v>0.99324734958471195</v>
      </c>
      <c r="K12" s="145">
        <v>75.679999999999993</v>
      </c>
      <c r="L12" s="150">
        <v>71.41</v>
      </c>
      <c r="M12" s="50"/>
    </row>
    <row r="13" spans="2:19" s="49" customFormat="1" x14ac:dyDescent="0.3">
      <c r="B13" s="136">
        <v>1</v>
      </c>
      <c r="C13" s="76" t="s">
        <v>2291</v>
      </c>
      <c r="D13" s="77">
        <v>19</v>
      </c>
      <c r="E13" s="77" t="s">
        <v>722</v>
      </c>
      <c r="F13" s="78">
        <v>19142</v>
      </c>
      <c r="G13" s="137" t="s">
        <v>717</v>
      </c>
      <c r="H13" s="133">
        <v>88.940000000000012</v>
      </c>
      <c r="I13" s="75">
        <v>88.940000000000012</v>
      </c>
      <c r="J13" s="147">
        <f t="shared" si="0"/>
        <v>1</v>
      </c>
      <c r="K13" s="145">
        <v>33.04</v>
      </c>
      <c r="L13" s="150">
        <v>55.9</v>
      </c>
      <c r="M13" s="50"/>
    </row>
    <row r="14" spans="2:19" s="49" customFormat="1" x14ac:dyDescent="0.3">
      <c r="B14" s="136">
        <v>1</v>
      </c>
      <c r="C14" s="76" t="s">
        <v>2291</v>
      </c>
      <c r="D14" s="77">
        <v>19</v>
      </c>
      <c r="E14" s="77" t="s">
        <v>722</v>
      </c>
      <c r="F14" s="78">
        <v>19212</v>
      </c>
      <c r="G14" s="137" t="s">
        <v>716</v>
      </c>
      <c r="H14" s="133">
        <v>54.099999999999994</v>
      </c>
      <c r="I14" s="75">
        <v>54.099999999999994</v>
      </c>
      <c r="J14" s="147">
        <f t="shared" si="0"/>
        <v>1</v>
      </c>
      <c r="K14" s="145">
        <v>16.760000000000002</v>
      </c>
      <c r="L14" s="150">
        <v>37.340000000000003</v>
      </c>
      <c r="M14" s="50"/>
    </row>
    <row r="15" spans="2:19" s="49" customFormat="1" x14ac:dyDescent="0.3">
      <c r="B15" s="136">
        <v>1</v>
      </c>
      <c r="C15" s="76" t="s">
        <v>2291</v>
      </c>
      <c r="D15" s="77">
        <v>19</v>
      </c>
      <c r="E15" s="77" t="s">
        <v>722</v>
      </c>
      <c r="F15" s="78">
        <v>19256</v>
      </c>
      <c r="G15" s="137" t="s">
        <v>367</v>
      </c>
      <c r="H15" s="133">
        <v>79.300000000000011</v>
      </c>
      <c r="I15" s="75">
        <v>79.300000000000011</v>
      </c>
      <c r="J15" s="147">
        <f t="shared" si="0"/>
        <v>1</v>
      </c>
      <c r="K15" s="145">
        <v>45.2</v>
      </c>
      <c r="L15" s="150">
        <v>34.1</v>
      </c>
      <c r="M15" s="50"/>
    </row>
    <row r="16" spans="2:19" s="49" customFormat="1" x14ac:dyDescent="0.3">
      <c r="B16" s="136">
        <v>1</v>
      </c>
      <c r="C16" s="76" t="s">
        <v>2291</v>
      </c>
      <c r="D16" s="77">
        <v>19</v>
      </c>
      <c r="E16" s="77" t="s">
        <v>722</v>
      </c>
      <c r="F16" s="78">
        <v>19364</v>
      </c>
      <c r="G16" s="137" t="s">
        <v>711</v>
      </c>
      <c r="H16" s="133">
        <v>32.140000000000008</v>
      </c>
      <c r="I16" s="75">
        <v>32.140000000000008</v>
      </c>
      <c r="J16" s="147">
        <f t="shared" si="0"/>
        <v>1</v>
      </c>
      <c r="K16" s="145">
        <v>10.000000000000002</v>
      </c>
      <c r="L16" s="150">
        <v>22.14</v>
      </c>
      <c r="M16" s="50"/>
    </row>
    <row r="17" spans="2:13" s="49" customFormat="1" x14ac:dyDescent="0.3">
      <c r="B17" s="136">
        <v>1</v>
      </c>
      <c r="C17" s="76" t="s">
        <v>2291</v>
      </c>
      <c r="D17" s="77">
        <v>19</v>
      </c>
      <c r="E17" s="77" t="s">
        <v>722</v>
      </c>
      <c r="F17" s="78">
        <v>19450</v>
      </c>
      <c r="G17" s="137" t="s">
        <v>708</v>
      </c>
      <c r="H17" s="133">
        <v>4</v>
      </c>
      <c r="I17" s="75">
        <v>4</v>
      </c>
      <c r="J17" s="147">
        <f t="shared" si="0"/>
        <v>1</v>
      </c>
      <c r="K17" s="145">
        <v>1</v>
      </c>
      <c r="L17" s="150">
        <v>3</v>
      </c>
      <c r="M17" s="50"/>
    </row>
    <row r="18" spans="2:13" s="49" customFormat="1" x14ac:dyDescent="0.3">
      <c r="B18" s="136">
        <v>1</v>
      </c>
      <c r="C18" s="76" t="s">
        <v>2291</v>
      </c>
      <c r="D18" s="77">
        <v>19</v>
      </c>
      <c r="E18" s="77" t="s">
        <v>722</v>
      </c>
      <c r="F18" s="78">
        <v>19455</v>
      </c>
      <c r="G18" s="137" t="s">
        <v>707</v>
      </c>
      <c r="H18" s="133">
        <v>100.28</v>
      </c>
      <c r="I18" s="75">
        <v>100.28</v>
      </c>
      <c r="J18" s="147">
        <f t="shared" si="0"/>
        <v>1</v>
      </c>
      <c r="K18" s="145">
        <v>26.9</v>
      </c>
      <c r="L18" s="150">
        <v>73.38</v>
      </c>
      <c r="M18" s="50"/>
    </row>
    <row r="19" spans="2:13" s="49" customFormat="1" x14ac:dyDescent="0.3">
      <c r="B19" s="136">
        <v>1</v>
      </c>
      <c r="C19" s="76" t="s">
        <v>2291</v>
      </c>
      <c r="D19" s="77">
        <v>19</v>
      </c>
      <c r="E19" s="77" t="s">
        <v>722</v>
      </c>
      <c r="F19" s="78">
        <v>19473</v>
      </c>
      <c r="G19" s="137" t="s">
        <v>706</v>
      </c>
      <c r="H19" s="133">
        <v>113.55999999999999</v>
      </c>
      <c r="I19" s="75">
        <v>112.55999999999999</v>
      </c>
      <c r="J19" s="147">
        <f t="shared" si="0"/>
        <v>0.99119408242338847</v>
      </c>
      <c r="K19" s="145">
        <v>42.62</v>
      </c>
      <c r="L19" s="150">
        <v>69.94</v>
      </c>
      <c r="M19" s="50"/>
    </row>
    <row r="20" spans="2:13" s="49" customFormat="1" x14ac:dyDescent="0.3">
      <c r="B20" s="136">
        <v>1</v>
      </c>
      <c r="C20" s="76" t="s">
        <v>2291</v>
      </c>
      <c r="D20" s="77">
        <v>19</v>
      </c>
      <c r="E20" s="77" t="s">
        <v>722</v>
      </c>
      <c r="F20" s="78">
        <v>19532</v>
      </c>
      <c r="G20" s="137" t="s">
        <v>703</v>
      </c>
      <c r="H20" s="133">
        <v>54.330000000000013</v>
      </c>
      <c r="I20" s="75">
        <v>54.330000000000013</v>
      </c>
      <c r="J20" s="147">
        <f t="shared" si="0"/>
        <v>1</v>
      </c>
      <c r="K20" s="145">
        <v>22.83</v>
      </c>
      <c r="L20" s="150">
        <v>31.5</v>
      </c>
      <c r="M20" s="50"/>
    </row>
    <row r="21" spans="2:13" s="49" customFormat="1" x14ac:dyDescent="0.3">
      <c r="B21" s="136">
        <v>1</v>
      </c>
      <c r="C21" s="76" t="s">
        <v>2291</v>
      </c>
      <c r="D21" s="77">
        <v>19</v>
      </c>
      <c r="E21" s="77" t="s">
        <v>722</v>
      </c>
      <c r="F21" s="78">
        <v>19548</v>
      </c>
      <c r="G21" s="137" t="s">
        <v>2293</v>
      </c>
      <c r="H21" s="133">
        <v>157.32</v>
      </c>
      <c r="I21" s="75">
        <v>157.32</v>
      </c>
      <c r="J21" s="147">
        <f t="shared" si="0"/>
        <v>1</v>
      </c>
      <c r="K21" s="145">
        <v>64.3</v>
      </c>
      <c r="L21" s="150">
        <v>93.019999999999982</v>
      </c>
      <c r="M21" s="50"/>
    </row>
    <row r="22" spans="2:13" s="49" customFormat="1" x14ac:dyDescent="0.3">
      <c r="B22" s="136">
        <v>1</v>
      </c>
      <c r="C22" s="76" t="s">
        <v>2291</v>
      </c>
      <c r="D22" s="77">
        <v>19</v>
      </c>
      <c r="E22" s="77" t="s">
        <v>722</v>
      </c>
      <c r="F22" s="78">
        <v>19698</v>
      </c>
      <c r="G22" s="137" t="s">
        <v>694</v>
      </c>
      <c r="H22" s="133">
        <v>230.97</v>
      </c>
      <c r="I22" s="75">
        <v>230.97</v>
      </c>
      <c r="J22" s="147">
        <f t="shared" si="0"/>
        <v>1</v>
      </c>
      <c r="K22" s="145">
        <v>104.56</v>
      </c>
      <c r="L22" s="150">
        <v>126.41</v>
      </c>
      <c r="M22" s="50"/>
    </row>
    <row r="23" spans="2:13" s="49" customFormat="1" x14ac:dyDescent="0.3">
      <c r="B23" s="136">
        <v>1</v>
      </c>
      <c r="C23" s="76" t="s">
        <v>2291</v>
      </c>
      <c r="D23" s="77">
        <v>19</v>
      </c>
      <c r="E23" s="77" t="s">
        <v>722</v>
      </c>
      <c r="F23" s="78">
        <v>19780</v>
      </c>
      <c r="G23" s="137" t="s">
        <v>101</v>
      </c>
      <c r="H23" s="133">
        <v>15.450000000000001</v>
      </c>
      <c r="I23" s="75">
        <v>15.450000000000001</v>
      </c>
      <c r="J23" s="147">
        <f t="shared" si="0"/>
        <v>1</v>
      </c>
      <c r="K23" s="145">
        <v>4.3</v>
      </c>
      <c r="L23" s="150">
        <v>11.15</v>
      </c>
      <c r="M23" s="50"/>
    </row>
    <row r="24" spans="2:13" s="49" customFormat="1" x14ac:dyDescent="0.3">
      <c r="B24" s="136">
        <v>1</v>
      </c>
      <c r="C24" s="76" t="s">
        <v>2291</v>
      </c>
      <c r="D24" s="77">
        <v>19</v>
      </c>
      <c r="E24" s="77" t="s">
        <v>722</v>
      </c>
      <c r="F24" s="78">
        <v>19821</v>
      </c>
      <c r="G24" s="137" t="s">
        <v>2292</v>
      </c>
      <c r="H24" s="133">
        <v>10.309999999999999</v>
      </c>
      <c r="I24" s="75">
        <v>10.309999999999999</v>
      </c>
      <c r="J24" s="147">
        <f t="shared" si="0"/>
        <v>1</v>
      </c>
      <c r="K24" s="145">
        <v>4.8000000000000007</v>
      </c>
      <c r="L24" s="150">
        <v>5.51</v>
      </c>
      <c r="M24" s="50"/>
    </row>
    <row r="25" spans="2:13" s="49" customFormat="1" x14ac:dyDescent="0.3">
      <c r="B25" s="136">
        <v>1</v>
      </c>
      <c r="C25" s="76" t="s">
        <v>2291</v>
      </c>
      <c r="D25" s="77">
        <v>52</v>
      </c>
      <c r="E25" s="77" t="s">
        <v>348</v>
      </c>
      <c r="F25" s="78">
        <v>52233</v>
      </c>
      <c r="G25" s="137" t="s">
        <v>372</v>
      </c>
      <c r="H25" s="133">
        <v>21.2</v>
      </c>
      <c r="I25" s="75">
        <v>21.2</v>
      </c>
      <c r="J25" s="147">
        <f t="shared" si="0"/>
        <v>1</v>
      </c>
      <c r="K25" s="145">
        <v>2.1</v>
      </c>
      <c r="L25" s="150">
        <v>19.100000000000001</v>
      </c>
      <c r="M25" s="50"/>
    </row>
    <row r="26" spans="2:13" s="49" customFormat="1" x14ac:dyDescent="0.3">
      <c r="B26" s="136">
        <v>1</v>
      </c>
      <c r="C26" s="76" t="s">
        <v>2291</v>
      </c>
      <c r="D26" s="77">
        <v>52</v>
      </c>
      <c r="E26" s="77" t="s">
        <v>348</v>
      </c>
      <c r="F26" s="78">
        <v>52256</v>
      </c>
      <c r="G26" s="137" t="s">
        <v>369</v>
      </c>
      <c r="H26" s="133">
        <v>7.13</v>
      </c>
      <c r="I26" s="75">
        <v>7.13</v>
      </c>
      <c r="J26" s="147">
        <f t="shared" si="0"/>
        <v>1</v>
      </c>
      <c r="K26" s="145">
        <v>2</v>
      </c>
      <c r="L26" s="150">
        <v>5.13</v>
      </c>
      <c r="M26" s="50"/>
    </row>
    <row r="27" spans="2:13" s="49" customFormat="1" x14ac:dyDescent="0.3">
      <c r="B27" s="136">
        <v>1</v>
      </c>
      <c r="C27" s="76" t="s">
        <v>2291</v>
      </c>
      <c r="D27" s="77">
        <v>52</v>
      </c>
      <c r="E27" s="77" t="s">
        <v>348</v>
      </c>
      <c r="F27" s="78">
        <v>52405</v>
      </c>
      <c r="G27" s="137" t="s">
        <v>354</v>
      </c>
      <c r="H27" s="133">
        <v>7.2</v>
      </c>
      <c r="I27" s="75">
        <v>7.2</v>
      </c>
      <c r="J27" s="147">
        <f t="shared" si="0"/>
        <v>1</v>
      </c>
      <c r="K27" s="145">
        <v>1</v>
      </c>
      <c r="L27" s="150">
        <v>6.2</v>
      </c>
      <c r="M27" s="50"/>
    </row>
    <row r="28" spans="2:13" s="49" customFormat="1" x14ac:dyDescent="0.3">
      <c r="B28" s="136">
        <v>1</v>
      </c>
      <c r="C28" s="76" t="s">
        <v>2291</v>
      </c>
      <c r="D28" s="77">
        <v>52</v>
      </c>
      <c r="E28" s="77" t="s">
        <v>348</v>
      </c>
      <c r="F28" s="78">
        <v>52418</v>
      </c>
      <c r="G28" s="137" t="s">
        <v>352</v>
      </c>
      <c r="H28" s="133">
        <v>29.600000000000005</v>
      </c>
      <c r="I28" s="75">
        <v>29.600000000000005</v>
      </c>
      <c r="J28" s="147">
        <f t="shared" si="0"/>
        <v>1</v>
      </c>
      <c r="K28" s="145">
        <v>14.1</v>
      </c>
      <c r="L28" s="150">
        <v>15.5</v>
      </c>
      <c r="M28" s="50"/>
    </row>
    <row r="29" spans="2:13" s="49" customFormat="1" x14ac:dyDescent="0.3">
      <c r="B29" s="136">
        <v>1</v>
      </c>
      <c r="C29" s="76" t="s">
        <v>2291</v>
      </c>
      <c r="D29" s="77">
        <v>52</v>
      </c>
      <c r="E29" s="77" t="s">
        <v>348</v>
      </c>
      <c r="F29" s="78">
        <v>52540</v>
      </c>
      <c r="G29" s="137" t="s">
        <v>344</v>
      </c>
      <c r="H29" s="133">
        <v>26.580000000000002</v>
      </c>
      <c r="I29" s="75">
        <v>26.580000000000002</v>
      </c>
      <c r="J29" s="147">
        <f t="shared" si="0"/>
        <v>1</v>
      </c>
      <c r="K29" s="145">
        <v>11.879999999999999</v>
      </c>
      <c r="L29" s="150">
        <v>14.7</v>
      </c>
      <c r="M29" s="50"/>
    </row>
    <row r="30" spans="2:13" s="49" customFormat="1" x14ac:dyDescent="0.3">
      <c r="B30" s="136">
        <v>1</v>
      </c>
      <c r="C30" s="76" t="s">
        <v>2291</v>
      </c>
      <c r="D30" s="77">
        <v>76</v>
      </c>
      <c r="E30" s="77" t="s">
        <v>33</v>
      </c>
      <c r="F30" s="78">
        <v>76275</v>
      </c>
      <c r="G30" s="137" t="s">
        <v>82</v>
      </c>
      <c r="H30" s="133">
        <v>20.439999999999998</v>
      </c>
      <c r="I30" s="75">
        <v>20.439999999999998</v>
      </c>
      <c r="J30" s="147">
        <f t="shared" si="0"/>
        <v>1</v>
      </c>
      <c r="K30" s="145">
        <v>6.5</v>
      </c>
      <c r="L30" s="150">
        <v>13.94</v>
      </c>
      <c r="M30" s="50"/>
    </row>
    <row r="31" spans="2:13" s="49" customFormat="1" x14ac:dyDescent="0.3">
      <c r="B31" s="136">
        <v>1</v>
      </c>
      <c r="C31" s="76" t="s">
        <v>2291</v>
      </c>
      <c r="D31" s="77">
        <v>76</v>
      </c>
      <c r="E31" s="77" t="s">
        <v>33</v>
      </c>
      <c r="F31" s="78">
        <v>76563</v>
      </c>
      <c r="G31" s="137" t="s">
        <v>72</v>
      </c>
      <c r="H31" s="133">
        <v>9.6</v>
      </c>
      <c r="I31" s="75">
        <v>9.6</v>
      </c>
      <c r="J31" s="147">
        <f t="shared" si="0"/>
        <v>1</v>
      </c>
      <c r="K31" s="145">
        <v>2.5</v>
      </c>
      <c r="L31" s="150">
        <v>7.1</v>
      </c>
      <c r="M31" s="50"/>
    </row>
    <row r="32" spans="2:13" s="49" customFormat="1" x14ac:dyDescent="0.3">
      <c r="B32" s="136">
        <v>2</v>
      </c>
      <c r="C32" s="76" t="s">
        <v>956</v>
      </c>
      <c r="D32" s="77">
        <v>81</v>
      </c>
      <c r="E32" s="77" t="s">
        <v>956</v>
      </c>
      <c r="F32" s="78">
        <v>81065</v>
      </c>
      <c r="G32" s="137" t="s">
        <v>955</v>
      </c>
      <c r="H32" s="133">
        <v>139.64999999999998</v>
      </c>
      <c r="I32" s="75">
        <v>138.64999999999998</v>
      </c>
      <c r="J32" s="147">
        <f t="shared" si="0"/>
        <v>0.99283924095954168</v>
      </c>
      <c r="K32" s="145">
        <v>49.05</v>
      </c>
      <c r="L32" s="150">
        <v>89.600000000000009</v>
      </c>
      <c r="M32" s="50"/>
    </row>
    <row r="33" spans="2:13" s="49" customFormat="1" x14ac:dyDescent="0.3">
      <c r="B33" s="136">
        <v>2</v>
      </c>
      <c r="C33" s="76" t="s">
        <v>956</v>
      </c>
      <c r="D33" s="77">
        <v>81</v>
      </c>
      <c r="E33" s="77" t="s">
        <v>956</v>
      </c>
      <c r="F33" s="78">
        <v>81300</v>
      </c>
      <c r="G33" s="137" t="s">
        <v>953</v>
      </c>
      <c r="H33" s="133">
        <v>168.15</v>
      </c>
      <c r="I33" s="75">
        <v>160.15</v>
      </c>
      <c r="J33" s="147">
        <f t="shared" si="0"/>
        <v>0.95242343146000596</v>
      </c>
      <c r="K33" s="145">
        <v>77.25</v>
      </c>
      <c r="L33" s="150">
        <v>82.9</v>
      </c>
      <c r="M33" s="50"/>
    </row>
    <row r="34" spans="2:13" s="49" customFormat="1" x14ac:dyDescent="0.3">
      <c r="B34" s="136">
        <v>2</v>
      </c>
      <c r="C34" s="76" t="s">
        <v>956</v>
      </c>
      <c r="D34" s="77">
        <v>81</v>
      </c>
      <c r="E34" s="77" t="s">
        <v>956</v>
      </c>
      <c r="F34" s="78">
        <v>81736</v>
      </c>
      <c r="G34" s="137" t="s">
        <v>951</v>
      </c>
      <c r="H34" s="133">
        <v>192.85</v>
      </c>
      <c r="I34" s="75">
        <v>162.85</v>
      </c>
      <c r="J34" s="147">
        <f t="shared" si="0"/>
        <v>0.844438682914182</v>
      </c>
      <c r="K34" s="145">
        <v>92.050000000000011</v>
      </c>
      <c r="L34" s="150">
        <v>70.8</v>
      </c>
      <c r="M34" s="50"/>
    </row>
    <row r="35" spans="2:13" s="49" customFormat="1" x14ac:dyDescent="0.3">
      <c r="B35" s="136">
        <v>2</v>
      </c>
      <c r="C35" s="76" t="s">
        <v>956</v>
      </c>
      <c r="D35" s="77">
        <v>81</v>
      </c>
      <c r="E35" s="77" t="s">
        <v>956</v>
      </c>
      <c r="F35" s="78">
        <v>81794</v>
      </c>
      <c r="G35" s="137" t="s">
        <v>950</v>
      </c>
      <c r="H35" s="133">
        <v>342.95</v>
      </c>
      <c r="I35" s="75">
        <v>341.95</v>
      </c>
      <c r="J35" s="147">
        <f t="shared" si="0"/>
        <v>0.99708412305000726</v>
      </c>
      <c r="K35" s="145">
        <v>113.75</v>
      </c>
      <c r="L35" s="150">
        <v>228.2</v>
      </c>
      <c r="M35" s="50"/>
    </row>
    <row r="36" spans="2:13" s="49" customFormat="1" x14ac:dyDescent="0.3">
      <c r="B36" s="136">
        <v>3</v>
      </c>
      <c r="C36" s="76" t="s">
        <v>2290</v>
      </c>
      <c r="D36" s="77">
        <v>5</v>
      </c>
      <c r="E36" s="77" t="s">
        <v>5</v>
      </c>
      <c r="F36" s="78">
        <v>5031</v>
      </c>
      <c r="G36" s="137" t="s">
        <v>1054</v>
      </c>
      <c r="H36" s="133">
        <v>37.49</v>
      </c>
      <c r="I36" s="75">
        <v>37.49</v>
      </c>
      <c r="J36" s="147">
        <f t="shared" si="0"/>
        <v>1</v>
      </c>
      <c r="K36" s="145">
        <v>20.2</v>
      </c>
      <c r="L36" s="150">
        <v>17.290000000000003</v>
      </c>
      <c r="M36" s="50"/>
    </row>
    <row r="37" spans="2:13" s="49" customFormat="1" x14ac:dyDescent="0.3">
      <c r="B37" s="136">
        <v>3</v>
      </c>
      <c r="C37" s="76" t="s">
        <v>2290</v>
      </c>
      <c r="D37" s="77">
        <v>5</v>
      </c>
      <c r="E37" s="77" t="s">
        <v>5</v>
      </c>
      <c r="F37" s="78">
        <v>5040</v>
      </c>
      <c r="G37" s="137" t="s">
        <v>1050</v>
      </c>
      <c r="H37" s="133">
        <v>25.31</v>
      </c>
      <c r="I37" s="75">
        <v>25.31</v>
      </c>
      <c r="J37" s="147">
        <f t="shared" si="0"/>
        <v>1</v>
      </c>
      <c r="K37" s="145">
        <v>3.7800000000000002</v>
      </c>
      <c r="L37" s="150">
        <v>21.53</v>
      </c>
      <c r="M37" s="50"/>
    </row>
    <row r="38" spans="2:13" s="49" customFormat="1" x14ac:dyDescent="0.3">
      <c r="B38" s="136">
        <v>3</v>
      </c>
      <c r="C38" s="76" t="s">
        <v>2290</v>
      </c>
      <c r="D38" s="77">
        <v>5</v>
      </c>
      <c r="E38" s="77" t="s">
        <v>5</v>
      </c>
      <c r="F38" s="78">
        <v>5107</v>
      </c>
      <c r="G38" s="137" t="s">
        <v>881</v>
      </c>
      <c r="H38" s="133">
        <v>34.299999999999997</v>
      </c>
      <c r="I38" s="75">
        <v>34.299999999999997</v>
      </c>
      <c r="J38" s="147">
        <f t="shared" si="0"/>
        <v>1</v>
      </c>
      <c r="K38" s="145">
        <v>12.000000000000002</v>
      </c>
      <c r="L38" s="150">
        <v>22.300000000000004</v>
      </c>
      <c r="M38" s="50"/>
    </row>
    <row r="39" spans="2:13" s="49" customFormat="1" x14ac:dyDescent="0.3">
      <c r="B39" s="136">
        <v>3</v>
      </c>
      <c r="C39" s="76" t="s">
        <v>2290</v>
      </c>
      <c r="D39" s="77">
        <v>5</v>
      </c>
      <c r="E39" s="77" t="s">
        <v>5</v>
      </c>
      <c r="F39" s="78">
        <v>5120</v>
      </c>
      <c r="G39" s="137" t="s">
        <v>1042</v>
      </c>
      <c r="H39" s="133">
        <v>74.200000000000017</v>
      </c>
      <c r="I39" s="75">
        <v>74.200000000000017</v>
      </c>
      <c r="J39" s="147">
        <f t="shared" si="0"/>
        <v>1</v>
      </c>
      <c r="K39" s="145">
        <v>29.299999999999997</v>
      </c>
      <c r="L39" s="150">
        <v>44.9</v>
      </c>
      <c r="M39" s="50"/>
    </row>
    <row r="40" spans="2:13" s="49" customFormat="1" x14ac:dyDescent="0.3">
      <c r="B40" s="136">
        <v>3</v>
      </c>
      <c r="C40" s="76" t="s">
        <v>2290</v>
      </c>
      <c r="D40" s="77">
        <v>5</v>
      </c>
      <c r="E40" s="77" t="s">
        <v>5</v>
      </c>
      <c r="F40" s="78">
        <v>5154</v>
      </c>
      <c r="G40" s="137" t="s">
        <v>1034</v>
      </c>
      <c r="H40" s="133">
        <v>128.27000000000004</v>
      </c>
      <c r="I40" s="75">
        <v>128.27000000000004</v>
      </c>
      <c r="J40" s="147">
        <f t="shared" ref="J40:J71" si="1">+IFERROR(I40/H40,0)</f>
        <v>1</v>
      </c>
      <c r="K40" s="145">
        <v>51.649999999999991</v>
      </c>
      <c r="L40" s="150">
        <v>76.61999999999999</v>
      </c>
      <c r="M40" s="50"/>
    </row>
    <row r="41" spans="2:13" s="49" customFormat="1" x14ac:dyDescent="0.3">
      <c r="B41" s="136">
        <v>3</v>
      </c>
      <c r="C41" s="76" t="s">
        <v>2290</v>
      </c>
      <c r="D41" s="77">
        <v>5</v>
      </c>
      <c r="E41" s="77" t="s">
        <v>5</v>
      </c>
      <c r="F41" s="78">
        <v>5250</v>
      </c>
      <c r="G41" s="137" t="s">
        <v>1025</v>
      </c>
      <c r="H41" s="133">
        <v>38.839999999999996</v>
      </c>
      <c r="I41" s="75">
        <v>38.839999999999996</v>
      </c>
      <c r="J41" s="147">
        <f t="shared" si="1"/>
        <v>1</v>
      </c>
      <c r="K41" s="145">
        <v>12.8</v>
      </c>
      <c r="L41" s="150">
        <v>26.04</v>
      </c>
      <c r="M41" s="50"/>
    </row>
    <row r="42" spans="2:13" s="49" customFormat="1" x14ac:dyDescent="0.3">
      <c r="B42" s="136">
        <v>3</v>
      </c>
      <c r="C42" s="76" t="s">
        <v>2290</v>
      </c>
      <c r="D42" s="77">
        <v>5</v>
      </c>
      <c r="E42" s="77" t="s">
        <v>5</v>
      </c>
      <c r="F42" s="78">
        <v>5361</v>
      </c>
      <c r="G42" s="137" t="s">
        <v>1010</v>
      </c>
      <c r="H42" s="133">
        <v>41.34999999999998</v>
      </c>
      <c r="I42" s="75">
        <v>41.34999999999998</v>
      </c>
      <c r="J42" s="147">
        <f t="shared" si="1"/>
        <v>1</v>
      </c>
      <c r="K42" s="145">
        <v>12.000000000000002</v>
      </c>
      <c r="L42" s="150">
        <v>29.350000000000009</v>
      </c>
      <c r="M42" s="50"/>
    </row>
    <row r="43" spans="2:13" s="49" customFormat="1" x14ac:dyDescent="0.3">
      <c r="B43" s="136">
        <v>3</v>
      </c>
      <c r="C43" s="76" t="s">
        <v>2290</v>
      </c>
      <c r="D43" s="77">
        <v>5</v>
      </c>
      <c r="E43" s="77" t="s">
        <v>5</v>
      </c>
      <c r="F43" s="78">
        <v>5495</v>
      </c>
      <c r="G43" s="137" t="s">
        <v>998</v>
      </c>
      <c r="H43" s="133">
        <v>86.4</v>
      </c>
      <c r="I43" s="75">
        <v>86.4</v>
      </c>
      <c r="J43" s="147">
        <f t="shared" si="1"/>
        <v>1</v>
      </c>
      <c r="K43" s="145">
        <v>39.6</v>
      </c>
      <c r="L43" s="150">
        <v>46.8</v>
      </c>
      <c r="M43" s="50"/>
    </row>
    <row r="44" spans="2:13" s="49" customFormat="1" x14ac:dyDescent="0.3">
      <c r="B44" s="136">
        <v>3</v>
      </c>
      <c r="C44" s="76" t="s">
        <v>2290</v>
      </c>
      <c r="D44" s="77">
        <v>5</v>
      </c>
      <c r="E44" s="77" t="s">
        <v>5</v>
      </c>
      <c r="F44" s="78">
        <v>5604</v>
      </c>
      <c r="G44" s="137" t="s">
        <v>989</v>
      </c>
      <c r="H44" s="133">
        <v>55.57</v>
      </c>
      <c r="I44" s="75">
        <v>55.57</v>
      </c>
      <c r="J44" s="147">
        <f t="shared" si="1"/>
        <v>1</v>
      </c>
      <c r="K44" s="145">
        <v>44.51</v>
      </c>
      <c r="L44" s="150">
        <v>11.06</v>
      </c>
      <c r="M44" s="50"/>
    </row>
    <row r="45" spans="2:13" s="49" customFormat="1" x14ac:dyDescent="0.3">
      <c r="B45" s="136">
        <v>3</v>
      </c>
      <c r="C45" s="76" t="s">
        <v>2290</v>
      </c>
      <c r="D45" s="77">
        <v>5</v>
      </c>
      <c r="E45" s="77" t="s">
        <v>5</v>
      </c>
      <c r="F45" s="78">
        <v>5736</v>
      </c>
      <c r="G45" s="137" t="s">
        <v>974</v>
      </c>
      <c r="H45" s="133">
        <v>0</v>
      </c>
      <c r="I45" s="75">
        <v>0</v>
      </c>
      <c r="J45" s="147">
        <f t="shared" si="1"/>
        <v>0</v>
      </c>
      <c r="K45" s="145">
        <v>0</v>
      </c>
      <c r="L45" s="150">
        <v>0</v>
      </c>
      <c r="M45" s="50"/>
    </row>
    <row r="46" spans="2:13" s="49" customFormat="1" x14ac:dyDescent="0.3">
      <c r="B46" s="136">
        <v>3</v>
      </c>
      <c r="C46" s="76" t="s">
        <v>2290</v>
      </c>
      <c r="D46" s="77">
        <v>5</v>
      </c>
      <c r="E46" s="77" t="s">
        <v>5</v>
      </c>
      <c r="F46" s="78">
        <v>5790</v>
      </c>
      <c r="G46" s="137" t="s">
        <v>970</v>
      </c>
      <c r="H46" s="133">
        <v>103.26</v>
      </c>
      <c r="I46" s="75">
        <v>103.26</v>
      </c>
      <c r="J46" s="147">
        <f t="shared" si="1"/>
        <v>1</v>
      </c>
      <c r="K46" s="145">
        <v>29.470000000000002</v>
      </c>
      <c r="L46" s="150">
        <v>73.79000000000002</v>
      </c>
      <c r="M46" s="50"/>
    </row>
    <row r="47" spans="2:13" s="49" customFormat="1" x14ac:dyDescent="0.3">
      <c r="B47" s="136">
        <v>3</v>
      </c>
      <c r="C47" s="76" t="s">
        <v>2290</v>
      </c>
      <c r="D47" s="77">
        <v>5</v>
      </c>
      <c r="E47" s="77" t="s">
        <v>5</v>
      </c>
      <c r="F47" s="78">
        <v>5854</v>
      </c>
      <c r="G47" s="137" t="s">
        <v>964</v>
      </c>
      <c r="H47" s="133">
        <v>249.98000000000005</v>
      </c>
      <c r="I47" s="75">
        <v>249.98000000000005</v>
      </c>
      <c r="J47" s="147">
        <f t="shared" si="1"/>
        <v>1</v>
      </c>
      <c r="K47" s="145">
        <v>60.9</v>
      </c>
      <c r="L47" s="150">
        <v>189.08000000000004</v>
      </c>
      <c r="M47" s="50"/>
    </row>
    <row r="48" spans="2:13" s="49" customFormat="1" x14ac:dyDescent="0.3">
      <c r="B48" s="136">
        <v>3</v>
      </c>
      <c r="C48" s="76" t="s">
        <v>2290</v>
      </c>
      <c r="D48" s="77">
        <v>5</v>
      </c>
      <c r="E48" s="77" t="s">
        <v>5</v>
      </c>
      <c r="F48" s="78">
        <v>5895</v>
      </c>
      <c r="G48" s="137" t="s">
        <v>957</v>
      </c>
      <c r="H48" s="133">
        <v>35.33</v>
      </c>
      <c r="I48" s="75">
        <v>35.33</v>
      </c>
      <c r="J48" s="147">
        <f t="shared" si="1"/>
        <v>1</v>
      </c>
      <c r="K48" s="145">
        <v>19.8</v>
      </c>
      <c r="L48" s="150">
        <v>15.530000000000001</v>
      </c>
      <c r="M48" s="50"/>
    </row>
    <row r="49" spans="2:13" s="49" customFormat="1" x14ac:dyDescent="0.3">
      <c r="B49" s="136">
        <v>4</v>
      </c>
      <c r="C49" s="76" t="s">
        <v>2289</v>
      </c>
      <c r="D49" s="77">
        <v>54</v>
      </c>
      <c r="E49" s="77" t="s">
        <v>325</v>
      </c>
      <c r="F49" s="78">
        <v>54206</v>
      </c>
      <c r="G49" s="137" t="s">
        <v>316</v>
      </c>
      <c r="H49" s="133">
        <v>474.44</v>
      </c>
      <c r="I49" s="75">
        <v>474.44</v>
      </c>
      <c r="J49" s="147">
        <f t="shared" si="1"/>
        <v>1</v>
      </c>
      <c r="K49" s="145">
        <v>217.93999999999997</v>
      </c>
      <c r="L49" s="150">
        <v>256.5</v>
      </c>
      <c r="M49" s="50"/>
    </row>
    <row r="50" spans="2:13" s="49" customFormat="1" x14ac:dyDescent="0.3">
      <c r="B50" s="136">
        <v>4</v>
      </c>
      <c r="C50" s="76" t="s">
        <v>2289</v>
      </c>
      <c r="D50" s="77">
        <v>54</v>
      </c>
      <c r="E50" s="77" t="s">
        <v>325</v>
      </c>
      <c r="F50" s="78">
        <v>54245</v>
      </c>
      <c r="G50" s="137" t="s">
        <v>313</v>
      </c>
      <c r="H50" s="133">
        <v>313.55</v>
      </c>
      <c r="I50" s="75">
        <v>313.55</v>
      </c>
      <c r="J50" s="147">
        <f t="shared" si="1"/>
        <v>1</v>
      </c>
      <c r="K50" s="145">
        <v>65.350000000000009</v>
      </c>
      <c r="L50" s="150">
        <v>248.2</v>
      </c>
      <c r="M50" s="50"/>
    </row>
    <row r="51" spans="2:13" s="49" customFormat="1" x14ac:dyDescent="0.3">
      <c r="B51" s="136">
        <v>4</v>
      </c>
      <c r="C51" s="76" t="s">
        <v>2289</v>
      </c>
      <c r="D51" s="77">
        <v>54</v>
      </c>
      <c r="E51" s="77" t="s">
        <v>325</v>
      </c>
      <c r="F51" s="78">
        <v>54250</v>
      </c>
      <c r="G51" s="137" t="s">
        <v>312</v>
      </c>
      <c r="H51" s="133">
        <v>121</v>
      </c>
      <c r="I51" s="75">
        <v>121</v>
      </c>
      <c r="J51" s="147">
        <f t="shared" si="1"/>
        <v>1</v>
      </c>
      <c r="K51" s="145">
        <v>32</v>
      </c>
      <c r="L51" s="150">
        <v>89</v>
      </c>
      <c r="M51" s="50"/>
    </row>
    <row r="52" spans="2:13" s="49" customFormat="1" x14ac:dyDescent="0.3">
      <c r="B52" s="136">
        <v>4</v>
      </c>
      <c r="C52" s="76" t="s">
        <v>2289</v>
      </c>
      <c r="D52" s="77">
        <v>54</v>
      </c>
      <c r="E52" s="77" t="s">
        <v>325</v>
      </c>
      <c r="F52" s="78">
        <v>54344</v>
      </c>
      <c r="G52" s="137" t="s">
        <v>309</v>
      </c>
      <c r="H52" s="133">
        <v>125.30999999999999</v>
      </c>
      <c r="I52" s="75">
        <v>125.30999999999999</v>
      </c>
      <c r="J52" s="147">
        <f t="shared" si="1"/>
        <v>1</v>
      </c>
      <c r="K52" s="145">
        <v>32.65</v>
      </c>
      <c r="L52" s="150">
        <v>92.66</v>
      </c>
      <c r="M52" s="50"/>
    </row>
    <row r="53" spans="2:13" s="49" customFormat="1" x14ac:dyDescent="0.3">
      <c r="B53" s="136">
        <v>4</v>
      </c>
      <c r="C53" s="76" t="s">
        <v>2289</v>
      </c>
      <c r="D53" s="77">
        <v>54</v>
      </c>
      <c r="E53" s="77" t="s">
        <v>325</v>
      </c>
      <c r="F53" s="78">
        <v>54670</v>
      </c>
      <c r="G53" s="137" t="s">
        <v>295</v>
      </c>
      <c r="H53" s="133">
        <v>118.3</v>
      </c>
      <c r="I53" s="75">
        <v>118.3</v>
      </c>
      <c r="J53" s="147">
        <f t="shared" si="1"/>
        <v>1</v>
      </c>
      <c r="K53" s="145">
        <v>15</v>
      </c>
      <c r="L53" s="150">
        <v>103.3</v>
      </c>
      <c r="M53" s="50"/>
    </row>
    <row r="54" spans="2:13" s="49" customFormat="1" x14ac:dyDescent="0.3">
      <c r="B54" s="136">
        <v>4</v>
      </c>
      <c r="C54" s="76" t="s">
        <v>2289</v>
      </c>
      <c r="D54" s="77">
        <v>54</v>
      </c>
      <c r="E54" s="77" t="s">
        <v>325</v>
      </c>
      <c r="F54" s="78">
        <v>54720</v>
      </c>
      <c r="G54" s="137" t="s">
        <v>292</v>
      </c>
      <c r="H54" s="133">
        <v>468.79999999999995</v>
      </c>
      <c r="I54" s="75">
        <v>468.79999999999995</v>
      </c>
      <c r="J54" s="147">
        <f t="shared" si="1"/>
        <v>1</v>
      </c>
      <c r="K54" s="145">
        <v>133.5</v>
      </c>
      <c r="L54" s="150">
        <v>335.29999999999995</v>
      </c>
      <c r="M54" s="50"/>
    </row>
    <row r="55" spans="2:13" s="49" customFormat="1" x14ac:dyDescent="0.3">
      <c r="B55" s="136">
        <v>4</v>
      </c>
      <c r="C55" s="76" t="s">
        <v>2289</v>
      </c>
      <c r="D55" s="77">
        <v>54</v>
      </c>
      <c r="E55" s="77" t="s">
        <v>325</v>
      </c>
      <c r="F55" s="78">
        <v>54800</v>
      </c>
      <c r="G55" s="137" t="s">
        <v>290</v>
      </c>
      <c r="H55" s="133">
        <v>183</v>
      </c>
      <c r="I55" s="75">
        <v>183</v>
      </c>
      <c r="J55" s="147">
        <f t="shared" si="1"/>
        <v>1</v>
      </c>
      <c r="K55" s="145">
        <v>62</v>
      </c>
      <c r="L55" s="150">
        <v>121</v>
      </c>
      <c r="M55" s="50"/>
    </row>
    <row r="56" spans="2:13" s="49" customFormat="1" x14ac:dyDescent="0.3">
      <c r="B56" s="136">
        <v>4</v>
      </c>
      <c r="C56" s="76" t="s">
        <v>2289</v>
      </c>
      <c r="D56" s="77">
        <v>54</v>
      </c>
      <c r="E56" s="77" t="s">
        <v>325</v>
      </c>
      <c r="F56" s="78">
        <v>54810</v>
      </c>
      <c r="G56" s="137" t="s">
        <v>289</v>
      </c>
      <c r="H56" s="133">
        <v>314.8</v>
      </c>
      <c r="I56" s="75">
        <v>314.8</v>
      </c>
      <c r="J56" s="147">
        <f t="shared" si="1"/>
        <v>1</v>
      </c>
      <c r="K56" s="145">
        <v>61.5</v>
      </c>
      <c r="L56" s="150">
        <v>253.29999999999998</v>
      </c>
      <c r="M56" s="50"/>
    </row>
    <row r="57" spans="2:13" s="49" customFormat="1" x14ac:dyDescent="0.3">
      <c r="B57" s="136">
        <v>5</v>
      </c>
      <c r="C57" s="76" t="s">
        <v>662</v>
      </c>
      <c r="D57" s="77">
        <v>5</v>
      </c>
      <c r="E57" s="77" t="s">
        <v>5</v>
      </c>
      <c r="F57" s="78">
        <v>5475</v>
      </c>
      <c r="G57" s="137" t="s">
        <v>1000</v>
      </c>
      <c r="H57" s="133">
        <v>0</v>
      </c>
      <c r="I57" s="75">
        <v>0</v>
      </c>
      <c r="J57" s="147">
        <f t="shared" si="1"/>
        <v>0</v>
      </c>
      <c r="K57" s="145">
        <v>0</v>
      </c>
      <c r="L57" s="150">
        <v>0</v>
      </c>
      <c r="M57" s="50"/>
    </row>
    <row r="58" spans="2:13" s="49" customFormat="1" x14ac:dyDescent="0.3">
      <c r="B58" s="136">
        <v>5</v>
      </c>
      <c r="C58" s="76" t="s">
        <v>662</v>
      </c>
      <c r="D58" s="77">
        <v>5</v>
      </c>
      <c r="E58" s="77" t="s">
        <v>5</v>
      </c>
      <c r="F58" s="78">
        <v>5873</v>
      </c>
      <c r="G58" s="137" t="s">
        <v>962</v>
      </c>
      <c r="H58" s="133">
        <v>4.7300000000000004</v>
      </c>
      <c r="I58" s="75">
        <v>4.7300000000000004</v>
      </c>
      <c r="J58" s="147">
        <f t="shared" si="1"/>
        <v>1</v>
      </c>
      <c r="K58" s="145">
        <v>0.8</v>
      </c>
      <c r="L58" s="150">
        <v>3.9299999999999997</v>
      </c>
      <c r="M58" s="50"/>
    </row>
    <row r="59" spans="2:13" s="49" customFormat="1" x14ac:dyDescent="0.3">
      <c r="B59" s="136">
        <v>5</v>
      </c>
      <c r="C59" s="76" t="s">
        <v>662</v>
      </c>
      <c r="D59" s="77">
        <v>27</v>
      </c>
      <c r="E59" s="77" t="s">
        <v>662</v>
      </c>
      <c r="F59" s="78">
        <v>27006</v>
      </c>
      <c r="G59" s="137" t="s">
        <v>661</v>
      </c>
      <c r="H59" s="133">
        <v>0</v>
      </c>
      <c r="I59" s="75">
        <v>0</v>
      </c>
      <c r="J59" s="147">
        <f t="shared" si="1"/>
        <v>0</v>
      </c>
      <c r="K59" s="145">
        <v>0</v>
      </c>
      <c r="L59" s="150">
        <v>0</v>
      </c>
      <c r="M59" s="50"/>
    </row>
    <row r="60" spans="2:13" s="49" customFormat="1" x14ac:dyDescent="0.3">
      <c r="B60" s="136">
        <v>5</v>
      </c>
      <c r="C60" s="76" t="s">
        <v>662</v>
      </c>
      <c r="D60" s="77">
        <v>27</v>
      </c>
      <c r="E60" s="77" t="s">
        <v>662</v>
      </c>
      <c r="F60" s="78">
        <v>27099</v>
      </c>
      <c r="G60" s="137" t="s">
        <v>2288</v>
      </c>
      <c r="H60" s="133">
        <v>9.8999999999999986</v>
      </c>
      <c r="I60" s="75">
        <v>9.8999999999999986</v>
      </c>
      <c r="J60" s="147">
        <f t="shared" si="1"/>
        <v>1</v>
      </c>
      <c r="K60" s="145">
        <v>3</v>
      </c>
      <c r="L60" s="150">
        <v>6.8999999999999995</v>
      </c>
      <c r="M60" s="50"/>
    </row>
    <row r="61" spans="2:13" s="49" customFormat="1" x14ac:dyDescent="0.3">
      <c r="B61" s="136">
        <v>5</v>
      </c>
      <c r="C61" s="76" t="s">
        <v>662</v>
      </c>
      <c r="D61" s="77">
        <v>27</v>
      </c>
      <c r="E61" s="77" t="s">
        <v>662</v>
      </c>
      <c r="F61" s="78">
        <v>27150</v>
      </c>
      <c r="G61" s="137" t="s">
        <v>2287</v>
      </c>
      <c r="H61" s="133">
        <v>850.10000000000014</v>
      </c>
      <c r="I61" s="75">
        <v>850.10000000000014</v>
      </c>
      <c r="J61" s="147">
        <f t="shared" si="1"/>
        <v>1</v>
      </c>
      <c r="K61" s="145">
        <v>226.81</v>
      </c>
      <c r="L61" s="150">
        <v>623.29000000000008</v>
      </c>
      <c r="M61" s="50"/>
    </row>
    <row r="62" spans="2:13" s="49" customFormat="1" x14ac:dyDescent="0.3">
      <c r="B62" s="136">
        <v>5</v>
      </c>
      <c r="C62" s="76" t="s">
        <v>662</v>
      </c>
      <c r="D62" s="77">
        <v>27</v>
      </c>
      <c r="E62" s="77" t="s">
        <v>662</v>
      </c>
      <c r="F62" s="78">
        <v>27205</v>
      </c>
      <c r="G62" s="137" t="s">
        <v>652</v>
      </c>
      <c r="H62" s="133">
        <v>0</v>
      </c>
      <c r="I62" s="75">
        <v>0</v>
      </c>
      <c r="J62" s="147">
        <f t="shared" si="1"/>
        <v>0</v>
      </c>
      <c r="K62" s="145">
        <v>0</v>
      </c>
      <c r="L62" s="150">
        <v>0</v>
      </c>
      <c r="M62" s="50"/>
    </row>
    <row r="63" spans="2:13" s="49" customFormat="1" x14ac:dyDescent="0.3">
      <c r="B63" s="136">
        <v>5</v>
      </c>
      <c r="C63" s="76" t="s">
        <v>662</v>
      </c>
      <c r="D63" s="77">
        <v>27</v>
      </c>
      <c r="E63" s="77" t="s">
        <v>662</v>
      </c>
      <c r="F63" s="78">
        <v>27250</v>
      </c>
      <c r="G63" s="137" t="s">
        <v>649</v>
      </c>
      <c r="H63" s="133">
        <v>0</v>
      </c>
      <c r="I63" s="75">
        <v>0</v>
      </c>
      <c r="J63" s="147">
        <f t="shared" si="1"/>
        <v>0</v>
      </c>
      <c r="K63" s="145">
        <v>0</v>
      </c>
      <c r="L63" s="150">
        <v>0</v>
      </c>
      <c r="M63" s="50"/>
    </row>
    <row r="64" spans="2:13" s="49" customFormat="1" x14ac:dyDescent="0.3">
      <c r="B64" s="136">
        <v>5</v>
      </c>
      <c r="C64" s="76" t="s">
        <v>662</v>
      </c>
      <c r="D64" s="77">
        <v>27</v>
      </c>
      <c r="E64" s="77" t="s">
        <v>662</v>
      </c>
      <c r="F64" s="78">
        <v>27361</v>
      </c>
      <c r="G64" s="137" t="s">
        <v>648</v>
      </c>
      <c r="H64" s="133">
        <v>1</v>
      </c>
      <c r="I64" s="75">
        <v>1</v>
      </c>
      <c r="J64" s="147">
        <f t="shared" si="1"/>
        <v>1</v>
      </c>
      <c r="K64" s="145">
        <v>0</v>
      </c>
      <c r="L64" s="150">
        <v>1</v>
      </c>
      <c r="M64" s="50"/>
    </row>
    <row r="65" spans="2:13" s="49" customFormat="1" x14ac:dyDescent="0.3">
      <c r="B65" s="136">
        <v>5</v>
      </c>
      <c r="C65" s="76" t="s">
        <v>662</v>
      </c>
      <c r="D65" s="77">
        <v>27</v>
      </c>
      <c r="E65" s="77" t="s">
        <v>662</v>
      </c>
      <c r="F65" s="78">
        <v>27425</v>
      </c>
      <c r="G65" s="137" t="s">
        <v>645</v>
      </c>
      <c r="H65" s="133">
        <v>2.4000000000000004</v>
      </c>
      <c r="I65" s="75">
        <v>2.4000000000000004</v>
      </c>
      <c r="J65" s="147">
        <f t="shared" si="1"/>
        <v>1</v>
      </c>
      <c r="K65" s="145">
        <v>0.8</v>
      </c>
      <c r="L65" s="150">
        <v>1.6</v>
      </c>
      <c r="M65" s="50"/>
    </row>
    <row r="66" spans="2:13" s="49" customFormat="1" x14ac:dyDescent="0.3">
      <c r="B66" s="136">
        <v>5</v>
      </c>
      <c r="C66" s="76" t="s">
        <v>662</v>
      </c>
      <c r="D66" s="77">
        <v>27</v>
      </c>
      <c r="E66" s="77" t="s">
        <v>662</v>
      </c>
      <c r="F66" s="78">
        <v>27450</v>
      </c>
      <c r="G66" s="137" t="s">
        <v>643</v>
      </c>
      <c r="H66" s="133">
        <v>0</v>
      </c>
      <c r="I66" s="75">
        <v>0</v>
      </c>
      <c r="J66" s="147">
        <f t="shared" si="1"/>
        <v>0</v>
      </c>
      <c r="K66" s="145">
        <v>0</v>
      </c>
      <c r="L66" s="150">
        <v>0</v>
      </c>
      <c r="M66" s="50"/>
    </row>
    <row r="67" spans="2:13" s="49" customFormat="1" x14ac:dyDescent="0.3">
      <c r="B67" s="136">
        <v>5</v>
      </c>
      <c r="C67" s="76" t="s">
        <v>662</v>
      </c>
      <c r="D67" s="77">
        <v>27</v>
      </c>
      <c r="E67" s="77" t="s">
        <v>662</v>
      </c>
      <c r="F67" s="78">
        <v>27491</v>
      </c>
      <c r="G67" s="137" t="s">
        <v>642</v>
      </c>
      <c r="H67" s="133">
        <v>0</v>
      </c>
      <c r="I67" s="75">
        <v>0</v>
      </c>
      <c r="J67" s="147">
        <f t="shared" si="1"/>
        <v>0</v>
      </c>
      <c r="K67" s="145">
        <v>0</v>
      </c>
      <c r="L67" s="150">
        <v>0</v>
      </c>
      <c r="M67" s="50"/>
    </row>
    <row r="68" spans="2:13" s="49" customFormat="1" x14ac:dyDescent="0.3">
      <c r="B68" s="136">
        <v>5</v>
      </c>
      <c r="C68" s="76" t="s">
        <v>662</v>
      </c>
      <c r="D68" s="77">
        <v>27</v>
      </c>
      <c r="E68" s="77" t="s">
        <v>662</v>
      </c>
      <c r="F68" s="78">
        <v>27615</v>
      </c>
      <c r="G68" s="137" t="s">
        <v>636</v>
      </c>
      <c r="H68" s="133">
        <v>2645.110000000001</v>
      </c>
      <c r="I68" s="75">
        <v>2639.110000000001</v>
      </c>
      <c r="J68" s="147">
        <f t="shared" si="1"/>
        <v>0.99773166333347196</v>
      </c>
      <c r="K68" s="145">
        <v>857.81</v>
      </c>
      <c r="L68" s="150">
        <v>1781.3</v>
      </c>
      <c r="M68" s="50"/>
    </row>
    <row r="69" spans="2:13" s="49" customFormat="1" x14ac:dyDescent="0.3">
      <c r="B69" s="136">
        <v>5</v>
      </c>
      <c r="C69" s="76" t="s">
        <v>662</v>
      </c>
      <c r="D69" s="77">
        <v>27</v>
      </c>
      <c r="E69" s="77" t="s">
        <v>662</v>
      </c>
      <c r="F69" s="78">
        <v>27745</v>
      </c>
      <c r="G69" s="137" t="s">
        <v>1629</v>
      </c>
      <c r="H69" s="133">
        <v>0</v>
      </c>
      <c r="I69" s="75">
        <v>0</v>
      </c>
      <c r="J69" s="147">
        <f t="shared" si="1"/>
        <v>0</v>
      </c>
      <c r="K69" s="145">
        <v>0</v>
      </c>
      <c r="L69" s="150">
        <v>0</v>
      </c>
      <c r="M69" s="50"/>
    </row>
    <row r="70" spans="2:13" s="49" customFormat="1" x14ac:dyDescent="0.3">
      <c r="B70" s="136">
        <v>5</v>
      </c>
      <c r="C70" s="76" t="s">
        <v>662</v>
      </c>
      <c r="D70" s="77">
        <v>27</v>
      </c>
      <c r="E70" s="77" t="s">
        <v>662</v>
      </c>
      <c r="F70" s="78">
        <v>27800</v>
      </c>
      <c r="G70" s="137" t="s">
        <v>633</v>
      </c>
      <c r="H70" s="133">
        <v>2.37</v>
      </c>
      <c r="I70" s="75">
        <v>2.37</v>
      </c>
      <c r="J70" s="147">
        <f t="shared" si="1"/>
        <v>1</v>
      </c>
      <c r="K70" s="145">
        <v>0</v>
      </c>
      <c r="L70" s="150">
        <v>2.37</v>
      </c>
      <c r="M70" s="50"/>
    </row>
    <row r="71" spans="2:13" s="49" customFormat="1" x14ac:dyDescent="0.3">
      <c r="B71" s="136">
        <v>6</v>
      </c>
      <c r="C71" s="76" t="s">
        <v>2285</v>
      </c>
      <c r="D71" s="77">
        <v>18</v>
      </c>
      <c r="E71" s="77" t="s">
        <v>755</v>
      </c>
      <c r="F71" s="78">
        <v>18001</v>
      </c>
      <c r="G71" s="137" t="s">
        <v>715</v>
      </c>
      <c r="H71" s="133">
        <v>48</v>
      </c>
      <c r="I71" s="75">
        <v>47</v>
      </c>
      <c r="J71" s="147">
        <f t="shared" si="1"/>
        <v>0.97916666666666663</v>
      </c>
      <c r="K71" s="145">
        <v>9.67</v>
      </c>
      <c r="L71" s="150">
        <v>37.33</v>
      </c>
      <c r="M71" s="50"/>
    </row>
    <row r="72" spans="2:13" s="49" customFormat="1" x14ac:dyDescent="0.3">
      <c r="B72" s="136">
        <v>6</v>
      </c>
      <c r="C72" s="76" t="s">
        <v>2285</v>
      </c>
      <c r="D72" s="77">
        <v>18</v>
      </c>
      <c r="E72" s="77" t="s">
        <v>755</v>
      </c>
      <c r="F72" s="78">
        <v>18029</v>
      </c>
      <c r="G72" s="137" t="s">
        <v>245</v>
      </c>
      <c r="H72" s="133">
        <v>100.33</v>
      </c>
      <c r="I72" s="75">
        <v>100.33</v>
      </c>
      <c r="J72" s="147">
        <f t="shared" ref="J72:J103" si="2">+IFERROR(I72/H72,0)</f>
        <v>1</v>
      </c>
      <c r="K72" s="145">
        <v>50</v>
      </c>
      <c r="L72" s="150">
        <v>50.33</v>
      </c>
      <c r="M72" s="50"/>
    </row>
    <row r="73" spans="2:13" s="49" customFormat="1" x14ac:dyDescent="0.3">
      <c r="B73" s="136">
        <v>6</v>
      </c>
      <c r="C73" s="76" t="s">
        <v>2285</v>
      </c>
      <c r="D73" s="77">
        <v>18</v>
      </c>
      <c r="E73" s="77" t="s">
        <v>755</v>
      </c>
      <c r="F73" s="78">
        <v>18094</v>
      </c>
      <c r="G73" s="137" t="s">
        <v>754</v>
      </c>
      <c r="H73" s="133">
        <v>29.9</v>
      </c>
      <c r="I73" s="75">
        <v>29.9</v>
      </c>
      <c r="J73" s="147">
        <f t="shared" si="2"/>
        <v>1</v>
      </c>
      <c r="K73" s="145">
        <v>1</v>
      </c>
      <c r="L73" s="150">
        <v>28.9</v>
      </c>
      <c r="M73" s="50"/>
    </row>
    <row r="74" spans="2:13" s="49" customFormat="1" x14ac:dyDescent="0.3">
      <c r="B74" s="136">
        <v>6</v>
      </c>
      <c r="C74" s="76" t="s">
        <v>2285</v>
      </c>
      <c r="D74" s="77">
        <v>18</v>
      </c>
      <c r="E74" s="77" t="s">
        <v>755</v>
      </c>
      <c r="F74" s="78">
        <v>18150</v>
      </c>
      <c r="G74" s="137" t="s">
        <v>753</v>
      </c>
      <c r="H74" s="133">
        <v>427.44</v>
      </c>
      <c r="I74" s="75">
        <v>427.44</v>
      </c>
      <c r="J74" s="147">
        <f t="shared" si="2"/>
        <v>1</v>
      </c>
      <c r="K74" s="145">
        <v>99.17</v>
      </c>
      <c r="L74" s="150">
        <v>328.27</v>
      </c>
      <c r="M74" s="50"/>
    </row>
    <row r="75" spans="2:13" s="49" customFormat="1" x14ac:dyDescent="0.3">
      <c r="B75" s="136">
        <v>6</v>
      </c>
      <c r="C75" s="76" t="s">
        <v>2285</v>
      </c>
      <c r="D75" s="77">
        <v>18</v>
      </c>
      <c r="E75" s="77" t="s">
        <v>755</v>
      </c>
      <c r="F75" s="78">
        <v>18205</v>
      </c>
      <c r="G75" s="137" t="s">
        <v>752</v>
      </c>
      <c r="H75" s="133">
        <v>10.67</v>
      </c>
      <c r="I75" s="75">
        <v>10.67</v>
      </c>
      <c r="J75" s="147">
        <f t="shared" si="2"/>
        <v>1</v>
      </c>
      <c r="K75" s="145">
        <v>0</v>
      </c>
      <c r="L75" s="150">
        <v>10.67</v>
      </c>
      <c r="M75" s="50"/>
    </row>
    <row r="76" spans="2:13" s="49" customFormat="1" x14ac:dyDescent="0.3">
      <c r="B76" s="136">
        <v>6</v>
      </c>
      <c r="C76" s="76" t="s">
        <v>2285</v>
      </c>
      <c r="D76" s="77">
        <v>18</v>
      </c>
      <c r="E76" s="77" t="s">
        <v>755</v>
      </c>
      <c r="F76" s="78">
        <v>18247</v>
      </c>
      <c r="G76" s="137" t="s">
        <v>751</v>
      </c>
      <c r="H76" s="133">
        <v>24.67</v>
      </c>
      <c r="I76" s="75">
        <v>24.67</v>
      </c>
      <c r="J76" s="147">
        <f t="shared" si="2"/>
        <v>1</v>
      </c>
      <c r="K76" s="145">
        <v>10</v>
      </c>
      <c r="L76" s="150">
        <v>14.67</v>
      </c>
      <c r="M76" s="50"/>
    </row>
    <row r="77" spans="2:13" s="49" customFormat="1" x14ac:dyDescent="0.3">
      <c r="B77" s="136">
        <v>6</v>
      </c>
      <c r="C77" s="76" t="s">
        <v>2285</v>
      </c>
      <c r="D77" s="77">
        <v>18</v>
      </c>
      <c r="E77" s="77" t="s">
        <v>755</v>
      </c>
      <c r="F77" s="78">
        <v>18256</v>
      </c>
      <c r="G77" s="137" t="s">
        <v>2286</v>
      </c>
      <c r="H77" s="133">
        <v>72.67</v>
      </c>
      <c r="I77" s="75">
        <v>72.67</v>
      </c>
      <c r="J77" s="147">
        <f t="shared" si="2"/>
        <v>1</v>
      </c>
      <c r="K77" s="145">
        <v>72.67</v>
      </c>
      <c r="L77" s="150">
        <v>0</v>
      </c>
      <c r="M77" s="50"/>
    </row>
    <row r="78" spans="2:13" s="49" customFormat="1" x14ac:dyDescent="0.3">
      <c r="B78" s="136">
        <v>6</v>
      </c>
      <c r="C78" s="76" t="s">
        <v>2285</v>
      </c>
      <c r="D78" s="77">
        <v>18</v>
      </c>
      <c r="E78" s="77" t="s">
        <v>755</v>
      </c>
      <c r="F78" s="78">
        <v>18410</v>
      </c>
      <c r="G78" s="137" t="s">
        <v>749</v>
      </c>
      <c r="H78" s="133">
        <v>9.25</v>
      </c>
      <c r="I78" s="75">
        <v>9.25</v>
      </c>
      <c r="J78" s="147">
        <f t="shared" si="2"/>
        <v>1</v>
      </c>
      <c r="K78" s="145">
        <v>6</v>
      </c>
      <c r="L78" s="150">
        <v>3.25</v>
      </c>
      <c r="M78" s="50"/>
    </row>
    <row r="79" spans="2:13" s="49" customFormat="1" x14ac:dyDescent="0.3">
      <c r="B79" s="136">
        <v>6</v>
      </c>
      <c r="C79" s="76" t="s">
        <v>2285</v>
      </c>
      <c r="D79" s="77">
        <v>18</v>
      </c>
      <c r="E79" s="77" t="s">
        <v>755</v>
      </c>
      <c r="F79" s="78">
        <v>18460</v>
      </c>
      <c r="G79" s="137" t="s">
        <v>748</v>
      </c>
      <c r="H79" s="133">
        <v>17</v>
      </c>
      <c r="I79" s="75">
        <v>17</v>
      </c>
      <c r="J79" s="147">
        <f t="shared" si="2"/>
        <v>1</v>
      </c>
      <c r="K79" s="145">
        <v>17</v>
      </c>
      <c r="L79" s="150">
        <v>0</v>
      </c>
      <c r="M79" s="50"/>
    </row>
    <row r="80" spans="2:13" s="49" customFormat="1" x14ac:dyDescent="0.3">
      <c r="B80" s="136">
        <v>6</v>
      </c>
      <c r="C80" s="76" t="s">
        <v>2285</v>
      </c>
      <c r="D80" s="77">
        <v>18</v>
      </c>
      <c r="E80" s="77" t="s">
        <v>755</v>
      </c>
      <c r="F80" s="78">
        <v>18479</v>
      </c>
      <c r="G80" s="137" t="s">
        <v>747</v>
      </c>
      <c r="H80" s="133">
        <v>23.840000000000003</v>
      </c>
      <c r="I80" s="75">
        <v>23.840000000000003</v>
      </c>
      <c r="J80" s="147">
        <f t="shared" si="2"/>
        <v>1</v>
      </c>
      <c r="K80" s="145">
        <v>0</v>
      </c>
      <c r="L80" s="150">
        <v>23.840000000000003</v>
      </c>
      <c r="M80" s="50"/>
    </row>
    <row r="81" spans="2:13" s="49" customFormat="1" x14ac:dyDescent="0.3">
      <c r="B81" s="136">
        <v>6</v>
      </c>
      <c r="C81" s="76" t="s">
        <v>2285</v>
      </c>
      <c r="D81" s="77">
        <v>18</v>
      </c>
      <c r="E81" s="77" t="s">
        <v>755</v>
      </c>
      <c r="F81" s="78">
        <v>18592</v>
      </c>
      <c r="G81" s="137" t="s">
        <v>392</v>
      </c>
      <c r="H81" s="133">
        <v>168</v>
      </c>
      <c r="I81" s="75">
        <v>168</v>
      </c>
      <c r="J81" s="147">
        <f t="shared" si="2"/>
        <v>1</v>
      </c>
      <c r="K81" s="145">
        <v>149</v>
      </c>
      <c r="L81" s="150">
        <v>19</v>
      </c>
      <c r="M81" s="50"/>
    </row>
    <row r="82" spans="2:13" s="49" customFormat="1" x14ac:dyDescent="0.3">
      <c r="B82" s="136">
        <v>6</v>
      </c>
      <c r="C82" s="76" t="s">
        <v>2285</v>
      </c>
      <c r="D82" s="77">
        <v>18</v>
      </c>
      <c r="E82" s="77" t="s">
        <v>755</v>
      </c>
      <c r="F82" s="78">
        <v>18610</v>
      </c>
      <c r="G82" s="137" t="s">
        <v>746</v>
      </c>
      <c r="H82" s="133">
        <v>99.8</v>
      </c>
      <c r="I82" s="75">
        <v>99.8</v>
      </c>
      <c r="J82" s="147">
        <f t="shared" si="2"/>
        <v>1</v>
      </c>
      <c r="K82" s="145">
        <v>12.100000000000001</v>
      </c>
      <c r="L82" s="150">
        <v>87.7</v>
      </c>
      <c r="M82" s="50"/>
    </row>
    <row r="83" spans="2:13" s="49" customFormat="1" x14ac:dyDescent="0.3">
      <c r="B83" s="136">
        <v>6</v>
      </c>
      <c r="C83" s="76" t="s">
        <v>2285</v>
      </c>
      <c r="D83" s="77">
        <v>18</v>
      </c>
      <c r="E83" s="77" t="s">
        <v>755</v>
      </c>
      <c r="F83" s="78">
        <v>18753</v>
      </c>
      <c r="G83" s="137" t="s">
        <v>745</v>
      </c>
      <c r="H83" s="133">
        <v>961.3</v>
      </c>
      <c r="I83" s="75">
        <v>961.3</v>
      </c>
      <c r="J83" s="147">
        <f t="shared" si="2"/>
        <v>1</v>
      </c>
      <c r="K83" s="145">
        <v>445</v>
      </c>
      <c r="L83" s="150">
        <v>516.29999999999995</v>
      </c>
      <c r="M83" s="50"/>
    </row>
    <row r="84" spans="2:13" s="49" customFormat="1" x14ac:dyDescent="0.3">
      <c r="B84" s="136">
        <v>6</v>
      </c>
      <c r="C84" s="76" t="s">
        <v>2285</v>
      </c>
      <c r="D84" s="77">
        <v>18</v>
      </c>
      <c r="E84" s="77" t="s">
        <v>755</v>
      </c>
      <c r="F84" s="78">
        <v>18756</v>
      </c>
      <c r="G84" s="137" t="s">
        <v>744</v>
      </c>
      <c r="H84" s="133">
        <v>21.33</v>
      </c>
      <c r="I84" s="75">
        <v>21.33</v>
      </c>
      <c r="J84" s="147">
        <f t="shared" si="2"/>
        <v>1</v>
      </c>
      <c r="K84" s="145">
        <v>0</v>
      </c>
      <c r="L84" s="150">
        <v>21.33</v>
      </c>
      <c r="M84" s="50"/>
    </row>
    <row r="85" spans="2:13" s="49" customFormat="1" x14ac:dyDescent="0.3">
      <c r="B85" s="136">
        <v>6</v>
      </c>
      <c r="C85" s="76" t="s">
        <v>2285</v>
      </c>
      <c r="D85" s="77">
        <v>18</v>
      </c>
      <c r="E85" s="77" t="s">
        <v>755</v>
      </c>
      <c r="F85" s="78">
        <v>18785</v>
      </c>
      <c r="G85" s="137" t="s">
        <v>743</v>
      </c>
      <c r="H85" s="133">
        <v>244.67000000000002</v>
      </c>
      <c r="I85" s="75">
        <v>244.67000000000002</v>
      </c>
      <c r="J85" s="147">
        <f t="shared" si="2"/>
        <v>1</v>
      </c>
      <c r="K85" s="145">
        <v>66.67</v>
      </c>
      <c r="L85" s="150">
        <v>178</v>
      </c>
      <c r="M85" s="50"/>
    </row>
    <row r="86" spans="2:13" s="49" customFormat="1" x14ac:dyDescent="0.3">
      <c r="B86" s="136">
        <v>6</v>
      </c>
      <c r="C86" s="76" t="s">
        <v>2285</v>
      </c>
      <c r="D86" s="77">
        <v>18</v>
      </c>
      <c r="E86" s="77" t="s">
        <v>755</v>
      </c>
      <c r="F86" s="78">
        <v>18860</v>
      </c>
      <c r="G86" s="137" t="s">
        <v>742</v>
      </c>
      <c r="H86" s="133">
        <v>78.790000000000006</v>
      </c>
      <c r="I86" s="75">
        <v>78.790000000000006</v>
      </c>
      <c r="J86" s="147">
        <f t="shared" si="2"/>
        <v>1</v>
      </c>
      <c r="K86" s="145">
        <v>20</v>
      </c>
      <c r="L86" s="150">
        <v>58.79</v>
      </c>
      <c r="M86" s="50"/>
    </row>
    <row r="87" spans="2:13" s="49" customFormat="1" x14ac:dyDescent="0.3">
      <c r="B87" s="136">
        <v>6</v>
      </c>
      <c r="C87" s="76" t="s">
        <v>2285</v>
      </c>
      <c r="D87" s="77">
        <v>41</v>
      </c>
      <c r="E87" s="77" t="s">
        <v>20</v>
      </c>
      <c r="F87" s="78">
        <v>41020</v>
      </c>
      <c r="G87" s="137" t="s">
        <v>487</v>
      </c>
      <c r="H87" s="133">
        <v>60.480000000000004</v>
      </c>
      <c r="I87" s="75">
        <v>58.480000000000004</v>
      </c>
      <c r="J87" s="147">
        <f t="shared" si="2"/>
        <v>0.96693121693121697</v>
      </c>
      <c r="K87" s="145">
        <v>21.45</v>
      </c>
      <c r="L87" s="150">
        <v>37.03</v>
      </c>
      <c r="M87" s="50"/>
    </row>
    <row r="88" spans="2:13" s="49" customFormat="1" x14ac:dyDescent="0.3">
      <c r="B88" s="136">
        <v>7</v>
      </c>
      <c r="C88" s="76" t="s">
        <v>2283</v>
      </c>
      <c r="D88" s="77">
        <v>50</v>
      </c>
      <c r="E88" s="77" t="s">
        <v>413</v>
      </c>
      <c r="F88" s="78">
        <v>50325</v>
      </c>
      <c r="G88" s="137" t="s">
        <v>398</v>
      </c>
      <c r="H88" s="133">
        <v>179.2</v>
      </c>
      <c r="I88" s="75">
        <v>179.2</v>
      </c>
      <c r="J88" s="147">
        <f t="shared" si="2"/>
        <v>1</v>
      </c>
      <c r="K88" s="145">
        <v>87.7</v>
      </c>
      <c r="L88" s="150">
        <v>91.5</v>
      </c>
      <c r="M88" s="50"/>
    </row>
    <row r="89" spans="2:13" s="49" customFormat="1" x14ac:dyDescent="0.3">
      <c r="B89" s="136">
        <v>7</v>
      </c>
      <c r="C89" s="76" t="s">
        <v>2283</v>
      </c>
      <c r="D89" s="77">
        <v>50</v>
      </c>
      <c r="E89" s="77" t="s">
        <v>413</v>
      </c>
      <c r="F89" s="78">
        <v>50330</v>
      </c>
      <c r="G89" s="137" t="s">
        <v>397</v>
      </c>
      <c r="H89" s="133">
        <v>165.82999999999998</v>
      </c>
      <c r="I89" s="75">
        <v>165.82999999999998</v>
      </c>
      <c r="J89" s="147">
        <f t="shared" si="2"/>
        <v>1</v>
      </c>
      <c r="K89" s="145">
        <v>92.28</v>
      </c>
      <c r="L89" s="150">
        <v>73.55</v>
      </c>
      <c r="M89" s="50"/>
    </row>
    <row r="90" spans="2:13" s="49" customFormat="1" x14ac:dyDescent="0.3">
      <c r="B90" s="136">
        <v>7</v>
      </c>
      <c r="C90" s="76" t="s">
        <v>2283</v>
      </c>
      <c r="D90" s="77">
        <v>50</v>
      </c>
      <c r="E90" s="77" t="s">
        <v>413</v>
      </c>
      <c r="F90" s="78">
        <v>50350</v>
      </c>
      <c r="G90" s="137" t="s">
        <v>400</v>
      </c>
      <c r="H90" s="133">
        <v>322</v>
      </c>
      <c r="I90" s="75">
        <v>322</v>
      </c>
      <c r="J90" s="147">
        <f t="shared" si="2"/>
        <v>1</v>
      </c>
      <c r="K90" s="145">
        <v>98</v>
      </c>
      <c r="L90" s="150">
        <v>224</v>
      </c>
      <c r="M90" s="50"/>
    </row>
    <row r="91" spans="2:13" s="49" customFormat="1" x14ac:dyDescent="0.3">
      <c r="B91" s="136">
        <v>7</v>
      </c>
      <c r="C91" s="76" t="s">
        <v>2283</v>
      </c>
      <c r="D91" s="77">
        <v>50</v>
      </c>
      <c r="E91" s="77" t="s">
        <v>413</v>
      </c>
      <c r="F91" s="78">
        <v>50370</v>
      </c>
      <c r="G91" s="137" t="s">
        <v>387</v>
      </c>
      <c r="H91" s="133">
        <v>227.5</v>
      </c>
      <c r="I91" s="75">
        <v>227.5</v>
      </c>
      <c r="J91" s="147">
        <f t="shared" si="2"/>
        <v>1</v>
      </c>
      <c r="K91" s="145">
        <v>93</v>
      </c>
      <c r="L91" s="150">
        <v>134.5</v>
      </c>
      <c r="M91" s="50"/>
    </row>
    <row r="92" spans="2:13" s="49" customFormat="1" x14ac:dyDescent="0.3">
      <c r="B92" s="136">
        <v>7</v>
      </c>
      <c r="C92" s="76" t="s">
        <v>2283</v>
      </c>
      <c r="D92" s="77">
        <v>50</v>
      </c>
      <c r="E92" s="77" t="s">
        <v>413</v>
      </c>
      <c r="F92" s="78">
        <v>50450</v>
      </c>
      <c r="G92" s="137" t="s">
        <v>396</v>
      </c>
      <c r="H92" s="133">
        <v>126.75</v>
      </c>
      <c r="I92" s="75">
        <v>126.75</v>
      </c>
      <c r="J92" s="147">
        <f t="shared" si="2"/>
        <v>1</v>
      </c>
      <c r="K92" s="145">
        <v>17</v>
      </c>
      <c r="L92" s="150">
        <v>109.75</v>
      </c>
      <c r="M92" s="50"/>
    </row>
    <row r="93" spans="2:13" s="49" customFormat="1" x14ac:dyDescent="0.3">
      <c r="B93" s="136">
        <v>7</v>
      </c>
      <c r="C93" s="76" t="s">
        <v>2283</v>
      </c>
      <c r="D93" s="77">
        <v>50</v>
      </c>
      <c r="E93" s="77" t="s">
        <v>413</v>
      </c>
      <c r="F93" s="78">
        <v>50577</v>
      </c>
      <c r="G93" s="137" t="s">
        <v>394</v>
      </c>
      <c r="H93" s="133">
        <v>3781.1800000000003</v>
      </c>
      <c r="I93" s="75">
        <v>3780.1800000000003</v>
      </c>
      <c r="J93" s="147">
        <f t="shared" si="2"/>
        <v>0.99973553229415157</v>
      </c>
      <c r="K93" s="145">
        <v>814.61</v>
      </c>
      <c r="L93" s="150">
        <v>2965.5699999999997</v>
      </c>
      <c r="M93" s="50"/>
    </row>
    <row r="94" spans="2:13" s="49" customFormat="1" x14ac:dyDescent="0.3">
      <c r="B94" s="136">
        <v>7</v>
      </c>
      <c r="C94" s="76" t="s">
        <v>2283</v>
      </c>
      <c r="D94" s="77">
        <v>50</v>
      </c>
      <c r="E94" s="77" t="s">
        <v>413</v>
      </c>
      <c r="F94" s="78">
        <v>50590</v>
      </c>
      <c r="G94" s="137" t="s">
        <v>392</v>
      </c>
      <c r="H94" s="133">
        <v>426.45</v>
      </c>
      <c r="I94" s="75">
        <v>426.45</v>
      </c>
      <c r="J94" s="147">
        <f t="shared" si="2"/>
        <v>1</v>
      </c>
      <c r="K94" s="145">
        <v>123.55</v>
      </c>
      <c r="L94" s="150">
        <v>302.89999999999998</v>
      </c>
      <c r="M94" s="50"/>
    </row>
    <row r="95" spans="2:13" s="49" customFormat="1" x14ac:dyDescent="0.3">
      <c r="B95" s="136">
        <v>7</v>
      </c>
      <c r="C95" s="76" t="s">
        <v>2283</v>
      </c>
      <c r="D95" s="77">
        <v>50</v>
      </c>
      <c r="E95" s="77" t="s">
        <v>413</v>
      </c>
      <c r="F95" s="78">
        <v>50711</v>
      </c>
      <c r="G95" s="137" t="s">
        <v>2284</v>
      </c>
      <c r="H95" s="133">
        <v>654.36</v>
      </c>
      <c r="I95" s="75">
        <v>651.24</v>
      </c>
      <c r="J95" s="147">
        <f t="shared" si="2"/>
        <v>0.99523198239501187</v>
      </c>
      <c r="K95" s="145">
        <v>152.26999999999995</v>
      </c>
      <c r="L95" s="150">
        <v>498.96999999999991</v>
      </c>
      <c r="M95" s="50"/>
    </row>
    <row r="96" spans="2:13" s="49" customFormat="1" x14ac:dyDescent="0.3">
      <c r="B96" s="136">
        <v>7</v>
      </c>
      <c r="C96" s="76" t="s">
        <v>2283</v>
      </c>
      <c r="D96" s="77">
        <v>95</v>
      </c>
      <c r="E96" s="77" t="s">
        <v>495</v>
      </c>
      <c r="F96" s="78">
        <v>95001</v>
      </c>
      <c r="G96" s="137" t="s">
        <v>491</v>
      </c>
      <c r="H96" s="133">
        <v>623.5</v>
      </c>
      <c r="I96" s="75">
        <v>622.5</v>
      </c>
      <c r="J96" s="147">
        <f t="shared" si="2"/>
        <v>0.99839615076182842</v>
      </c>
      <c r="K96" s="145">
        <v>248.5</v>
      </c>
      <c r="L96" s="150">
        <v>374</v>
      </c>
      <c r="M96" s="50"/>
    </row>
    <row r="97" spans="2:13" s="49" customFormat="1" x14ac:dyDescent="0.3">
      <c r="B97" s="136">
        <v>7</v>
      </c>
      <c r="C97" s="76" t="s">
        <v>2283</v>
      </c>
      <c r="D97" s="77">
        <v>95</v>
      </c>
      <c r="E97" s="77" t="s">
        <v>495</v>
      </c>
      <c r="F97" s="78">
        <v>95015</v>
      </c>
      <c r="G97" s="137" t="s">
        <v>494</v>
      </c>
      <c r="H97" s="133">
        <v>42</v>
      </c>
      <c r="I97" s="75">
        <v>42</v>
      </c>
      <c r="J97" s="147">
        <f t="shared" si="2"/>
        <v>1</v>
      </c>
      <c r="K97" s="145">
        <v>23</v>
      </c>
      <c r="L97" s="150">
        <v>19</v>
      </c>
      <c r="M97" s="50"/>
    </row>
    <row r="98" spans="2:13" s="49" customFormat="1" x14ac:dyDescent="0.3">
      <c r="B98" s="136">
        <v>7</v>
      </c>
      <c r="C98" s="76" t="s">
        <v>2283</v>
      </c>
      <c r="D98" s="77">
        <v>95</v>
      </c>
      <c r="E98" s="77" t="s">
        <v>495</v>
      </c>
      <c r="F98" s="78">
        <v>95025</v>
      </c>
      <c r="G98" s="137" t="s">
        <v>493</v>
      </c>
      <c r="H98" s="133">
        <v>325.85000000000002</v>
      </c>
      <c r="I98" s="75">
        <v>325.85000000000002</v>
      </c>
      <c r="J98" s="147">
        <f t="shared" si="2"/>
        <v>1</v>
      </c>
      <c r="K98" s="145">
        <v>214</v>
      </c>
      <c r="L98" s="150">
        <v>111.85</v>
      </c>
      <c r="M98" s="50"/>
    </row>
    <row r="99" spans="2:13" s="49" customFormat="1" x14ac:dyDescent="0.3">
      <c r="B99" s="136">
        <v>7</v>
      </c>
      <c r="C99" s="76" t="s">
        <v>2283</v>
      </c>
      <c r="D99" s="77">
        <v>95</v>
      </c>
      <c r="E99" s="77" t="s">
        <v>495</v>
      </c>
      <c r="F99" s="78">
        <v>95200</v>
      </c>
      <c r="G99" s="137" t="s">
        <v>492</v>
      </c>
      <c r="H99" s="133">
        <v>8</v>
      </c>
      <c r="I99" s="75">
        <v>8</v>
      </c>
      <c r="J99" s="147">
        <f t="shared" si="2"/>
        <v>1</v>
      </c>
      <c r="K99" s="145">
        <v>0</v>
      </c>
      <c r="L99" s="150">
        <v>8</v>
      </c>
      <c r="M99" s="50"/>
    </row>
    <row r="100" spans="2:13" s="49" customFormat="1" x14ac:dyDescent="0.3">
      <c r="B100" s="136">
        <v>8</v>
      </c>
      <c r="C100" s="76" t="s">
        <v>2280</v>
      </c>
      <c r="D100" s="77">
        <v>13</v>
      </c>
      <c r="E100" s="77" t="s">
        <v>93</v>
      </c>
      <c r="F100" s="78">
        <v>13212</v>
      </c>
      <c r="G100" s="137" t="s">
        <v>16</v>
      </c>
      <c r="H100" s="133">
        <v>50.9</v>
      </c>
      <c r="I100" s="75">
        <v>50.9</v>
      </c>
      <c r="J100" s="147">
        <f t="shared" si="2"/>
        <v>1</v>
      </c>
      <c r="K100" s="145">
        <v>2</v>
      </c>
      <c r="L100" s="150">
        <v>48.9</v>
      </c>
      <c r="M100" s="50"/>
    </row>
    <row r="101" spans="2:13" s="49" customFormat="1" x14ac:dyDescent="0.3">
      <c r="B101" s="136">
        <v>8</v>
      </c>
      <c r="C101" s="76" t="s">
        <v>2280</v>
      </c>
      <c r="D101" s="77">
        <v>13</v>
      </c>
      <c r="E101" s="77" t="s">
        <v>93</v>
      </c>
      <c r="F101" s="78">
        <v>13244</v>
      </c>
      <c r="G101" s="137" t="s">
        <v>916</v>
      </c>
      <c r="H101" s="133">
        <v>614.16999999999973</v>
      </c>
      <c r="I101" s="75">
        <v>614.16999999999973</v>
      </c>
      <c r="J101" s="147">
        <f t="shared" si="2"/>
        <v>1</v>
      </c>
      <c r="K101" s="145">
        <v>162.20000000000002</v>
      </c>
      <c r="L101" s="150">
        <v>451.96999999999974</v>
      </c>
      <c r="M101" s="50"/>
    </row>
    <row r="102" spans="2:13" s="49" customFormat="1" x14ac:dyDescent="0.3">
      <c r="B102" s="136">
        <v>8</v>
      </c>
      <c r="C102" s="76" t="s">
        <v>2280</v>
      </c>
      <c r="D102" s="77">
        <v>13</v>
      </c>
      <c r="E102" s="77" t="s">
        <v>93</v>
      </c>
      <c r="F102" s="78">
        <v>13248</v>
      </c>
      <c r="G102" s="137" t="s">
        <v>915</v>
      </c>
      <c r="H102" s="133">
        <v>64.8</v>
      </c>
      <c r="I102" s="75">
        <v>64.8</v>
      </c>
      <c r="J102" s="147">
        <f t="shared" si="2"/>
        <v>1</v>
      </c>
      <c r="K102" s="145">
        <v>12</v>
      </c>
      <c r="L102" s="150">
        <v>52.8</v>
      </c>
      <c r="M102" s="50"/>
    </row>
    <row r="103" spans="2:13" s="49" customFormat="1" x14ac:dyDescent="0.3">
      <c r="B103" s="136">
        <v>8</v>
      </c>
      <c r="C103" s="76" t="s">
        <v>2280</v>
      </c>
      <c r="D103" s="77">
        <v>13</v>
      </c>
      <c r="E103" s="77" t="s">
        <v>93</v>
      </c>
      <c r="F103" s="78">
        <v>13442</v>
      </c>
      <c r="G103" s="137" t="s">
        <v>910</v>
      </c>
      <c r="H103" s="133">
        <v>520.70000000000005</v>
      </c>
      <c r="I103" s="75">
        <v>520.70000000000005</v>
      </c>
      <c r="J103" s="147">
        <f t="shared" si="2"/>
        <v>1</v>
      </c>
      <c r="K103" s="145">
        <v>186.73</v>
      </c>
      <c r="L103" s="150">
        <v>333.96999999999991</v>
      </c>
      <c r="M103" s="50"/>
    </row>
    <row r="104" spans="2:13" s="49" customFormat="1" x14ac:dyDescent="0.3">
      <c r="B104" s="136">
        <v>8</v>
      </c>
      <c r="C104" s="76" t="s">
        <v>2280</v>
      </c>
      <c r="D104" s="77">
        <v>13</v>
      </c>
      <c r="E104" s="77" t="s">
        <v>93</v>
      </c>
      <c r="F104" s="78">
        <v>13654</v>
      </c>
      <c r="G104" s="137" t="s">
        <v>901</v>
      </c>
      <c r="H104" s="133">
        <v>178.2</v>
      </c>
      <c r="I104" s="75">
        <v>178.2</v>
      </c>
      <c r="J104" s="147">
        <f t="shared" ref="J104:J135" si="3">+IFERROR(I104/H104,0)</f>
        <v>1</v>
      </c>
      <c r="K104" s="145">
        <v>34.700000000000003</v>
      </c>
      <c r="L104" s="150">
        <v>143.5</v>
      </c>
      <c r="M104" s="50"/>
    </row>
    <row r="105" spans="2:13" s="49" customFormat="1" x14ac:dyDescent="0.3">
      <c r="B105" s="136">
        <v>8</v>
      </c>
      <c r="C105" s="76" t="s">
        <v>2280</v>
      </c>
      <c r="D105" s="77">
        <v>13</v>
      </c>
      <c r="E105" s="77" t="s">
        <v>93</v>
      </c>
      <c r="F105" s="78">
        <v>13657</v>
      </c>
      <c r="G105" s="137" t="s">
        <v>899</v>
      </c>
      <c r="H105" s="133">
        <v>101.58000000000001</v>
      </c>
      <c r="I105" s="75">
        <v>101.58000000000001</v>
      </c>
      <c r="J105" s="147">
        <f t="shared" si="3"/>
        <v>1</v>
      </c>
      <c r="K105" s="145">
        <v>10.129999999999999</v>
      </c>
      <c r="L105" s="150">
        <v>91.450000000000017</v>
      </c>
      <c r="M105" s="50"/>
    </row>
    <row r="106" spans="2:13" s="49" customFormat="1" x14ac:dyDescent="0.3">
      <c r="B106" s="136">
        <v>8</v>
      </c>
      <c r="C106" s="76" t="s">
        <v>2280</v>
      </c>
      <c r="D106" s="77">
        <v>13</v>
      </c>
      <c r="E106" s="77" t="s">
        <v>93</v>
      </c>
      <c r="F106" s="78">
        <v>13894</v>
      </c>
      <c r="G106" s="137" t="s">
        <v>888</v>
      </c>
      <c r="H106" s="133">
        <v>170.7</v>
      </c>
      <c r="I106" s="75">
        <v>170.7</v>
      </c>
      <c r="J106" s="147">
        <f t="shared" si="3"/>
        <v>1</v>
      </c>
      <c r="K106" s="145">
        <v>21</v>
      </c>
      <c r="L106" s="150">
        <v>149.69999999999999</v>
      </c>
      <c r="M106" s="50"/>
    </row>
    <row r="107" spans="2:13" s="49" customFormat="1" x14ac:dyDescent="0.3">
      <c r="B107" s="136">
        <v>8</v>
      </c>
      <c r="C107" s="76" t="s">
        <v>2280</v>
      </c>
      <c r="D107" s="77">
        <v>70</v>
      </c>
      <c r="E107" s="77" t="s">
        <v>142</v>
      </c>
      <c r="F107" s="78">
        <v>70204</v>
      </c>
      <c r="G107" s="137" t="s">
        <v>2282</v>
      </c>
      <c r="H107" s="133">
        <v>46.6</v>
      </c>
      <c r="I107" s="75">
        <v>46.6</v>
      </c>
      <c r="J107" s="147">
        <f t="shared" si="3"/>
        <v>1</v>
      </c>
      <c r="K107" s="145">
        <v>8.1</v>
      </c>
      <c r="L107" s="150">
        <v>38.5</v>
      </c>
      <c r="M107" s="50"/>
    </row>
    <row r="108" spans="2:13" s="49" customFormat="1" x14ac:dyDescent="0.3">
      <c r="B108" s="136">
        <v>8</v>
      </c>
      <c r="C108" s="76" t="s">
        <v>2280</v>
      </c>
      <c r="D108" s="77">
        <v>70</v>
      </c>
      <c r="E108" s="77" t="s">
        <v>142</v>
      </c>
      <c r="F108" s="78">
        <v>70230</v>
      </c>
      <c r="G108" s="137" t="s">
        <v>163</v>
      </c>
      <c r="H108" s="133">
        <v>148.88</v>
      </c>
      <c r="I108" s="75">
        <v>148.88</v>
      </c>
      <c r="J108" s="147">
        <f t="shared" si="3"/>
        <v>1</v>
      </c>
      <c r="K108" s="145">
        <v>52.300000000000011</v>
      </c>
      <c r="L108" s="150">
        <v>96.580000000000041</v>
      </c>
      <c r="M108" s="50"/>
    </row>
    <row r="109" spans="2:13" s="49" customFormat="1" x14ac:dyDescent="0.3">
      <c r="B109" s="136">
        <v>8</v>
      </c>
      <c r="C109" s="76" t="s">
        <v>2280</v>
      </c>
      <c r="D109" s="77">
        <v>70</v>
      </c>
      <c r="E109" s="77" t="s">
        <v>142</v>
      </c>
      <c r="F109" s="78">
        <v>70418</v>
      </c>
      <c r="G109" s="137" t="s">
        <v>156</v>
      </c>
      <c r="H109" s="133">
        <v>317.99999999999994</v>
      </c>
      <c r="I109" s="75">
        <v>317.99999999999994</v>
      </c>
      <c r="J109" s="147">
        <f t="shared" si="3"/>
        <v>1</v>
      </c>
      <c r="K109" s="145">
        <v>112.2</v>
      </c>
      <c r="L109" s="150">
        <v>205.79999999999998</v>
      </c>
      <c r="M109" s="50"/>
    </row>
    <row r="110" spans="2:13" s="49" customFormat="1" x14ac:dyDescent="0.3">
      <c r="B110" s="136">
        <v>8</v>
      </c>
      <c r="C110" s="76" t="s">
        <v>2280</v>
      </c>
      <c r="D110" s="77">
        <v>70</v>
      </c>
      <c r="E110" s="77" t="s">
        <v>142</v>
      </c>
      <c r="F110" s="78">
        <v>70473</v>
      </c>
      <c r="G110" s="137" t="s">
        <v>154</v>
      </c>
      <c r="H110" s="133">
        <v>150.30000000000001</v>
      </c>
      <c r="I110" s="75">
        <v>150.30000000000001</v>
      </c>
      <c r="J110" s="147">
        <f t="shared" si="3"/>
        <v>1</v>
      </c>
      <c r="K110" s="145">
        <v>44.5</v>
      </c>
      <c r="L110" s="150">
        <v>105.8</v>
      </c>
      <c r="M110" s="50"/>
    </row>
    <row r="111" spans="2:13" s="49" customFormat="1" x14ac:dyDescent="0.3">
      <c r="B111" s="136">
        <v>8</v>
      </c>
      <c r="C111" s="76" t="s">
        <v>2280</v>
      </c>
      <c r="D111" s="77">
        <v>70</v>
      </c>
      <c r="E111" s="77" t="s">
        <v>142</v>
      </c>
      <c r="F111" s="78">
        <v>70508</v>
      </c>
      <c r="G111" s="137" t="s">
        <v>153</v>
      </c>
      <c r="H111" s="133">
        <v>406.89000000000004</v>
      </c>
      <c r="I111" s="75">
        <v>405.89000000000004</v>
      </c>
      <c r="J111" s="147">
        <f t="shared" si="3"/>
        <v>0.99754233330875663</v>
      </c>
      <c r="K111" s="145">
        <v>104</v>
      </c>
      <c r="L111" s="150">
        <v>301.89</v>
      </c>
      <c r="M111" s="50"/>
    </row>
    <row r="112" spans="2:13" s="49" customFormat="1" x14ac:dyDescent="0.3">
      <c r="B112" s="136">
        <v>8</v>
      </c>
      <c r="C112" s="76" t="s">
        <v>2280</v>
      </c>
      <c r="D112" s="77">
        <v>70</v>
      </c>
      <c r="E112" s="77" t="s">
        <v>142</v>
      </c>
      <c r="F112" s="78">
        <v>70523</v>
      </c>
      <c r="G112" s="137" t="s">
        <v>2281</v>
      </c>
      <c r="H112" s="133">
        <v>201.3</v>
      </c>
      <c r="I112" s="75">
        <v>201.3</v>
      </c>
      <c r="J112" s="147">
        <f t="shared" si="3"/>
        <v>1</v>
      </c>
      <c r="K112" s="145">
        <v>64</v>
      </c>
      <c r="L112" s="150">
        <v>137.30000000000001</v>
      </c>
      <c r="M112" s="50"/>
    </row>
    <row r="113" spans="2:13" s="49" customFormat="1" x14ac:dyDescent="0.3">
      <c r="B113" s="136">
        <v>8</v>
      </c>
      <c r="C113" s="76" t="s">
        <v>2280</v>
      </c>
      <c r="D113" s="77">
        <v>70</v>
      </c>
      <c r="E113" s="77" t="s">
        <v>142</v>
      </c>
      <c r="F113" s="78">
        <v>70713</v>
      </c>
      <c r="G113" s="137" t="s">
        <v>145</v>
      </c>
      <c r="H113" s="133">
        <v>444.22999999999996</v>
      </c>
      <c r="I113" s="75">
        <v>444.22999999999996</v>
      </c>
      <c r="J113" s="147">
        <f t="shared" si="3"/>
        <v>1</v>
      </c>
      <c r="K113" s="145">
        <v>134.71</v>
      </c>
      <c r="L113" s="150">
        <v>309.51999999999987</v>
      </c>
      <c r="M113" s="50"/>
    </row>
    <row r="114" spans="2:13" s="49" customFormat="1" x14ac:dyDescent="0.3">
      <c r="B114" s="136">
        <v>8</v>
      </c>
      <c r="C114" s="76" t="s">
        <v>2280</v>
      </c>
      <c r="D114" s="77">
        <v>70</v>
      </c>
      <c r="E114" s="77" t="s">
        <v>142</v>
      </c>
      <c r="F114" s="78">
        <v>70823</v>
      </c>
      <c r="G114" s="137" t="s">
        <v>2279</v>
      </c>
      <c r="H114" s="133">
        <v>172.17</v>
      </c>
      <c r="I114" s="75">
        <v>172.17</v>
      </c>
      <c r="J114" s="147">
        <f t="shared" si="3"/>
        <v>1</v>
      </c>
      <c r="K114" s="145">
        <v>23.1</v>
      </c>
      <c r="L114" s="150">
        <v>149.07000000000002</v>
      </c>
      <c r="M114" s="50"/>
    </row>
    <row r="115" spans="2:13" s="49" customFormat="1" x14ac:dyDescent="0.3">
      <c r="B115" s="136">
        <v>9</v>
      </c>
      <c r="C115" s="76" t="s">
        <v>2277</v>
      </c>
      <c r="D115" s="77">
        <v>19</v>
      </c>
      <c r="E115" s="77" t="s">
        <v>722</v>
      </c>
      <c r="F115" s="78">
        <v>19318</v>
      </c>
      <c r="G115" s="137" t="s">
        <v>713</v>
      </c>
      <c r="H115" s="133">
        <v>0</v>
      </c>
      <c r="I115" s="75">
        <v>0</v>
      </c>
      <c r="J115" s="147">
        <f t="shared" si="3"/>
        <v>0</v>
      </c>
      <c r="K115" s="145">
        <v>0</v>
      </c>
      <c r="L115" s="150">
        <v>0</v>
      </c>
      <c r="M115" s="50"/>
    </row>
    <row r="116" spans="2:13" s="49" customFormat="1" x14ac:dyDescent="0.3">
      <c r="B116" s="136">
        <v>9</v>
      </c>
      <c r="C116" s="76" t="s">
        <v>2277</v>
      </c>
      <c r="D116" s="77">
        <v>19</v>
      </c>
      <c r="E116" s="77" t="s">
        <v>722</v>
      </c>
      <c r="F116" s="78">
        <v>19418</v>
      </c>
      <c r="G116" s="137" t="s">
        <v>2278</v>
      </c>
      <c r="H116" s="133">
        <v>14</v>
      </c>
      <c r="I116" s="75">
        <v>14</v>
      </c>
      <c r="J116" s="147">
        <f t="shared" si="3"/>
        <v>1</v>
      </c>
      <c r="K116" s="145">
        <v>8</v>
      </c>
      <c r="L116" s="150">
        <v>6</v>
      </c>
      <c r="M116" s="50"/>
    </row>
    <row r="117" spans="2:13" s="49" customFormat="1" x14ac:dyDescent="0.3">
      <c r="B117" s="136">
        <v>9</v>
      </c>
      <c r="C117" s="76" t="s">
        <v>2277</v>
      </c>
      <c r="D117" s="77">
        <v>19</v>
      </c>
      <c r="E117" s="77" t="s">
        <v>722</v>
      </c>
      <c r="F117" s="78">
        <v>19809</v>
      </c>
      <c r="G117" s="137" t="s">
        <v>690</v>
      </c>
      <c r="H117" s="133">
        <v>1.8</v>
      </c>
      <c r="I117" s="75">
        <v>1.8</v>
      </c>
      <c r="J117" s="147">
        <f t="shared" si="3"/>
        <v>1</v>
      </c>
      <c r="K117" s="145">
        <v>0</v>
      </c>
      <c r="L117" s="150">
        <v>1.8</v>
      </c>
      <c r="M117" s="50"/>
    </row>
    <row r="118" spans="2:13" s="49" customFormat="1" x14ac:dyDescent="0.3">
      <c r="B118" s="136">
        <v>9</v>
      </c>
      <c r="C118" s="76" t="s">
        <v>2277</v>
      </c>
      <c r="D118" s="77">
        <v>76</v>
      </c>
      <c r="E118" s="77" t="s">
        <v>33</v>
      </c>
      <c r="F118" s="78">
        <v>76109</v>
      </c>
      <c r="G118" s="137" t="s">
        <v>92</v>
      </c>
      <c r="H118" s="133">
        <v>4</v>
      </c>
      <c r="I118" s="75">
        <v>4</v>
      </c>
      <c r="J118" s="147">
        <f t="shared" si="3"/>
        <v>1</v>
      </c>
      <c r="K118" s="145">
        <v>1</v>
      </c>
      <c r="L118" s="150">
        <v>3</v>
      </c>
      <c r="M118" s="50"/>
    </row>
    <row r="119" spans="2:13" s="49" customFormat="1" x14ac:dyDescent="0.3">
      <c r="B119" s="136">
        <v>10</v>
      </c>
      <c r="C119" s="76" t="s">
        <v>2275</v>
      </c>
      <c r="D119" s="77">
        <v>52</v>
      </c>
      <c r="E119" s="77" t="s">
        <v>348</v>
      </c>
      <c r="F119" s="78">
        <v>52079</v>
      </c>
      <c r="G119" s="137" t="s">
        <v>380</v>
      </c>
      <c r="H119" s="133">
        <v>11.6</v>
      </c>
      <c r="I119" s="75">
        <v>11.6</v>
      </c>
      <c r="J119" s="147">
        <f t="shared" si="3"/>
        <v>1</v>
      </c>
      <c r="K119" s="145">
        <v>4.5999999999999996</v>
      </c>
      <c r="L119" s="150">
        <v>7</v>
      </c>
      <c r="M119" s="50"/>
    </row>
    <row r="120" spans="2:13" s="49" customFormat="1" x14ac:dyDescent="0.3">
      <c r="B120" s="136">
        <v>10</v>
      </c>
      <c r="C120" s="76" t="s">
        <v>2275</v>
      </c>
      <c r="D120" s="77">
        <v>52</v>
      </c>
      <c r="E120" s="77" t="s">
        <v>348</v>
      </c>
      <c r="F120" s="78">
        <v>52250</v>
      </c>
      <c r="G120" s="137" t="s">
        <v>371</v>
      </c>
      <c r="H120" s="133">
        <v>2</v>
      </c>
      <c r="I120" s="75">
        <v>2</v>
      </c>
      <c r="J120" s="147">
        <f t="shared" si="3"/>
        <v>1</v>
      </c>
      <c r="K120" s="145">
        <v>2</v>
      </c>
      <c r="L120" s="150">
        <v>0</v>
      </c>
      <c r="M120" s="50"/>
    </row>
    <row r="121" spans="2:13" s="49" customFormat="1" x14ac:dyDescent="0.3">
      <c r="B121" s="136">
        <v>10</v>
      </c>
      <c r="C121" s="76" t="s">
        <v>2275</v>
      </c>
      <c r="D121" s="77">
        <v>52</v>
      </c>
      <c r="E121" s="77" t="s">
        <v>348</v>
      </c>
      <c r="F121" s="78">
        <v>52390</v>
      </c>
      <c r="G121" s="137" t="s">
        <v>355</v>
      </c>
      <c r="H121" s="133">
        <v>0</v>
      </c>
      <c r="I121" s="75">
        <v>0</v>
      </c>
      <c r="J121" s="147">
        <f t="shared" si="3"/>
        <v>0</v>
      </c>
      <c r="K121" s="145">
        <v>0</v>
      </c>
      <c r="L121" s="150">
        <v>0</v>
      </c>
      <c r="M121" s="50"/>
    </row>
    <row r="122" spans="2:13" s="49" customFormat="1" x14ac:dyDescent="0.3">
      <c r="B122" s="136">
        <v>10</v>
      </c>
      <c r="C122" s="76" t="s">
        <v>2275</v>
      </c>
      <c r="D122" s="77">
        <v>52</v>
      </c>
      <c r="E122" s="77" t="s">
        <v>348</v>
      </c>
      <c r="F122" s="78">
        <v>52427</v>
      </c>
      <c r="G122" s="137" t="s">
        <v>2276</v>
      </c>
      <c r="H122" s="133">
        <v>2</v>
      </c>
      <c r="I122" s="75">
        <v>2</v>
      </c>
      <c r="J122" s="147">
        <f t="shared" si="3"/>
        <v>1</v>
      </c>
      <c r="K122" s="145">
        <v>1</v>
      </c>
      <c r="L122" s="150">
        <v>1</v>
      </c>
      <c r="M122" s="50"/>
    </row>
    <row r="123" spans="2:13" s="49" customFormat="1" x14ac:dyDescent="0.3">
      <c r="B123" s="136">
        <v>10</v>
      </c>
      <c r="C123" s="76" t="s">
        <v>2275</v>
      </c>
      <c r="D123" s="77">
        <v>52</v>
      </c>
      <c r="E123" s="77" t="s">
        <v>348</v>
      </c>
      <c r="F123" s="78">
        <v>52473</v>
      </c>
      <c r="G123" s="137" t="s">
        <v>349</v>
      </c>
      <c r="H123" s="133">
        <v>0</v>
      </c>
      <c r="I123" s="75">
        <v>0</v>
      </c>
      <c r="J123" s="147">
        <f t="shared" si="3"/>
        <v>0</v>
      </c>
      <c r="K123" s="145">
        <v>0</v>
      </c>
      <c r="L123" s="150">
        <v>0</v>
      </c>
      <c r="M123" s="50"/>
    </row>
    <row r="124" spans="2:13" s="49" customFormat="1" x14ac:dyDescent="0.3">
      <c r="B124" s="136">
        <v>10</v>
      </c>
      <c r="C124" s="76" t="s">
        <v>2275</v>
      </c>
      <c r="D124" s="77">
        <v>52</v>
      </c>
      <c r="E124" s="77" t="s">
        <v>348</v>
      </c>
      <c r="F124" s="78">
        <v>52490</v>
      </c>
      <c r="G124" s="137" t="s">
        <v>347</v>
      </c>
      <c r="H124" s="133">
        <v>0</v>
      </c>
      <c r="I124" s="75">
        <v>0</v>
      </c>
      <c r="J124" s="147">
        <f t="shared" si="3"/>
        <v>0</v>
      </c>
      <c r="K124" s="145">
        <v>0</v>
      </c>
      <c r="L124" s="150">
        <v>0</v>
      </c>
      <c r="M124" s="50"/>
    </row>
    <row r="125" spans="2:13" s="49" customFormat="1" x14ac:dyDescent="0.3">
      <c r="B125" s="136">
        <v>10</v>
      </c>
      <c r="C125" s="76" t="s">
        <v>2275</v>
      </c>
      <c r="D125" s="77">
        <v>52</v>
      </c>
      <c r="E125" s="77" t="s">
        <v>348</v>
      </c>
      <c r="F125" s="78">
        <v>52520</v>
      </c>
      <c r="G125" s="137" t="s">
        <v>366</v>
      </c>
      <c r="H125" s="133">
        <v>2</v>
      </c>
      <c r="I125" s="75">
        <v>2</v>
      </c>
      <c r="J125" s="147">
        <f t="shared" si="3"/>
        <v>1</v>
      </c>
      <c r="K125" s="145">
        <v>2</v>
      </c>
      <c r="L125" s="150">
        <v>0</v>
      </c>
      <c r="M125" s="50"/>
    </row>
    <row r="126" spans="2:13" s="49" customFormat="1" x14ac:dyDescent="0.3">
      <c r="B126" s="136">
        <v>10</v>
      </c>
      <c r="C126" s="76" t="s">
        <v>2275</v>
      </c>
      <c r="D126" s="77">
        <v>52</v>
      </c>
      <c r="E126" s="77" t="s">
        <v>348</v>
      </c>
      <c r="F126" s="78">
        <v>52612</v>
      </c>
      <c r="G126" s="137" t="s">
        <v>340</v>
      </c>
      <c r="H126" s="133">
        <v>6</v>
      </c>
      <c r="I126" s="75">
        <v>6</v>
      </c>
      <c r="J126" s="147">
        <f t="shared" si="3"/>
        <v>1</v>
      </c>
      <c r="K126" s="145">
        <v>0</v>
      </c>
      <c r="L126" s="150">
        <v>6</v>
      </c>
      <c r="M126" s="50"/>
    </row>
    <row r="127" spans="2:13" s="49" customFormat="1" x14ac:dyDescent="0.3">
      <c r="B127" s="136">
        <v>10</v>
      </c>
      <c r="C127" s="76" t="s">
        <v>2275</v>
      </c>
      <c r="D127" s="77">
        <v>52</v>
      </c>
      <c r="E127" s="77" t="s">
        <v>348</v>
      </c>
      <c r="F127" s="78">
        <v>52621</v>
      </c>
      <c r="G127" s="137" t="s">
        <v>339</v>
      </c>
      <c r="H127" s="133">
        <v>1.4</v>
      </c>
      <c r="I127" s="75">
        <v>1.4</v>
      </c>
      <c r="J127" s="147">
        <f t="shared" si="3"/>
        <v>1</v>
      </c>
      <c r="K127" s="145">
        <v>1.4</v>
      </c>
      <c r="L127" s="150">
        <v>0</v>
      </c>
      <c r="M127" s="50"/>
    </row>
    <row r="128" spans="2:13" s="49" customFormat="1" x14ac:dyDescent="0.3">
      <c r="B128" s="136">
        <v>10</v>
      </c>
      <c r="C128" s="76" t="s">
        <v>2275</v>
      </c>
      <c r="D128" s="77">
        <v>52</v>
      </c>
      <c r="E128" s="77" t="s">
        <v>348</v>
      </c>
      <c r="F128" s="78">
        <v>52696</v>
      </c>
      <c r="G128" s="137" t="s">
        <v>177</v>
      </c>
      <c r="H128" s="133">
        <v>6.5</v>
      </c>
      <c r="I128" s="75">
        <v>6.5</v>
      </c>
      <c r="J128" s="147">
        <f t="shared" si="3"/>
        <v>1</v>
      </c>
      <c r="K128" s="145">
        <v>0</v>
      </c>
      <c r="L128" s="150">
        <v>6.5</v>
      </c>
      <c r="M128" s="50"/>
    </row>
    <row r="129" spans="2:13" s="49" customFormat="1" x14ac:dyDescent="0.3">
      <c r="B129" s="136">
        <v>10</v>
      </c>
      <c r="C129" s="76" t="s">
        <v>2275</v>
      </c>
      <c r="D129" s="77">
        <v>52</v>
      </c>
      <c r="E129" s="77" t="s">
        <v>348</v>
      </c>
      <c r="F129" s="78">
        <v>52835</v>
      </c>
      <c r="G129" s="137" t="s">
        <v>2274</v>
      </c>
      <c r="H129" s="133">
        <v>358</v>
      </c>
      <c r="I129" s="75">
        <v>358</v>
      </c>
      <c r="J129" s="147">
        <f t="shared" si="3"/>
        <v>1</v>
      </c>
      <c r="K129" s="145">
        <v>175</v>
      </c>
      <c r="L129" s="150">
        <v>183</v>
      </c>
      <c r="M129" s="50"/>
    </row>
    <row r="130" spans="2:13" s="49" customFormat="1" x14ac:dyDescent="0.3">
      <c r="B130" s="136">
        <v>11</v>
      </c>
      <c r="C130" s="76" t="s">
        <v>285</v>
      </c>
      <c r="D130" s="77">
        <v>86</v>
      </c>
      <c r="E130" s="77" t="s">
        <v>285</v>
      </c>
      <c r="F130" s="78">
        <v>86001</v>
      </c>
      <c r="G130" s="137" t="s">
        <v>283</v>
      </c>
      <c r="H130" s="133">
        <v>31.650000000000002</v>
      </c>
      <c r="I130" s="75">
        <v>31.650000000000002</v>
      </c>
      <c r="J130" s="147">
        <f t="shared" si="3"/>
        <v>1</v>
      </c>
      <c r="K130" s="145">
        <v>8.5</v>
      </c>
      <c r="L130" s="150">
        <v>23.15</v>
      </c>
      <c r="M130" s="50"/>
    </row>
    <row r="131" spans="2:13" s="49" customFormat="1" x14ac:dyDescent="0.3">
      <c r="B131" s="136">
        <v>11</v>
      </c>
      <c r="C131" s="76" t="s">
        <v>285</v>
      </c>
      <c r="D131" s="77">
        <v>86</v>
      </c>
      <c r="E131" s="77" t="s">
        <v>285</v>
      </c>
      <c r="F131" s="78">
        <v>86320</v>
      </c>
      <c r="G131" s="137" t="s">
        <v>282</v>
      </c>
      <c r="H131" s="133">
        <v>67.900000000000006</v>
      </c>
      <c r="I131" s="75">
        <v>67.900000000000006</v>
      </c>
      <c r="J131" s="147">
        <f t="shared" si="3"/>
        <v>1</v>
      </c>
      <c r="K131" s="145">
        <v>33</v>
      </c>
      <c r="L131" s="150">
        <v>34.900000000000006</v>
      </c>
      <c r="M131" s="50"/>
    </row>
    <row r="132" spans="2:13" s="49" customFormat="1" x14ac:dyDescent="0.3">
      <c r="B132" s="136">
        <v>11</v>
      </c>
      <c r="C132" s="76" t="s">
        <v>285</v>
      </c>
      <c r="D132" s="77">
        <v>86</v>
      </c>
      <c r="E132" s="77" t="s">
        <v>285</v>
      </c>
      <c r="F132" s="78">
        <v>86568</v>
      </c>
      <c r="G132" s="137" t="s">
        <v>281</v>
      </c>
      <c r="H132" s="133">
        <v>110.42999999999999</v>
      </c>
      <c r="I132" s="75">
        <v>110.42999999999999</v>
      </c>
      <c r="J132" s="147">
        <f t="shared" si="3"/>
        <v>1</v>
      </c>
      <c r="K132" s="145">
        <v>42.36</v>
      </c>
      <c r="L132" s="150">
        <v>68.069999999999993</v>
      </c>
      <c r="M132" s="50"/>
    </row>
    <row r="133" spans="2:13" s="49" customFormat="1" x14ac:dyDescent="0.3">
      <c r="B133" s="136">
        <v>11</v>
      </c>
      <c r="C133" s="76" t="s">
        <v>285</v>
      </c>
      <c r="D133" s="77">
        <v>86</v>
      </c>
      <c r="E133" s="77" t="s">
        <v>285</v>
      </c>
      <c r="F133" s="78">
        <v>86569</v>
      </c>
      <c r="G133" s="137" t="s">
        <v>280</v>
      </c>
      <c r="H133" s="133">
        <v>19.899999999999999</v>
      </c>
      <c r="I133" s="75">
        <v>19.899999999999999</v>
      </c>
      <c r="J133" s="147">
        <f t="shared" si="3"/>
        <v>1</v>
      </c>
      <c r="K133" s="145">
        <v>14.499999999999998</v>
      </c>
      <c r="L133" s="150">
        <v>5.4</v>
      </c>
      <c r="M133" s="50"/>
    </row>
    <row r="134" spans="2:13" s="49" customFormat="1" x14ac:dyDescent="0.3">
      <c r="B134" s="136">
        <v>11</v>
      </c>
      <c r="C134" s="76" t="s">
        <v>285</v>
      </c>
      <c r="D134" s="77">
        <v>86</v>
      </c>
      <c r="E134" s="77" t="s">
        <v>285</v>
      </c>
      <c r="F134" s="78">
        <v>86571</v>
      </c>
      <c r="G134" s="137" t="s">
        <v>279</v>
      </c>
      <c r="H134" s="133">
        <v>144.5</v>
      </c>
      <c r="I134" s="75">
        <v>144.5</v>
      </c>
      <c r="J134" s="147">
        <f t="shared" si="3"/>
        <v>1</v>
      </c>
      <c r="K134" s="145">
        <v>9</v>
      </c>
      <c r="L134" s="150">
        <v>135.5</v>
      </c>
      <c r="M134" s="50"/>
    </row>
    <row r="135" spans="2:13" s="49" customFormat="1" x14ac:dyDescent="0.3">
      <c r="B135" s="136">
        <v>11</v>
      </c>
      <c r="C135" s="76" t="s">
        <v>285</v>
      </c>
      <c r="D135" s="77">
        <v>86</v>
      </c>
      <c r="E135" s="77" t="s">
        <v>285</v>
      </c>
      <c r="F135" s="78">
        <v>86573</v>
      </c>
      <c r="G135" s="137" t="s">
        <v>2273</v>
      </c>
      <c r="H135" s="133">
        <v>1.5</v>
      </c>
      <c r="I135" s="75">
        <v>1.5</v>
      </c>
      <c r="J135" s="147">
        <f t="shared" si="3"/>
        <v>1</v>
      </c>
      <c r="K135" s="145">
        <v>0</v>
      </c>
      <c r="L135" s="150">
        <v>1.5</v>
      </c>
      <c r="M135" s="50"/>
    </row>
    <row r="136" spans="2:13" s="49" customFormat="1" x14ac:dyDescent="0.3">
      <c r="B136" s="136">
        <v>11</v>
      </c>
      <c r="C136" s="76" t="s">
        <v>285</v>
      </c>
      <c r="D136" s="77">
        <v>86</v>
      </c>
      <c r="E136" s="77" t="s">
        <v>285</v>
      </c>
      <c r="F136" s="78">
        <v>86757</v>
      </c>
      <c r="G136" s="137" t="s">
        <v>178</v>
      </c>
      <c r="H136" s="133">
        <v>58.900000000000006</v>
      </c>
      <c r="I136" s="75">
        <v>58.900000000000006</v>
      </c>
      <c r="J136" s="147">
        <f t="shared" ref="J136:J167" si="4">+IFERROR(I136/H136,0)</f>
        <v>1</v>
      </c>
      <c r="K136" s="145">
        <v>21.9</v>
      </c>
      <c r="L136" s="150">
        <v>37</v>
      </c>
      <c r="M136" s="50"/>
    </row>
    <row r="137" spans="2:13" s="49" customFormat="1" x14ac:dyDescent="0.3">
      <c r="B137" s="136">
        <v>11</v>
      </c>
      <c r="C137" s="76" t="s">
        <v>285</v>
      </c>
      <c r="D137" s="77">
        <v>86</v>
      </c>
      <c r="E137" s="77" t="s">
        <v>285</v>
      </c>
      <c r="F137" s="78">
        <v>86865</v>
      </c>
      <c r="G137" s="137" t="s">
        <v>274</v>
      </c>
      <c r="H137" s="133">
        <v>63.3</v>
      </c>
      <c r="I137" s="75">
        <v>63.3</v>
      </c>
      <c r="J137" s="147">
        <f t="shared" si="4"/>
        <v>1</v>
      </c>
      <c r="K137" s="145">
        <v>33.5</v>
      </c>
      <c r="L137" s="150">
        <v>29.8</v>
      </c>
      <c r="M137" s="50"/>
    </row>
    <row r="138" spans="2:13" s="49" customFormat="1" x14ac:dyDescent="0.3">
      <c r="B138" s="136">
        <v>11</v>
      </c>
      <c r="C138" s="76" t="s">
        <v>285</v>
      </c>
      <c r="D138" s="77">
        <v>86</v>
      </c>
      <c r="E138" s="77" t="s">
        <v>285</v>
      </c>
      <c r="F138" s="78">
        <v>86885</v>
      </c>
      <c r="G138" s="137" t="s">
        <v>273</v>
      </c>
      <c r="H138" s="133">
        <v>27.800000000000004</v>
      </c>
      <c r="I138" s="75">
        <v>27.800000000000004</v>
      </c>
      <c r="J138" s="147">
        <f t="shared" si="4"/>
        <v>1</v>
      </c>
      <c r="K138" s="145">
        <v>18.55</v>
      </c>
      <c r="L138" s="150">
        <v>9.25</v>
      </c>
      <c r="M138" s="50"/>
    </row>
    <row r="139" spans="2:13" s="49" customFormat="1" x14ac:dyDescent="0.3">
      <c r="B139" s="136">
        <v>12</v>
      </c>
      <c r="C139" s="76" t="s">
        <v>2272</v>
      </c>
      <c r="D139" s="77">
        <v>20</v>
      </c>
      <c r="E139" s="77" t="s">
        <v>686</v>
      </c>
      <c r="F139" s="78">
        <v>20001</v>
      </c>
      <c r="G139" s="137" t="s">
        <v>663</v>
      </c>
      <c r="H139" s="133">
        <v>441.21999999999997</v>
      </c>
      <c r="I139" s="75">
        <v>431.21999999999997</v>
      </c>
      <c r="J139" s="147">
        <f t="shared" si="4"/>
        <v>0.97733556955713707</v>
      </c>
      <c r="K139" s="145">
        <v>182.1</v>
      </c>
      <c r="L139" s="150">
        <v>249.12000000000003</v>
      </c>
      <c r="M139" s="50"/>
    </row>
    <row r="140" spans="2:13" s="49" customFormat="1" x14ac:dyDescent="0.3">
      <c r="B140" s="136">
        <v>12</v>
      </c>
      <c r="C140" s="76" t="s">
        <v>2272</v>
      </c>
      <c r="D140" s="77">
        <v>20</v>
      </c>
      <c r="E140" s="77" t="s">
        <v>686</v>
      </c>
      <c r="F140" s="78">
        <v>20013</v>
      </c>
      <c r="G140" s="137" t="s">
        <v>684</v>
      </c>
      <c r="H140" s="133">
        <v>337.47</v>
      </c>
      <c r="I140" s="75">
        <v>337.47</v>
      </c>
      <c r="J140" s="147">
        <f t="shared" si="4"/>
        <v>1</v>
      </c>
      <c r="K140" s="145">
        <v>84.260000000000019</v>
      </c>
      <c r="L140" s="150">
        <v>253.21000000000004</v>
      </c>
      <c r="M140" s="50"/>
    </row>
    <row r="141" spans="2:13" s="49" customFormat="1" x14ac:dyDescent="0.3">
      <c r="B141" s="136">
        <v>12</v>
      </c>
      <c r="C141" s="76" t="s">
        <v>2272</v>
      </c>
      <c r="D141" s="77">
        <v>20</v>
      </c>
      <c r="E141" s="77" t="s">
        <v>686</v>
      </c>
      <c r="F141" s="78">
        <v>20045</v>
      </c>
      <c r="G141" s="137" t="s">
        <v>682</v>
      </c>
      <c r="H141" s="133">
        <v>111</v>
      </c>
      <c r="I141" s="75">
        <v>111</v>
      </c>
      <c r="J141" s="147">
        <f t="shared" si="4"/>
        <v>1</v>
      </c>
      <c r="K141" s="145">
        <v>32.5</v>
      </c>
      <c r="L141" s="150">
        <v>78.5</v>
      </c>
      <c r="M141" s="50"/>
    </row>
    <row r="142" spans="2:13" s="49" customFormat="1" x14ac:dyDescent="0.3">
      <c r="B142" s="136">
        <v>12</v>
      </c>
      <c r="C142" s="76" t="s">
        <v>2272</v>
      </c>
      <c r="D142" s="77">
        <v>20</v>
      </c>
      <c r="E142" s="77" t="s">
        <v>686</v>
      </c>
      <c r="F142" s="78">
        <v>20400</v>
      </c>
      <c r="G142" s="137" t="s">
        <v>672</v>
      </c>
      <c r="H142" s="133">
        <v>160.78</v>
      </c>
      <c r="I142" s="75">
        <v>160.78</v>
      </c>
      <c r="J142" s="147">
        <f t="shared" si="4"/>
        <v>1</v>
      </c>
      <c r="K142" s="145">
        <v>125.81</v>
      </c>
      <c r="L142" s="150">
        <v>34.97</v>
      </c>
      <c r="M142" s="50"/>
    </row>
    <row r="143" spans="2:13" s="49" customFormat="1" x14ac:dyDescent="0.3">
      <c r="B143" s="136">
        <v>12</v>
      </c>
      <c r="C143" s="76" t="s">
        <v>2272</v>
      </c>
      <c r="D143" s="77">
        <v>20</v>
      </c>
      <c r="E143" s="77" t="s">
        <v>686</v>
      </c>
      <c r="F143" s="78">
        <v>20443</v>
      </c>
      <c r="G143" s="137" t="s">
        <v>446</v>
      </c>
      <c r="H143" s="133">
        <v>142.13999999999999</v>
      </c>
      <c r="I143" s="75">
        <v>142.13999999999999</v>
      </c>
      <c r="J143" s="147">
        <f t="shared" si="4"/>
        <v>1</v>
      </c>
      <c r="K143" s="145">
        <v>64.5</v>
      </c>
      <c r="L143" s="150">
        <v>77.64</v>
      </c>
      <c r="M143" s="50"/>
    </row>
    <row r="144" spans="2:13" s="49" customFormat="1" x14ac:dyDescent="0.3">
      <c r="B144" s="136">
        <v>12</v>
      </c>
      <c r="C144" s="76" t="s">
        <v>2272</v>
      </c>
      <c r="D144" s="77">
        <v>20</v>
      </c>
      <c r="E144" s="77" t="s">
        <v>686</v>
      </c>
      <c r="F144" s="79">
        <v>20570</v>
      </c>
      <c r="G144" s="138" t="s">
        <v>668</v>
      </c>
      <c r="H144" s="133">
        <v>149.85</v>
      </c>
      <c r="I144" s="75">
        <v>148.85</v>
      </c>
      <c r="J144" s="147">
        <f t="shared" si="4"/>
        <v>0.9933266599933267</v>
      </c>
      <c r="K144" s="145">
        <v>48.999999999999993</v>
      </c>
      <c r="L144" s="150">
        <v>99.850000000000023</v>
      </c>
      <c r="M144" s="50"/>
    </row>
    <row r="145" spans="2:13" s="49" customFormat="1" x14ac:dyDescent="0.3">
      <c r="B145" s="136">
        <v>12</v>
      </c>
      <c r="C145" s="76" t="s">
        <v>2272</v>
      </c>
      <c r="D145" s="77">
        <v>20</v>
      </c>
      <c r="E145" s="77" t="s">
        <v>686</v>
      </c>
      <c r="F145" s="79">
        <v>20621</v>
      </c>
      <c r="G145" s="138" t="s">
        <v>203</v>
      </c>
      <c r="H145" s="133">
        <v>218.05</v>
      </c>
      <c r="I145" s="75">
        <v>218.05</v>
      </c>
      <c r="J145" s="147">
        <f t="shared" si="4"/>
        <v>1</v>
      </c>
      <c r="K145" s="145">
        <v>74.41</v>
      </c>
      <c r="L145" s="150">
        <v>143.63999999999999</v>
      </c>
      <c r="M145" s="50"/>
    </row>
    <row r="146" spans="2:13" s="49" customFormat="1" x14ac:dyDescent="0.3">
      <c r="B146" s="136">
        <v>12</v>
      </c>
      <c r="C146" s="76" t="s">
        <v>2272</v>
      </c>
      <c r="D146" s="77">
        <v>20</v>
      </c>
      <c r="E146" s="77" t="s">
        <v>686</v>
      </c>
      <c r="F146" s="79">
        <v>20750</v>
      </c>
      <c r="G146" s="138" t="s">
        <v>665</v>
      </c>
      <c r="H146" s="133">
        <v>131.32</v>
      </c>
      <c r="I146" s="75">
        <v>131.32</v>
      </c>
      <c r="J146" s="147">
        <f t="shared" si="4"/>
        <v>1</v>
      </c>
      <c r="K146" s="145">
        <v>24.249999999999996</v>
      </c>
      <c r="L146" s="150">
        <v>107.07000000000001</v>
      </c>
      <c r="M146" s="50"/>
    </row>
    <row r="147" spans="2:13" s="49" customFormat="1" x14ac:dyDescent="0.3">
      <c r="B147" s="136">
        <v>12</v>
      </c>
      <c r="C147" s="76" t="s">
        <v>2272</v>
      </c>
      <c r="D147" s="77">
        <v>44</v>
      </c>
      <c r="E147" s="77" t="s">
        <v>455</v>
      </c>
      <c r="F147" s="79">
        <v>44090</v>
      </c>
      <c r="G147" s="138" t="s">
        <v>453</v>
      </c>
      <c r="H147" s="133">
        <v>36</v>
      </c>
      <c r="I147" s="75">
        <v>36</v>
      </c>
      <c r="J147" s="147">
        <f t="shared" si="4"/>
        <v>1</v>
      </c>
      <c r="K147" s="145">
        <v>8.8999999999999986</v>
      </c>
      <c r="L147" s="150">
        <v>27.1</v>
      </c>
      <c r="M147" s="50"/>
    </row>
    <row r="148" spans="2:13" s="49" customFormat="1" x14ac:dyDescent="0.3">
      <c r="B148" s="136">
        <v>12</v>
      </c>
      <c r="C148" s="76" t="s">
        <v>2272</v>
      </c>
      <c r="D148" s="77">
        <v>44</v>
      </c>
      <c r="E148" s="77" t="s">
        <v>455</v>
      </c>
      <c r="F148" s="79">
        <v>44279</v>
      </c>
      <c r="G148" s="138" t="s">
        <v>450</v>
      </c>
      <c r="H148" s="133">
        <v>2</v>
      </c>
      <c r="I148" s="75">
        <v>2</v>
      </c>
      <c r="J148" s="147">
        <f t="shared" si="4"/>
        <v>1</v>
      </c>
      <c r="K148" s="145">
        <v>0</v>
      </c>
      <c r="L148" s="150">
        <v>2</v>
      </c>
      <c r="M148" s="50"/>
    </row>
    <row r="149" spans="2:13" s="49" customFormat="1" x14ac:dyDescent="0.3">
      <c r="B149" s="136">
        <v>12</v>
      </c>
      <c r="C149" s="76" t="s">
        <v>2272</v>
      </c>
      <c r="D149" s="77">
        <v>44</v>
      </c>
      <c r="E149" s="77" t="s">
        <v>455</v>
      </c>
      <c r="F149" s="79">
        <v>44650</v>
      </c>
      <c r="G149" s="138" t="s">
        <v>444</v>
      </c>
      <c r="H149" s="133">
        <v>4</v>
      </c>
      <c r="I149" s="75">
        <v>4</v>
      </c>
      <c r="J149" s="147">
        <f t="shared" si="4"/>
        <v>1</v>
      </c>
      <c r="K149" s="145">
        <v>0</v>
      </c>
      <c r="L149" s="150">
        <v>4</v>
      </c>
      <c r="M149" s="50"/>
    </row>
    <row r="150" spans="2:13" s="49" customFormat="1" x14ac:dyDescent="0.3">
      <c r="B150" s="136">
        <v>12</v>
      </c>
      <c r="C150" s="76" t="s">
        <v>2272</v>
      </c>
      <c r="D150" s="77">
        <v>47</v>
      </c>
      <c r="E150" s="77" t="s">
        <v>22</v>
      </c>
      <c r="F150" s="79">
        <v>47001</v>
      </c>
      <c r="G150" s="138" t="s">
        <v>418</v>
      </c>
      <c r="H150" s="133">
        <v>28.95</v>
      </c>
      <c r="I150" s="75">
        <v>28.95</v>
      </c>
      <c r="J150" s="147">
        <f t="shared" si="4"/>
        <v>1</v>
      </c>
      <c r="K150" s="145">
        <v>3</v>
      </c>
      <c r="L150" s="150">
        <v>25.95</v>
      </c>
      <c r="M150" s="50"/>
    </row>
    <row r="151" spans="2:13" s="49" customFormat="1" x14ac:dyDescent="0.3">
      <c r="B151" s="136">
        <v>12</v>
      </c>
      <c r="C151" s="76" t="s">
        <v>2272</v>
      </c>
      <c r="D151" s="77">
        <v>47</v>
      </c>
      <c r="E151" s="77" t="s">
        <v>22</v>
      </c>
      <c r="F151" s="79">
        <v>47053</v>
      </c>
      <c r="G151" s="138" t="s">
        <v>440</v>
      </c>
      <c r="H151" s="133">
        <v>246.78000000000003</v>
      </c>
      <c r="I151" s="75">
        <v>112.72</v>
      </c>
      <c r="J151" s="147">
        <f t="shared" si="4"/>
        <v>0.45676310884188343</v>
      </c>
      <c r="K151" s="145">
        <v>46.4</v>
      </c>
      <c r="L151" s="150">
        <v>66.320000000000007</v>
      </c>
      <c r="M151" s="50"/>
    </row>
    <row r="152" spans="2:13" s="49" customFormat="1" x14ac:dyDescent="0.3">
      <c r="B152" s="136">
        <v>12</v>
      </c>
      <c r="C152" s="76" t="s">
        <v>2272</v>
      </c>
      <c r="D152" s="77">
        <v>47</v>
      </c>
      <c r="E152" s="77" t="s">
        <v>22</v>
      </c>
      <c r="F152" s="79">
        <v>47189</v>
      </c>
      <c r="G152" s="138" t="s">
        <v>436</v>
      </c>
      <c r="H152" s="133">
        <v>54.59</v>
      </c>
      <c r="I152" s="75">
        <v>54.59</v>
      </c>
      <c r="J152" s="147">
        <f t="shared" si="4"/>
        <v>1</v>
      </c>
      <c r="K152" s="145">
        <v>7</v>
      </c>
      <c r="L152" s="150">
        <v>47.59</v>
      </c>
      <c r="M152" s="50"/>
    </row>
    <row r="153" spans="2:13" s="51" customFormat="1" x14ac:dyDescent="0.3">
      <c r="B153" s="139">
        <v>12</v>
      </c>
      <c r="C153" s="80" t="s">
        <v>2272</v>
      </c>
      <c r="D153" s="77">
        <v>47</v>
      </c>
      <c r="E153" s="77" t="s">
        <v>22</v>
      </c>
      <c r="F153" s="81">
        <v>47288</v>
      </c>
      <c r="G153" s="140" t="s">
        <v>431</v>
      </c>
      <c r="H153" s="133">
        <v>109.89999999999999</v>
      </c>
      <c r="I153" s="75">
        <v>109.89999999999999</v>
      </c>
      <c r="J153" s="148">
        <f t="shared" si="4"/>
        <v>1</v>
      </c>
      <c r="K153" s="145">
        <v>17.5</v>
      </c>
      <c r="L153" s="150">
        <v>92.399999999999991</v>
      </c>
      <c r="M153" s="50"/>
    </row>
    <row r="154" spans="2:13" s="49" customFormat="1" x14ac:dyDescent="0.3">
      <c r="B154" s="136">
        <v>13</v>
      </c>
      <c r="C154" s="76" t="s">
        <v>2271</v>
      </c>
      <c r="D154" s="77">
        <v>5</v>
      </c>
      <c r="E154" s="77" t="s">
        <v>5</v>
      </c>
      <c r="F154" s="79">
        <v>5893</v>
      </c>
      <c r="G154" s="138" t="s">
        <v>958</v>
      </c>
      <c r="H154" s="133">
        <v>170.76999999999998</v>
      </c>
      <c r="I154" s="75">
        <v>170.76999999999998</v>
      </c>
      <c r="J154" s="147">
        <f t="shared" si="4"/>
        <v>1</v>
      </c>
      <c r="K154" s="145">
        <v>73.5</v>
      </c>
      <c r="L154" s="150">
        <v>97.27000000000001</v>
      </c>
      <c r="M154" s="50"/>
    </row>
    <row r="155" spans="2:13" s="49" customFormat="1" x14ac:dyDescent="0.3">
      <c r="B155" s="136">
        <v>13</v>
      </c>
      <c r="C155" s="76" t="s">
        <v>2271</v>
      </c>
      <c r="D155" s="77">
        <v>13</v>
      </c>
      <c r="E155" s="77" t="s">
        <v>93</v>
      </c>
      <c r="F155" s="79">
        <v>13042</v>
      </c>
      <c r="G155" s="138" t="s">
        <v>924</v>
      </c>
      <c r="H155" s="133">
        <v>80</v>
      </c>
      <c r="I155" s="75">
        <v>80</v>
      </c>
      <c r="J155" s="147">
        <f t="shared" si="4"/>
        <v>1</v>
      </c>
      <c r="K155" s="145">
        <v>14.5</v>
      </c>
      <c r="L155" s="150">
        <v>65.5</v>
      </c>
      <c r="M155" s="50"/>
    </row>
    <row r="156" spans="2:13" s="49" customFormat="1" x14ac:dyDescent="0.3">
      <c r="B156" s="136">
        <v>13</v>
      </c>
      <c r="C156" s="76" t="s">
        <v>2271</v>
      </c>
      <c r="D156" s="77">
        <v>13</v>
      </c>
      <c r="E156" s="77" t="s">
        <v>93</v>
      </c>
      <c r="F156" s="79">
        <v>13160</v>
      </c>
      <c r="G156" s="138" t="s">
        <v>920</v>
      </c>
      <c r="H156" s="133">
        <v>141.67000000000002</v>
      </c>
      <c r="I156" s="75">
        <v>140.67000000000002</v>
      </c>
      <c r="J156" s="147">
        <f t="shared" si="4"/>
        <v>0.99294134255664568</v>
      </c>
      <c r="K156" s="145">
        <v>24.5</v>
      </c>
      <c r="L156" s="150">
        <v>116.17</v>
      </c>
      <c r="M156" s="50"/>
    </row>
    <row r="157" spans="2:13" s="49" customFormat="1" x14ac:dyDescent="0.3">
      <c r="B157" s="136">
        <v>13</v>
      </c>
      <c r="C157" s="76" t="s">
        <v>2271</v>
      </c>
      <c r="D157" s="77">
        <v>13</v>
      </c>
      <c r="E157" s="77" t="s">
        <v>93</v>
      </c>
      <c r="F157" s="79">
        <v>13473</v>
      </c>
      <c r="G157" s="138" t="s">
        <v>706</v>
      </c>
      <c r="H157" s="133">
        <v>839.43000000000029</v>
      </c>
      <c r="I157" s="75">
        <v>839.43000000000029</v>
      </c>
      <c r="J157" s="147">
        <f t="shared" si="4"/>
        <v>1</v>
      </c>
      <c r="K157" s="145">
        <v>314.61999999999995</v>
      </c>
      <c r="L157" s="150">
        <v>524.81000000000017</v>
      </c>
      <c r="M157" s="50"/>
    </row>
    <row r="158" spans="2:13" s="49" customFormat="1" x14ac:dyDescent="0.3">
      <c r="B158" s="136">
        <v>13</v>
      </c>
      <c r="C158" s="76" t="s">
        <v>2271</v>
      </c>
      <c r="D158" s="77">
        <v>13</v>
      </c>
      <c r="E158" s="77" t="s">
        <v>93</v>
      </c>
      <c r="F158" s="79">
        <v>13670</v>
      </c>
      <c r="G158" s="138" t="s">
        <v>334</v>
      </c>
      <c r="H158" s="133">
        <v>333.8</v>
      </c>
      <c r="I158" s="75">
        <v>333.8</v>
      </c>
      <c r="J158" s="147">
        <f t="shared" si="4"/>
        <v>1</v>
      </c>
      <c r="K158" s="145">
        <v>96.8</v>
      </c>
      <c r="L158" s="150">
        <v>237</v>
      </c>
      <c r="M158" s="50"/>
    </row>
    <row r="159" spans="2:13" s="49" customFormat="1" x14ac:dyDescent="0.3">
      <c r="B159" s="136">
        <v>13</v>
      </c>
      <c r="C159" s="76" t="s">
        <v>2271</v>
      </c>
      <c r="D159" s="77">
        <v>13</v>
      </c>
      <c r="E159" s="77" t="s">
        <v>93</v>
      </c>
      <c r="F159" s="79">
        <v>13688</v>
      </c>
      <c r="G159" s="138" t="s">
        <v>895</v>
      </c>
      <c r="H159" s="133">
        <v>753.96</v>
      </c>
      <c r="I159" s="75">
        <v>752.96</v>
      </c>
      <c r="J159" s="147">
        <f t="shared" si="4"/>
        <v>0.99867366969069982</v>
      </c>
      <c r="K159" s="145">
        <v>171.24</v>
      </c>
      <c r="L159" s="150">
        <v>581.72</v>
      </c>
      <c r="M159" s="50"/>
    </row>
    <row r="160" spans="2:13" s="49" customFormat="1" x14ac:dyDescent="0.3">
      <c r="B160" s="136">
        <v>13</v>
      </c>
      <c r="C160" s="76" t="s">
        <v>2271</v>
      </c>
      <c r="D160" s="77">
        <v>13</v>
      </c>
      <c r="E160" s="77" t="s">
        <v>93</v>
      </c>
      <c r="F160" s="79">
        <v>13744</v>
      </c>
      <c r="G160" s="138" t="s">
        <v>894</v>
      </c>
      <c r="H160" s="133">
        <v>255.95</v>
      </c>
      <c r="I160" s="75">
        <v>254.95</v>
      </c>
      <c r="J160" s="147">
        <f t="shared" si="4"/>
        <v>0.99609298691150616</v>
      </c>
      <c r="K160" s="145">
        <v>113.95</v>
      </c>
      <c r="L160" s="150">
        <v>141</v>
      </c>
      <c r="M160" s="50"/>
    </row>
    <row r="161" spans="2:13" s="49" customFormat="1" x14ac:dyDescent="0.3">
      <c r="B161" s="136">
        <v>14</v>
      </c>
      <c r="C161" s="76" t="s">
        <v>2269</v>
      </c>
      <c r="D161" s="77">
        <v>23</v>
      </c>
      <c r="E161" s="77" t="s">
        <v>16</v>
      </c>
      <c r="F161" s="79">
        <v>23466</v>
      </c>
      <c r="G161" s="138" t="s">
        <v>621</v>
      </c>
      <c r="H161" s="133">
        <v>69.69</v>
      </c>
      <c r="I161" s="75">
        <v>69.69</v>
      </c>
      <c r="J161" s="147">
        <f t="shared" si="4"/>
        <v>1</v>
      </c>
      <c r="K161" s="145">
        <v>25.2</v>
      </c>
      <c r="L161" s="150">
        <v>44.49</v>
      </c>
      <c r="M161" s="50"/>
    </row>
    <row r="162" spans="2:13" s="49" customFormat="1" x14ac:dyDescent="0.3">
      <c r="B162" s="136">
        <v>14</v>
      </c>
      <c r="C162" s="76" t="s">
        <v>2269</v>
      </c>
      <c r="D162" s="77">
        <v>23</v>
      </c>
      <c r="E162" s="77" t="s">
        <v>16</v>
      </c>
      <c r="F162" s="79">
        <v>23580</v>
      </c>
      <c r="G162" s="138" t="s">
        <v>615</v>
      </c>
      <c r="H162" s="133">
        <v>162.59000000000003</v>
      </c>
      <c r="I162" s="75">
        <v>162.59000000000003</v>
      </c>
      <c r="J162" s="147">
        <f t="shared" si="4"/>
        <v>1</v>
      </c>
      <c r="K162" s="145">
        <v>56.99</v>
      </c>
      <c r="L162" s="150">
        <v>105.60000000000002</v>
      </c>
      <c r="M162" s="50"/>
    </row>
    <row r="163" spans="2:13" s="49" customFormat="1" x14ac:dyDescent="0.3">
      <c r="B163" s="136">
        <v>14</v>
      </c>
      <c r="C163" s="76" t="s">
        <v>2269</v>
      </c>
      <c r="D163" s="77">
        <v>23</v>
      </c>
      <c r="E163" s="77" t="s">
        <v>16</v>
      </c>
      <c r="F163" s="79">
        <v>23682</v>
      </c>
      <c r="G163" s="138" t="s">
        <v>2270</v>
      </c>
      <c r="H163" s="133">
        <v>31.91</v>
      </c>
      <c r="I163" s="75">
        <v>31.91</v>
      </c>
      <c r="J163" s="147">
        <f t="shared" si="4"/>
        <v>1</v>
      </c>
      <c r="K163" s="145">
        <v>10.5</v>
      </c>
      <c r="L163" s="150">
        <v>21.41</v>
      </c>
      <c r="M163" s="50"/>
    </row>
    <row r="164" spans="2:13" s="49" customFormat="1" x14ac:dyDescent="0.3">
      <c r="B164" s="136">
        <v>14</v>
      </c>
      <c r="C164" s="76" t="s">
        <v>2269</v>
      </c>
      <c r="D164" s="77">
        <v>23</v>
      </c>
      <c r="E164" s="77" t="s">
        <v>16</v>
      </c>
      <c r="F164" s="79">
        <v>23807</v>
      </c>
      <c r="G164" s="138" t="s">
        <v>606</v>
      </c>
      <c r="H164" s="133">
        <v>975.17000000000064</v>
      </c>
      <c r="I164" s="75">
        <v>932.77000000000066</v>
      </c>
      <c r="J164" s="147">
        <f t="shared" si="4"/>
        <v>0.95652040157100815</v>
      </c>
      <c r="K164" s="145">
        <v>275.44000000000005</v>
      </c>
      <c r="L164" s="150">
        <v>657.33000000000015</v>
      </c>
      <c r="M164" s="50"/>
    </row>
    <row r="165" spans="2:13" s="49" customFormat="1" x14ac:dyDescent="0.3">
      <c r="B165" s="136">
        <v>14</v>
      </c>
      <c r="C165" s="76" t="s">
        <v>2269</v>
      </c>
      <c r="D165" s="77">
        <v>23</v>
      </c>
      <c r="E165" s="77" t="s">
        <v>16</v>
      </c>
      <c r="F165" s="79">
        <v>23855</v>
      </c>
      <c r="G165" s="138" t="s">
        <v>604</v>
      </c>
      <c r="H165" s="133">
        <v>377.97999999999996</v>
      </c>
      <c r="I165" s="75">
        <v>377.97999999999996</v>
      </c>
      <c r="J165" s="147">
        <f t="shared" si="4"/>
        <v>1</v>
      </c>
      <c r="K165" s="145">
        <v>128.53000000000003</v>
      </c>
      <c r="L165" s="150">
        <v>249.45</v>
      </c>
      <c r="M165" s="50"/>
    </row>
    <row r="166" spans="2:13" s="49" customFormat="1" x14ac:dyDescent="0.3">
      <c r="B166" s="136">
        <v>15</v>
      </c>
      <c r="C166" s="76" t="s">
        <v>2268</v>
      </c>
      <c r="D166" s="77">
        <v>73</v>
      </c>
      <c r="E166" s="77" t="s">
        <v>30</v>
      </c>
      <c r="F166" s="79">
        <v>73067</v>
      </c>
      <c r="G166" s="138" t="s">
        <v>136</v>
      </c>
      <c r="H166" s="133">
        <v>298.44000000000005</v>
      </c>
      <c r="I166" s="75">
        <v>294.44000000000005</v>
      </c>
      <c r="J166" s="147">
        <f t="shared" si="4"/>
        <v>0.98659697091542686</v>
      </c>
      <c r="K166" s="145">
        <v>57.349999999999994</v>
      </c>
      <c r="L166" s="150">
        <v>237.09</v>
      </c>
      <c r="M166" s="50"/>
    </row>
    <row r="167" spans="2:13" s="49" customFormat="1" x14ac:dyDescent="0.3">
      <c r="B167" s="136">
        <v>15</v>
      </c>
      <c r="C167" s="76" t="s">
        <v>2268</v>
      </c>
      <c r="D167" s="77">
        <v>73</v>
      </c>
      <c r="E167" s="77" t="s">
        <v>30</v>
      </c>
      <c r="F167" s="79">
        <v>73168</v>
      </c>
      <c r="G167" s="138" t="s">
        <v>133</v>
      </c>
      <c r="H167" s="133">
        <v>363.96999999999997</v>
      </c>
      <c r="I167" s="75">
        <v>363.96999999999997</v>
      </c>
      <c r="J167" s="147">
        <f t="shared" si="4"/>
        <v>1</v>
      </c>
      <c r="K167" s="145">
        <v>130.77000000000001</v>
      </c>
      <c r="L167" s="150">
        <v>233.19999999999996</v>
      </c>
      <c r="M167" s="50"/>
    </row>
    <row r="168" spans="2:13" s="49" customFormat="1" x14ac:dyDescent="0.3">
      <c r="B168" s="136">
        <v>15</v>
      </c>
      <c r="C168" s="76" t="s">
        <v>2268</v>
      </c>
      <c r="D168" s="77">
        <v>73</v>
      </c>
      <c r="E168" s="77" t="s">
        <v>30</v>
      </c>
      <c r="F168" s="79">
        <v>73555</v>
      </c>
      <c r="G168" s="138" t="s">
        <v>112</v>
      </c>
      <c r="H168" s="133">
        <v>388.87999999999994</v>
      </c>
      <c r="I168" s="75">
        <v>380.87999999999994</v>
      </c>
      <c r="J168" s="147">
        <f t="shared" ref="J168:J178" si="5">+IFERROR(I168/H168,0)</f>
        <v>0.97942810121374202</v>
      </c>
      <c r="K168" s="145">
        <v>120.23</v>
      </c>
      <c r="L168" s="150">
        <v>260.64999999999998</v>
      </c>
      <c r="M168" s="50"/>
    </row>
    <row r="169" spans="2:13" s="49" customFormat="1" x14ac:dyDescent="0.3">
      <c r="B169" s="136">
        <v>15</v>
      </c>
      <c r="C169" s="76" t="s">
        <v>2268</v>
      </c>
      <c r="D169" s="77">
        <v>73</v>
      </c>
      <c r="E169" s="77" t="s">
        <v>30</v>
      </c>
      <c r="F169" s="79">
        <v>73616</v>
      </c>
      <c r="G169" s="138" t="s">
        <v>109</v>
      </c>
      <c r="H169" s="133">
        <v>306.27</v>
      </c>
      <c r="I169" s="75">
        <v>306.27</v>
      </c>
      <c r="J169" s="147">
        <f t="shared" si="5"/>
        <v>1</v>
      </c>
      <c r="K169" s="145">
        <v>86.3</v>
      </c>
      <c r="L169" s="150">
        <v>219.96999999999997</v>
      </c>
      <c r="M169" s="50"/>
    </row>
    <row r="170" spans="2:13" s="49" customFormat="1" x14ac:dyDescent="0.3">
      <c r="B170" s="136">
        <v>16</v>
      </c>
      <c r="C170" s="76" t="s">
        <v>2266</v>
      </c>
      <c r="D170" s="77">
        <v>5</v>
      </c>
      <c r="E170" s="77" t="s">
        <v>5</v>
      </c>
      <c r="F170" s="79">
        <v>5045</v>
      </c>
      <c r="G170" s="138" t="s">
        <v>1048</v>
      </c>
      <c r="H170" s="133">
        <v>148.69999999999999</v>
      </c>
      <c r="I170" s="75">
        <v>121.07</v>
      </c>
      <c r="J170" s="147">
        <f t="shared" si="5"/>
        <v>0.81418964357767321</v>
      </c>
      <c r="K170" s="145">
        <v>53.15</v>
      </c>
      <c r="L170" s="150">
        <v>67.919999999999987</v>
      </c>
      <c r="M170" s="50"/>
    </row>
    <row r="171" spans="2:13" s="49" customFormat="1" x14ac:dyDescent="0.3">
      <c r="B171" s="136">
        <v>16</v>
      </c>
      <c r="C171" s="76" t="s">
        <v>2266</v>
      </c>
      <c r="D171" s="77">
        <v>5</v>
      </c>
      <c r="E171" s="77" t="s">
        <v>5</v>
      </c>
      <c r="F171" s="79">
        <v>5147</v>
      </c>
      <c r="G171" s="138" t="s">
        <v>1036</v>
      </c>
      <c r="H171" s="133">
        <v>218.97999999999996</v>
      </c>
      <c r="I171" s="75">
        <v>212.47999999999996</v>
      </c>
      <c r="J171" s="147">
        <f t="shared" si="5"/>
        <v>0.97031692391999269</v>
      </c>
      <c r="K171" s="145">
        <v>60.94</v>
      </c>
      <c r="L171" s="150">
        <v>151.54</v>
      </c>
      <c r="M171" s="50"/>
    </row>
    <row r="172" spans="2:13" s="49" customFormat="1" x14ac:dyDescent="0.3">
      <c r="B172" s="136">
        <v>16</v>
      </c>
      <c r="C172" s="76" t="s">
        <v>2266</v>
      </c>
      <c r="D172" s="77">
        <v>5</v>
      </c>
      <c r="E172" s="77" t="s">
        <v>5</v>
      </c>
      <c r="F172" s="79">
        <v>5172</v>
      </c>
      <c r="G172" s="138" t="s">
        <v>1033</v>
      </c>
      <c r="H172" s="133">
        <v>168.44</v>
      </c>
      <c r="I172" s="75">
        <v>168.44</v>
      </c>
      <c r="J172" s="147">
        <f t="shared" si="5"/>
        <v>1</v>
      </c>
      <c r="K172" s="145">
        <v>81.3</v>
      </c>
      <c r="L172" s="150">
        <v>87.14</v>
      </c>
      <c r="M172" s="50"/>
    </row>
    <row r="173" spans="2:13" s="49" customFormat="1" x14ac:dyDescent="0.3">
      <c r="B173" s="136">
        <v>16</v>
      </c>
      <c r="C173" s="76" t="s">
        <v>2266</v>
      </c>
      <c r="D173" s="77">
        <v>5</v>
      </c>
      <c r="E173" s="77" t="s">
        <v>5</v>
      </c>
      <c r="F173" s="79">
        <v>5234</v>
      </c>
      <c r="G173" s="138" t="s">
        <v>1028</v>
      </c>
      <c r="H173" s="133">
        <v>162.41</v>
      </c>
      <c r="I173" s="75">
        <v>162.41</v>
      </c>
      <c r="J173" s="147">
        <f t="shared" si="5"/>
        <v>1</v>
      </c>
      <c r="K173" s="145">
        <v>62.059999999999995</v>
      </c>
      <c r="L173" s="150">
        <v>100.35000000000001</v>
      </c>
      <c r="M173" s="50"/>
    </row>
    <row r="174" spans="2:13" s="49" customFormat="1" x14ac:dyDescent="0.3">
      <c r="B174" s="136">
        <v>16</v>
      </c>
      <c r="C174" s="76" t="s">
        <v>2266</v>
      </c>
      <c r="D174" s="77">
        <v>5</v>
      </c>
      <c r="E174" s="77" t="s">
        <v>5</v>
      </c>
      <c r="F174" s="79">
        <v>5480</v>
      </c>
      <c r="G174" s="138" t="s">
        <v>999</v>
      </c>
      <c r="H174" s="133">
        <v>266</v>
      </c>
      <c r="I174" s="75">
        <v>266</v>
      </c>
      <c r="J174" s="147">
        <f t="shared" si="5"/>
        <v>1</v>
      </c>
      <c r="K174" s="145">
        <v>82.9</v>
      </c>
      <c r="L174" s="150">
        <v>183.1</v>
      </c>
      <c r="M174" s="50"/>
    </row>
    <row r="175" spans="2:13" s="49" customFormat="1" x14ac:dyDescent="0.3">
      <c r="B175" s="136">
        <v>16</v>
      </c>
      <c r="C175" s="76" t="s">
        <v>2266</v>
      </c>
      <c r="D175" s="77">
        <v>5</v>
      </c>
      <c r="E175" s="77" t="s">
        <v>5</v>
      </c>
      <c r="F175" s="79">
        <v>5490</v>
      </c>
      <c r="G175" s="138" t="s">
        <v>997</v>
      </c>
      <c r="H175" s="133">
        <v>737.21000000000015</v>
      </c>
      <c r="I175" s="75">
        <v>737.21000000000015</v>
      </c>
      <c r="J175" s="147">
        <f t="shared" si="5"/>
        <v>1</v>
      </c>
      <c r="K175" s="145">
        <v>225.14999999999998</v>
      </c>
      <c r="L175" s="150">
        <v>512.05999999999995</v>
      </c>
      <c r="M175" s="50"/>
    </row>
    <row r="176" spans="2:13" s="49" customFormat="1" x14ac:dyDescent="0.3">
      <c r="B176" s="136">
        <v>16</v>
      </c>
      <c r="C176" s="76" t="s">
        <v>2266</v>
      </c>
      <c r="D176" s="77">
        <v>5</v>
      </c>
      <c r="E176" s="77" t="s">
        <v>5</v>
      </c>
      <c r="F176" s="79">
        <v>5665</v>
      </c>
      <c r="G176" s="138" t="s">
        <v>2267</v>
      </c>
      <c r="H176" s="133">
        <v>139.88999999999999</v>
      </c>
      <c r="I176" s="75">
        <v>139.88999999999999</v>
      </c>
      <c r="J176" s="147">
        <f t="shared" si="5"/>
        <v>1</v>
      </c>
      <c r="K176" s="145">
        <v>62.42</v>
      </c>
      <c r="L176" s="150">
        <v>77.47</v>
      </c>
      <c r="M176" s="50"/>
    </row>
    <row r="177" spans="2:14" s="49" customFormat="1" ht="14.5" thickBot="1" x14ac:dyDescent="0.35">
      <c r="B177" s="141">
        <v>16</v>
      </c>
      <c r="C177" s="82" t="s">
        <v>2266</v>
      </c>
      <c r="D177" s="115">
        <v>5</v>
      </c>
      <c r="E177" s="115" t="s">
        <v>5</v>
      </c>
      <c r="F177" s="83">
        <v>5837</v>
      </c>
      <c r="G177" s="142" t="s">
        <v>967</v>
      </c>
      <c r="H177" s="151">
        <v>4716.2199999999993</v>
      </c>
      <c r="I177" s="152">
        <v>4681.4799999999996</v>
      </c>
      <c r="J177" s="153">
        <f t="shared" si="5"/>
        <v>0.99263393141117251</v>
      </c>
      <c r="K177" s="154">
        <v>1605.6700000000008</v>
      </c>
      <c r="L177" s="155">
        <v>3075.8099999999986</v>
      </c>
      <c r="M177" s="50"/>
    </row>
    <row r="178" spans="2:14" ht="14.5" thickBot="1" x14ac:dyDescent="0.35">
      <c r="B178" s="568" t="s">
        <v>41</v>
      </c>
      <c r="C178" s="569"/>
      <c r="D178" s="569"/>
      <c r="E178" s="569"/>
      <c r="F178" s="569"/>
      <c r="G178" s="570"/>
      <c r="H178" s="571">
        <f>SUM(H8:H177)</f>
        <v>36912.15</v>
      </c>
      <c r="I178" s="572">
        <f>SUM(I8:I177)</f>
        <v>36582.699999999997</v>
      </c>
      <c r="J178" s="125">
        <f t="shared" si="5"/>
        <v>0.99107475451849858</v>
      </c>
      <c r="K178" s="573">
        <f>SUM(K8:K177)</f>
        <v>11938.019999999999</v>
      </c>
      <c r="L178" s="574">
        <f>SUM(L8:L177)</f>
        <v>24644.679999999997</v>
      </c>
      <c r="M178" s="47"/>
      <c r="N178" s="47"/>
    </row>
    <row r="179" spans="2:14" x14ac:dyDescent="0.25">
      <c r="B179" s="473"/>
      <c r="C179" s="473"/>
      <c r="D179" s="473"/>
      <c r="E179" s="473"/>
      <c r="F179" s="473"/>
      <c r="G179" s="473"/>
      <c r="H179" s="473"/>
      <c r="I179" s="473"/>
      <c r="J179" s="473"/>
    </row>
    <row r="180" spans="2:14" x14ac:dyDescent="0.25">
      <c r="B180" s="474"/>
      <c r="C180" s="474"/>
      <c r="D180" s="474"/>
      <c r="E180" s="474"/>
      <c r="F180" s="474"/>
      <c r="G180" s="474"/>
      <c r="H180" s="474"/>
      <c r="I180" s="474"/>
      <c r="J180" s="474"/>
      <c r="K180" s="47"/>
      <c r="L180" s="47"/>
    </row>
    <row r="181" spans="2:14" x14ac:dyDescent="0.25">
      <c r="B181" s="474"/>
      <c r="C181" s="474"/>
      <c r="D181" s="474"/>
      <c r="E181" s="474"/>
      <c r="F181" s="474"/>
      <c r="G181" s="474"/>
      <c r="H181" s="474"/>
      <c r="I181" s="474"/>
      <c r="J181" s="474"/>
      <c r="K181" s="48"/>
      <c r="L181" s="47"/>
    </row>
    <row r="183" spans="2:14" x14ac:dyDescent="0.25">
      <c r="K183" s="48"/>
    </row>
    <row r="185" spans="2:14" x14ac:dyDescent="0.25">
      <c r="L185" s="47"/>
    </row>
  </sheetData>
  <sheetProtection formatCells="0" formatColumns="0" formatRows="0" insertColumns="0" sort="0" autoFilter="0"/>
  <autoFilter ref="B7:L7" xr:uid="{122BE042-FE5F-4623-9EA0-7EC9DD0FFED0}"/>
  <mergeCells count="17">
    <mergeCell ref="B6:B7"/>
    <mergeCell ref="B178:G178"/>
    <mergeCell ref="B179:J179"/>
    <mergeCell ref="B180:J180"/>
    <mergeCell ref="B181:J181"/>
    <mergeCell ref="B2:C2"/>
    <mergeCell ref="D2:L2"/>
    <mergeCell ref="K6:L6"/>
    <mergeCell ref="B4:J4"/>
    <mergeCell ref="J6:J7"/>
    <mergeCell ref="I6:I7"/>
    <mergeCell ref="H6:H7"/>
    <mergeCell ref="G6:G7"/>
    <mergeCell ref="F6:F7"/>
    <mergeCell ref="E6:E7"/>
    <mergeCell ref="D6:D7"/>
    <mergeCell ref="C6:C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264DA-7500-40FF-B362-6F68814BC746}">
  <dimension ref="A1:AI202"/>
  <sheetViews>
    <sheetView workbookViewId="0">
      <selection activeCell="L42" activeCellId="2" sqref="D42 H42 L42"/>
    </sheetView>
  </sheetViews>
  <sheetFormatPr baseColWidth="10" defaultColWidth="8.7265625" defaultRowHeight="12.5" x14ac:dyDescent="0.25"/>
  <cols>
    <col min="1" max="1" width="4.1796875" style="57" customWidth="1"/>
    <col min="2" max="2" width="43.6328125" style="55" bestFit="1" customWidth="1"/>
    <col min="3" max="18" width="12.54296875" style="55" customWidth="1"/>
    <col min="19" max="35" width="8.7265625" style="57"/>
    <col min="36" max="16384" width="8.7265625" style="55"/>
  </cols>
  <sheetData>
    <row r="1" spans="2:18" s="57" customFormat="1" ht="13" thickBot="1" x14ac:dyDescent="0.3"/>
    <row r="2" spans="2:18" s="60" customFormat="1" ht="21" customHeight="1" x14ac:dyDescent="0.25">
      <c r="B2" s="488"/>
      <c r="C2" s="491" t="s">
        <v>2310</v>
      </c>
      <c r="D2" s="492"/>
      <c r="E2" s="492"/>
      <c r="F2" s="492"/>
      <c r="G2" s="492"/>
      <c r="H2" s="492"/>
      <c r="I2" s="492"/>
      <c r="J2" s="492"/>
      <c r="K2" s="492"/>
      <c r="L2" s="492"/>
      <c r="M2" s="492"/>
      <c r="N2" s="492"/>
      <c r="O2" s="492"/>
      <c r="P2" s="492"/>
      <c r="Q2" s="492"/>
      <c r="R2" s="493"/>
    </row>
    <row r="3" spans="2:18" s="60" customFormat="1" ht="13" x14ac:dyDescent="0.25">
      <c r="B3" s="489"/>
      <c r="C3" s="494" t="s">
        <v>1068</v>
      </c>
      <c r="D3" s="495"/>
      <c r="E3" s="495"/>
      <c r="F3" s="495"/>
      <c r="G3" s="495"/>
      <c r="H3" s="495"/>
      <c r="I3" s="495"/>
      <c r="J3" s="495"/>
      <c r="K3" s="495"/>
      <c r="L3" s="495"/>
      <c r="M3" s="495"/>
      <c r="N3" s="495"/>
      <c r="O3" s="495"/>
      <c r="P3" s="495"/>
      <c r="Q3" s="495"/>
      <c r="R3" s="496"/>
    </row>
    <row r="4" spans="2:18" s="60" customFormat="1" ht="13" x14ac:dyDescent="0.25">
      <c r="B4" s="489"/>
      <c r="C4" s="494" t="s">
        <v>2309</v>
      </c>
      <c r="D4" s="495"/>
      <c r="E4" s="495"/>
      <c r="F4" s="495"/>
      <c r="G4" s="495"/>
      <c r="H4" s="495"/>
      <c r="I4" s="495"/>
      <c r="J4" s="495"/>
      <c r="K4" s="495"/>
      <c r="L4" s="495"/>
      <c r="M4" s="495"/>
      <c r="N4" s="495"/>
      <c r="O4" s="495"/>
      <c r="P4" s="495"/>
      <c r="Q4" s="495"/>
      <c r="R4" s="496"/>
    </row>
    <row r="5" spans="2:18" s="60" customFormat="1" ht="13.5" thickBot="1" x14ac:dyDescent="0.3">
      <c r="B5" s="490"/>
      <c r="C5" s="497" t="s">
        <v>2308</v>
      </c>
      <c r="D5" s="498"/>
      <c r="E5" s="498"/>
      <c r="F5" s="498"/>
      <c r="G5" s="498"/>
      <c r="H5" s="498"/>
      <c r="I5" s="498"/>
      <c r="J5" s="498"/>
      <c r="K5" s="498"/>
      <c r="L5" s="498"/>
      <c r="M5" s="498"/>
      <c r="N5" s="498"/>
      <c r="O5" s="498"/>
      <c r="P5" s="498"/>
      <c r="Q5" s="498"/>
      <c r="R5" s="499"/>
    </row>
    <row r="6" spans="2:18" s="57" customFormat="1" ht="13" thickBot="1" x14ac:dyDescent="0.3"/>
    <row r="7" spans="2:18" ht="13.5" thickBot="1" x14ac:dyDescent="0.35">
      <c r="B7" s="486" t="s">
        <v>2307</v>
      </c>
      <c r="C7" s="481" t="s">
        <v>3</v>
      </c>
      <c r="D7" s="482"/>
      <c r="E7" s="482"/>
      <c r="F7" s="482"/>
      <c r="G7" s="483" t="s">
        <v>4</v>
      </c>
      <c r="H7" s="482"/>
      <c r="I7" s="482"/>
      <c r="J7" s="484"/>
      <c r="K7" s="485" t="s">
        <v>2306</v>
      </c>
      <c r="L7" s="482"/>
      <c r="M7" s="482"/>
      <c r="N7" s="482"/>
      <c r="O7" s="481" t="s">
        <v>2</v>
      </c>
      <c r="P7" s="482"/>
      <c r="Q7" s="482"/>
      <c r="R7" s="502"/>
    </row>
    <row r="8" spans="2:18" ht="26.5" thickBot="1" x14ac:dyDescent="0.3">
      <c r="B8" s="487"/>
      <c r="C8" s="216" t="s">
        <v>2335</v>
      </c>
      <c r="D8" s="217" t="s">
        <v>2336</v>
      </c>
      <c r="E8" s="217" t="s">
        <v>2337</v>
      </c>
      <c r="F8" s="218" t="s">
        <v>2338</v>
      </c>
      <c r="G8" s="219" t="s">
        <v>2335</v>
      </c>
      <c r="H8" s="217" t="s">
        <v>2336</v>
      </c>
      <c r="I8" s="217" t="s">
        <v>2337</v>
      </c>
      <c r="J8" s="220" t="s">
        <v>2338</v>
      </c>
      <c r="K8" s="221" t="s">
        <v>2335</v>
      </c>
      <c r="L8" s="217" t="s">
        <v>2336</v>
      </c>
      <c r="M8" s="217" t="s">
        <v>2337</v>
      </c>
      <c r="N8" s="218" t="s">
        <v>2338</v>
      </c>
      <c r="O8" s="216" t="s">
        <v>2335</v>
      </c>
      <c r="P8" s="217" t="s">
        <v>2336</v>
      </c>
      <c r="Q8" s="217" t="s">
        <v>2337</v>
      </c>
      <c r="R8" s="222" t="s">
        <v>2338</v>
      </c>
    </row>
    <row r="9" spans="2:18" ht="13.5" thickBot="1" x14ac:dyDescent="0.3">
      <c r="B9" s="223" t="s">
        <v>1061</v>
      </c>
      <c r="C9" s="224">
        <v>12</v>
      </c>
      <c r="D9" s="225">
        <v>20</v>
      </c>
      <c r="E9" s="226">
        <v>22</v>
      </c>
      <c r="F9" s="227">
        <v>1422.106</v>
      </c>
      <c r="G9" s="228">
        <v>13</v>
      </c>
      <c r="H9" s="225">
        <v>21</v>
      </c>
      <c r="I9" s="226">
        <v>22</v>
      </c>
      <c r="J9" s="229">
        <v>680.47329100000002</v>
      </c>
      <c r="K9" s="230">
        <v>4</v>
      </c>
      <c r="L9" s="225">
        <v>6</v>
      </c>
      <c r="M9" s="226">
        <v>9</v>
      </c>
      <c r="N9" s="231">
        <v>678.70833300000004</v>
      </c>
      <c r="O9" s="232">
        <v>29</v>
      </c>
      <c r="P9" s="233">
        <v>47</v>
      </c>
      <c r="Q9" s="234">
        <v>53</v>
      </c>
      <c r="R9" s="235">
        <v>2781.2876240000001</v>
      </c>
    </row>
    <row r="10" spans="2:18" ht="13.5" thickBot="1" x14ac:dyDescent="0.3">
      <c r="B10" s="223" t="s">
        <v>5</v>
      </c>
      <c r="C10" s="224">
        <v>4796</v>
      </c>
      <c r="D10" s="225">
        <v>18999</v>
      </c>
      <c r="E10" s="226">
        <v>23440</v>
      </c>
      <c r="F10" s="227">
        <v>674889.88383099996</v>
      </c>
      <c r="G10" s="228">
        <v>3721</v>
      </c>
      <c r="H10" s="225">
        <v>9419</v>
      </c>
      <c r="I10" s="226">
        <v>10698</v>
      </c>
      <c r="J10" s="229">
        <v>194301.31434899999</v>
      </c>
      <c r="K10" s="230">
        <v>544</v>
      </c>
      <c r="L10" s="225">
        <v>1978</v>
      </c>
      <c r="M10" s="226">
        <v>7433</v>
      </c>
      <c r="N10" s="231">
        <v>9535746.276757</v>
      </c>
      <c r="O10" s="232">
        <v>9061</v>
      </c>
      <c r="P10" s="233">
        <v>30396</v>
      </c>
      <c r="Q10" s="234">
        <v>41571</v>
      </c>
      <c r="R10" s="235">
        <v>10404937.474936999</v>
      </c>
    </row>
    <row r="11" spans="2:18" ht="13.5" thickBot="1" x14ac:dyDescent="0.3">
      <c r="B11" s="223" t="s">
        <v>956</v>
      </c>
      <c r="C11" s="224">
        <v>658</v>
      </c>
      <c r="D11" s="225">
        <v>2454</v>
      </c>
      <c r="E11" s="226">
        <v>3505</v>
      </c>
      <c r="F11" s="227">
        <v>113718.169693</v>
      </c>
      <c r="G11" s="228">
        <v>555</v>
      </c>
      <c r="H11" s="225">
        <v>1508</v>
      </c>
      <c r="I11" s="226">
        <v>1830</v>
      </c>
      <c r="J11" s="229">
        <v>38864.233573999998</v>
      </c>
      <c r="K11" s="230">
        <v>38</v>
      </c>
      <c r="L11" s="225">
        <v>76</v>
      </c>
      <c r="M11" s="226">
        <v>157</v>
      </c>
      <c r="N11" s="231">
        <v>40818.258851999999</v>
      </c>
      <c r="O11" s="232">
        <v>1251</v>
      </c>
      <c r="P11" s="233">
        <v>4038</v>
      </c>
      <c r="Q11" s="234">
        <v>5492</v>
      </c>
      <c r="R11" s="235">
        <v>193400.66211899999</v>
      </c>
    </row>
    <row r="12" spans="2:18" ht="13.5" thickBot="1" x14ac:dyDescent="0.3">
      <c r="B12" s="223" t="s">
        <v>949</v>
      </c>
      <c r="C12" s="224">
        <v>475</v>
      </c>
      <c r="D12" s="225">
        <v>887</v>
      </c>
      <c r="E12" s="226">
        <v>987</v>
      </c>
      <c r="F12" s="227">
        <v>33970.088866999999</v>
      </c>
      <c r="G12" s="228">
        <v>492</v>
      </c>
      <c r="H12" s="225">
        <v>749</v>
      </c>
      <c r="I12" s="226">
        <v>783</v>
      </c>
      <c r="J12" s="229">
        <v>14790.412114999999</v>
      </c>
      <c r="K12" s="230">
        <v>178</v>
      </c>
      <c r="L12" s="225">
        <v>481</v>
      </c>
      <c r="M12" s="226">
        <v>1270</v>
      </c>
      <c r="N12" s="231">
        <v>1191094.127297</v>
      </c>
      <c r="O12" s="232">
        <v>1145</v>
      </c>
      <c r="P12" s="233">
        <v>2117</v>
      </c>
      <c r="Q12" s="234">
        <v>3040</v>
      </c>
      <c r="R12" s="235">
        <v>1239854.6282790001</v>
      </c>
    </row>
    <row r="13" spans="2:18" ht="13.5" thickBot="1" x14ac:dyDescent="0.3">
      <c r="B13" s="223" t="s">
        <v>927</v>
      </c>
      <c r="C13" s="224">
        <v>340</v>
      </c>
      <c r="D13" s="225">
        <v>818</v>
      </c>
      <c r="E13" s="226">
        <v>1277</v>
      </c>
      <c r="F13" s="227">
        <v>76048.711456999998</v>
      </c>
      <c r="G13" s="228">
        <v>543</v>
      </c>
      <c r="H13" s="225">
        <v>763</v>
      </c>
      <c r="I13" s="226">
        <v>870</v>
      </c>
      <c r="J13" s="229">
        <v>17898.931599</v>
      </c>
      <c r="K13" s="230">
        <v>304</v>
      </c>
      <c r="L13" s="225">
        <v>1167</v>
      </c>
      <c r="M13" s="226">
        <v>3850</v>
      </c>
      <c r="N13" s="231">
        <v>8632526.2686679997</v>
      </c>
      <c r="O13" s="232">
        <v>1187</v>
      </c>
      <c r="P13" s="233">
        <v>2748</v>
      </c>
      <c r="Q13" s="234">
        <v>5997</v>
      </c>
      <c r="R13" s="235">
        <v>8726473.9117239993</v>
      </c>
    </row>
    <row r="14" spans="2:18" ht="13.5" thickBot="1" x14ac:dyDescent="0.3">
      <c r="B14" s="223" t="s">
        <v>93</v>
      </c>
      <c r="C14" s="224">
        <v>1529</v>
      </c>
      <c r="D14" s="225">
        <v>4438</v>
      </c>
      <c r="E14" s="226">
        <v>4972</v>
      </c>
      <c r="F14" s="227">
        <v>136214.38526099999</v>
      </c>
      <c r="G14" s="228">
        <v>1143</v>
      </c>
      <c r="H14" s="225">
        <v>2637</v>
      </c>
      <c r="I14" s="226">
        <v>2838</v>
      </c>
      <c r="J14" s="229">
        <v>60852.475365999999</v>
      </c>
      <c r="K14" s="230">
        <v>82</v>
      </c>
      <c r="L14" s="225">
        <v>200</v>
      </c>
      <c r="M14" s="226">
        <v>409</v>
      </c>
      <c r="N14" s="231">
        <v>187967.497978</v>
      </c>
      <c r="O14" s="232">
        <v>2754</v>
      </c>
      <c r="P14" s="233">
        <v>7275</v>
      </c>
      <c r="Q14" s="234">
        <v>8219</v>
      </c>
      <c r="R14" s="235">
        <v>385034.35860500002</v>
      </c>
    </row>
    <row r="15" spans="2:18" ht="13.5" thickBot="1" x14ac:dyDescent="0.3">
      <c r="B15" s="223" t="s">
        <v>7</v>
      </c>
      <c r="C15" s="224">
        <v>3444</v>
      </c>
      <c r="D15" s="225">
        <v>20751</v>
      </c>
      <c r="E15" s="226">
        <v>25031</v>
      </c>
      <c r="F15" s="227">
        <v>520030.40934900002</v>
      </c>
      <c r="G15" s="228">
        <v>3318</v>
      </c>
      <c r="H15" s="225">
        <v>15815</v>
      </c>
      <c r="I15" s="226">
        <v>17956</v>
      </c>
      <c r="J15" s="229">
        <v>321257.80311400001</v>
      </c>
      <c r="K15" s="230">
        <v>93</v>
      </c>
      <c r="L15" s="225">
        <v>251</v>
      </c>
      <c r="M15" s="226">
        <v>536</v>
      </c>
      <c r="N15" s="231">
        <v>367187.88356300001</v>
      </c>
      <c r="O15" s="232">
        <v>6855</v>
      </c>
      <c r="P15" s="233">
        <v>36817</v>
      </c>
      <c r="Q15" s="234">
        <v>43523</v>
      </c>
      <c r="R15" s="235">
        <v>1208476.0960260001</v>
      </c>
    </row>
    <row r="16" spans="2:18" ht="13.5" thickBot="1" x14ac:dyDescent="0.3">
      <c r="B16" s="223" t="s">
        <v>10</v>
      </c>
      <c r="C16" s="224">
        <v>762</v>
      </c>
      <c r="D16" s="225">
        <v>4562</v>
      </c>
      <c r="E16" s="226">
        <v>8017</v>
      </c>
      <c r="F16" s="227">
        <v>157686.479184</v>
      </c>
      <c r="G16" s="228">
        <v>599</v>
      </c>
      <c r="H16" s="225">
        <v>2140</v>
      </c>
      <c r="I16" s="226">
        <v>2887</v>
      </c>
      <c r="J16" s="229">
        <v>45104.743862000003</v>
      </c>
      <c r="K16" s="230">
        <v>46</v>
      </c>
      <c r="L16" s="225">
        <v>223</v>
      </c>
      <c r="M16" s="226">
        <v>1283</v>
      </c>
      <c r="N16" s="231">
        <v>660541.71980399999</v>
      </c>
      <c r="O16" s="232">
        <v>1407</v>
      </c>
      <c r="P16" s="233">
        <v>6925</v>
      </c>
      <c r="Q16" s="234">
        <v>12187</v>
      </c>
      <c r="R16" s="235">
        <v>863332.94284999999</v>
      </c>
    </row>
    <row r="17" spans="2:18" ht="13.5" thickBot="1" x14ac:dyDescent="0.3">
      <c r="B17" s="223" t="s">
        <v>755</v>
      </c>
      <c r="C17" s="224">
        <v>823</v>
      </c>
      <c r="D17" s="225">
        <v>3463</v>
      </c>
      <c r="E17" s="226">
        <v>4046</v>
      </c>
      <c r="F17" s="227">
        <v>131571.17708699999</v>
      </c>
      <c r="G17" s="228">
        <v>596</v>
      </c>
      <c r="H17" s="225">
        <v>1783</v>
      </c>
      <c r="I17" s="226">
        <v>1938</v>
      </c>
      <c r="J17" s="229">
        <v>49305.531432999996</v>
      </c>
      <c r="K17" s="230">
        <v>43</v>
      </c>
      <c r="L17" s="225">
        <v>74</v>
      </c>
      <c r="M17" s="226">
        <v>100</v>
      </c>
      <c r="N17" s="231">
        <v>41208.031734999997</v>
      </c>
      <c r="O17" s="232">
        <v>1462</v>
      </c>
      <c r="P17" s="233">
        <v>5320</v>
      </c>
      <c r="Q17" s="234">
        <v>6084</v>
      </c>
      <c r="R17" s="235">
        <v>222084.74025500001</v>
      </c>
    </row>
    <row r="18" spans="2:18" ht="13.5" thickBot="1" x14ac:dyDescent="0.3">
      <c r="B18" s="223" t="s">
        <v>741</v>
      </c>
      <c r="C18" s="224">
        <v>1054</v>
      </c>
      <c r="D18" s="225">
        <v>4210</v>
      </c>
      <c r="E18" s="226">
        <v>6296</v>
      </c>
      <c r="F18" s="227">
        <v>381391.19787700003</v>
      </c>
      <c r="G18" s="228">
        <v>943</v>
      </c>
      <c r="H18" s="225">
        <v>2834</v>
      </c>
      <c r="I18" s="226">
        <v>3496</v>
      </c>
      <c r="J18" s="229">
        <v>140201.53713899999</v>
      </c>
      <c r="K18" s="230">
        <v>48</v>
      </c>
      <c r="L18" s="225">
        <v>153</v>
      </c>
      <c r="M18" s="226">
        <v>471</v>
      </c>
      <c r="N18" s="231">
        <v>866254.39908999996</v>
      </c>
      <c r="O18" s="232">
        <v>2045</v>
      </c>
      <c r="P18" s="233">
        <v>7197</v>
      </c>
      <c r="Q18" s="234">
        <v>10263</v>
      </c>
      <c r="R18" s="235">
        <v>1387847.134106</v>
      </c>
    </row>
    <row r="19" spans="2:18" ht="13.5" thickBot="1" x14ac:dyDescent="0.3">
      <c r="B19" s="223" t="s">
        <v>722</v>
      </c>
      <c r="C19" s="224">
        <v>3349</v>
      </c>
      <c r="D19" s="225">
        <v>11049</v>
      </c>
      <c r="E19" s="226">
        <v>11794</v>
      </c>
      <c r="F19" s="227">
        <v>183801.48517100001</v>
      </c>
      <c r="G19" s="228">
        <v>3034</v>
      </c>
      <c r="H19" s="225">
        <v>8944</v>
      </c>
      <c r="I19" s="226">
        <v>9545</v>
      </c>
      <c r="J19" s="229">
        <v>138216.650058</v>
      </c>
      <c r="K19" s="230">
        <v>53</v>
      </c>
      <c r="L19" s="225">
        <v>147</v>
      </c>
      <c r="M19" s="226">
        <v>336</v>
      </c>
      <c r="N19" s="231">
        <v>717026.30686400004</v>
      </c>
      <c r="O19" s="232">
        <v>6436</v>
      </c>
      <c r="P19" s="233">
        <v>20140</v>
      </c>
      <c r="Q19" s="234">
        <v>21675</v>
      </c>
      <c r="R19" s="235">
        <v>1039044.442093</v>
      </c>
    </row>
    <row r="20" spans="2:18" ht="13.5" thickBot="1" x14ac:dyDescent="0.3">
      <c r="B20" s="223" t="s">
        <v>686</v>
      </c>
      <c r="C20" s="224">
        <v>1182</v>
      </c>
      <c r="D20" s="225">
        <v>3143</v>
      </c>
      <c r="E20" s="226">
        <v>3722</v>
      </c>
      <c r="F20" s="227">
        <v>124072.66992299999</v>
      </c>
      <c r="G20" s="228">
        <v>897</v>
      </c>
      <c r="H20" s="225">
        <v>1800</v>
      </c>
      <c r="I20" s="226">
        <v>1976</v>
      </c>
      <c r="J20" s="229">
        <v>44568.645535000003</v>
      </c>
      <c r="K20" s="230">
        <v>59</v>
      </c>
      <c r="L20" s="225">
        <v>182</v>
      </c>
      <c r="M20" s="226">
        <v>422</v>
      </c>
      <c r="N20" s="231">
        <v>156983.51894800001</v>
      </c>
      <c r="O20" s="232">
        <v>2138</v>
      </c>
      <c r="P20" s="233">
        <v>5125</v>
      </c>
      <c r="Q20" s="234">
        <v>6120</v>
      </c>
      <c r="R20" s="235">
        <v>325624.83440599998</v>
      </c>
    </row>
    <row r="21" spans="2:18" ht="13.5" thickBot="1" x14ac:dyDescent="0.3">
      <c r="B21" s="223" t="s">
        <v>662</v>
      </c>
      <c r="C21" s="224">
        <v>1206</v>
      </c>
      <c r="D21" s="225">
        <v>2070</v>
      </c>
      <c r="E21" s="226">
        <v>2164</v>
      </c>
      <c r="F21" s="227">
        <v>39454.631214000001</v>
      </c>
      <c r="G21" s="228">
        <v>1042</v>
      </c>
      <c r="H21" s="225">
        <v>1537</v>
      </c>
      <c r="I21" s="226">
        <v>1581</v>
      </c>
      <c r="J21" s="229">
        <v>23626.982377</v>
      </c>
      <c r="K21" s="230">
        <v>8</v>
      </c>
      <c r="L21" s="225">
        <v>16</v>
      </c>
      <c r="M21" s="226">
        <v>32</v>
      </c>
      <c r="N21" s="231">
        <v>8550.7067320000006</v>
      </c>
      <c r="O21" s="232">
        <v>2256</v>
      </c>
      <c r="P21" s="233">
        <v>3623</v>
      </c>
      <c r="Q21" s="234">
        <v>3777</v>
      </c>
      <c r="R21" s="235">
        <v>71632.320323000007</v>
      </c>
    </row>
    <row r="22" spans="2:18" ht="13.5" thickBot="1" x14ac:dyDescent="0.3">
      <c r="B22" s="223" t="s">
        <v>16</v>
      </c>
      <c r="C22" s="224">
        <v>2051</v>
      </c>
      <c r="D22" s="225">
        <v>5904</v>
      </c>
      <c r="E22" s="226">
        <v>6782</v>
      </c>
      <c r="F22" s="227">
        <v>195215.93719600001</v>
      </c>
      <c r="G22" s="228">
        <v>1546</v>
      </c>
      <c r="H22" s="225">
        <v>3823</v>
      </c>
      <c r="I22" s="226">
        <v>4159</v>
      </c>
      <c r="J22" s="229">
        <v>82006.135120999999</v>
      </c>
      <c r="K22" s="230">
        <v>76</v>
      </c>
      <c r="L22" s="225">
        <v>202</v>
      </c>
      <c r="M22" s="226">
        <v>504</v>
      </c>
      <c r="N22" s="231">
        <v>242180.426718</v>
      </c>
      <c r="O22" s="232">
        <v>3673</v>
      </c>
      <c r="P22" s="233">
        <v>9929</v>
      </c>
      <c r="Q22" s="234">
        <v>11445</v>
      </c>
      <c r="R22" s="235">
        <v>519402.49903499999</v>
      </c>
    </row>
    <row r="23" spans="2:18" ht="13.5" thickBot="1" x14ac:dyDescent="0.3">
      <c r="B23" s="223" t="s">
        <v>18</v>
      </c>
      <c r="C23" s="224">
        <v>3328</v>
      </c>
      <c r="D23" s="225">
        <v>17029</v>
      </c>
      <c r="E23" s="226">
        <v>19649</v>
      </c>
      <c r="F23" s="227">
        <v>453487.808884</v>
      </c>
      <c r="G23" s="228">
        <v>2879</v>
      </c>
      <c r="H23" s="225">
        <v>11841</v>
      </c>
      <c r="I23" s="226">
        <v>13044</v>
      </c>
      <c r="J23" s="229">
        <v>226894.834329</v>
      </c>
      <c r="K23" s="230">
        <v>240</v>
      </c>
      <c r="L23" s="225">
        <v>848</v>
      </c>
      <c r="M23" s="226">
        <v>3075</v>
      </c>
      <c r="N23" s="231">
        <v>4117188.0780930002</v>
      </c>
      <c r="O23" s="232">
        <v>6447</v>
      </c>
      <c r="P23" s="233">
        <v>29718</v>
      </c>
      <c r="Q23" s="234">
        <v>35768</v>
      </c>
      <c r="R23" s="235">
        <v>4797570.7213059999</v>
      </c>
    </row>
    <row r="24" spans="2:18" ht="13.5" thickBot="1" x14ac:dyDescent="0.3">
      <c r="B24" s="223" t="s">
        <v>498</v>
      </c>
      <c r="C24" s="224">
        <v>34</v>
      </c>
      <c r="D24" s="225">
        <v>72</v>
      </c>
      <c r="E24" s="226">
        <v>80</v>
      </c>
      <c r="F24" s="227">
        <v>2453.0414930000002</v>
      </c>
      <c r="G24" s="228">
        <v>36</v>
      </c>
      <c r="H24" s="225">
        <v>76</v>
      </c>
      <c r="I24" s="226">
        <v>82</v>
      </c>
      <c r="J24" s="229">
        <v>2083.7783989999998</v>
      </c>
      <c r="K24" s="230">
        <v>0</v>
      </c>
      <c r="L24" s="225">
        <v>3</v>
      </c>
      <c r="M24" s="226">
        <v>4</v>
      </c>
      <c r="N24" s="231">
        <v>1336.4380900000001</v>
      </c>
      <c r="O24" s="232">
        <v>70</v>
      </c>
      <c r="P24" s="233">
        <v>151</v>
      </c>
      <c r="Q24" s="234">
        <v>166</v>
      </c>
      <c r="R24" s="235">
        <v>5873.2579820000001</v>
      </c>
    </row>
    <row r="25" spans="2:18" ht="13.5" thickBot="1" x14ac:dyDescent="0.3">
      <c r="B25" s="223" t="s">
        <v>495</v>
      </c>
      <c r="C25" s="224">
        <v>308</v>
      </c>
      <c r="D25" s="225">
        <v>908</v>
      </c>
      <c r="E25" s="226">
        <v>1005</v>
      </c>
      <c r="F25" s="227">
        <v>31381.250884000001</v>
      </c>
      <c r="G25" s="228">
        <v>191</v>
      </c>
      <c r="H25" s="225">
        <v>497</v>
      </c>
      <c r="I25" s="226">
        <v>528</v>
      </c>
      <c r="J25" s="229">
        <v>10754.477101</v>
      </c>
      <c r="K25" s="230">
        <v>10</v>
      </c>
      <c r="L25" s="225">
        <v>17</v>
      </c>
      <c r="M25" s="226">
        <v>31</v>
      </c>
      <c r="N25" s="231">
        <v>5966.4001150000004</v>
      </c>
      <c r="O25" s="232">
        <v>509</v>
      </c>
      <c r="P25" s="233">
        <v>1422</v>
      </c>
      <c r="Q25" s="234">
        <v>1564</v>
      </c>
      <c r="R25" s="235">
        <v>48102.128100000002</v>
      </c>
    </row>
    <row r="26" spans="2:18" ht="13.5" thickBot="1" x14ac:dyDescent="0.3">
      <c r="B26" s="223" t="s">
        <v>20</v>
      </c>
      <c r="C26" s="224">
        <v>2311</v>
      </c>
      <c r="D26" s="225">
        <v>12168</v>
      </c>
      <c r="E26" s="226">
        <v>16274</v>
      </c>
      <c r="F26" s="227">
        <v>296014.55148299999</v>
      </c>
      <c r="G26" s="228">
        <v>2040</v>
      </c>
      <c r="H26" s="225">
        <v>7463</v>
      </c>
      <c r="I26" s="226">
        <v>8774</v>
      </c>
      <c r="J26" s="229">
        <v>133893.47992000001</v>
      </c>
      <c r="K26" s="230">
        <v>63</v>
      </c>
      <c r="L26" s="225">
        <v>214</v>
      </c>
      <c r="M26" s="226">
        <v>622</v>
      </c>
      <c r="N26" s="231">
        <v>456565.78770699998</v>
      </c>
      <c r="O26" s="232">
        <v>4414</v>
      </c>
      <c r="P26" s="233">
        <v>19845</v>
      </c>
      <c r="Q26" s="234">
        <v>25670</v>
      </c>
      <c r="R26" s="235">
        <v>886473.81911000004</v>
      </c>
    </row>
    <row r="27" spans="2:18" ht="13.5" thickBot="1" x14ac:dyDescent="0.3">
      <c r="B27" s="223" t="s">
        <v>455</v>
      </c>
      <c r="C27" s="224">
        <v>436</v>
      </c>
      <c r="D27" s="225">
        <v>830</v>
      </c>
      <c r="E27" s="226">
        <v>950</v>
      </c>
      <c r="F27" s="227">
        <v>41740.112057999999</v>
      </c>
      <c r="G27" s="228">
        <v>370</v>
      </c>
      <c r="H27" s="225">
        <v>658</v>
      </c>
      <c r="I27" s="226">
        <v>696</v>
      </c>
      <c r="J27" s="229">
        <v>11983.781252999999</v>
      </c>
      <c r="K27" s="230">
        <v>26</v>
      </c>
      <c r="L27" s="225">
        <v>43</v>
      </c>
      <c r="M27" s="226">
        <v>72</v>
      </c>
      <c r="N27" s="231">
        <v>13771.727944</v>
      </c>
      <c r="O27" s="232">
        <v>832</v>
      </c>
      <c r="P27" s="233">
        <v>1531</v>
      </c>
      <c r="Q27" s="234">
        <v>1718</v>
      </c>
      <c r="R27" s="235">
        <v>67495.621255000005</v>
      </c>
    </row>
    <row r="28" spans="2:18" ht="13.5" thickBot="1" x14ac:dyDescent="0.3">
      <c r="B28" s="223" t="s">
        <v>22</v>
      </c>
      <c r="C28" s="224">
        <v>977</v>
      </c>
      <c r="D28" s="225">
        <v>2474</v>
      </c>
      <c r="E28" s="226">
        <v>2984</v>
      </c>
      <c r="F28" s="227">
        <v>91440.516789000001</v>
      </c>
      <c r="G28" s="228">
        <v>723</v>
      </c>
      <c r="H28" s="225">
        <v>1446</v>
      </c>
      <c r="I28" s="226">
        <v>1581</v>
      </c>
      <c r="J28" s="229">
        <v>35785.465842999998</v>
      </c>
      <c r="K28" s="230">
        <v>80</v>
      </c>
      <c r="L28" s="225">
        <v>241</v>
      </c>
      <c r="M28" s="226">
        <v>610</v>
      </c>
      <c r="N28" s="231">
        <v>573915.02293600002</v>
      </c>
      <c r="O28" s="232">
        <v>1780</v>
      </c>
      <c r="P28" s="233">
        <v>4161</v>
      </c>
      <c r="Q28" s="234">
        <v>5175</v>
      </c>
      <c r="R28" s="235">
        <v>701141.00556800002</v>
      </c>
    </row>
    <row r="29" spans="2:18" ht="13.5" thickBot="1" x14ac:dyDescent="0.3">
      <c r="B29" s="223" t="s">
        <v>413</v>
      </c>
      <c r="C29" s="224">
        <v>1385</v>
      </c>
      <c r="D29" s="225">
        <v>5146</v>
      </c>
      <c r="E29" s="226">
        <v>7914</v>
      </c>
      <c r="F29" s="227">
        <v>364114.03566699999</v>
      </c>
      <c r="G29" s="228">
        <v>1159</v>
      </c>
      <c r="H29" s="225">
        <v>3387</v>
      </c>
      <c r="I29" s="226">
        <v>3985</v>
      </c>
      <c r="J29" s="229">
        <v>106193.386023</v>
      </c>
      <c r="K29" s="230">
        <v>153</v>
      </c>
      <c r="L29" s="225">
        <v>424</v>
      </c>
      <c r="M29" s="226">
        <v>1310</v>
      </c>
      <c r="N29" s="231">
        <v>1064098.3199149999</v>
      </c>
      <c r="O29" s="232">
        <v>2697</v>
      </c>
      <c r="P29" s="233">
        <v>8957</v>
      </c>
      <c r="Q29" s="234">
        <v>13209</v>
      </c>
      <c r="R29" s="235">
        <v>1534405.7416050001</v>
      </c>
    </row>
    <row r="30" spans="2:18" ht="13.5" thickBot="1" x14ac:dyDescent="0.3">
      <c r="B30" s="223" t="s">
        <v>348</v>
      </c>
      <c r="C30" s="224">
        <v>3649</v>
      </c>
      <c r="D30" s="225">
        <v>16119</v>
      </c>
      <c r="E30" s="226">
        <v>17653</v>
      </c>
      <c r="F30" s="227">
        <v>350825.55361399997</v>
      </c>
      <c r="G30" s="228">
        <v>3396</v>
      </c>
      <c r="H30" s="225">
        <v>14292</v>
      </c>
      <c r="I30" s="226">
        <v>15435</v>
      </c>
      <c r="J30" s="229">
        <v>250931.81352500001</v>
      </c>
      <c r="K30" s="230">
        <v>92</v>
      </c>
      <c r="L30" s="225">
        <v>250</v>
      </c>
      <c r="M30" s="226">
        <v>572</v>
      </c>
      <c r="N30" s="231">
        <v>217194.70847799999</v>
      </c>
      <c r="O30" s="232">
        <v>7137</v>
      </c>
      <c r="P30" s="233">
        <v>30661</v>
      </c>
      <c r="Q30" s="234">
        <v>33660</v>
      </c>
      <c r="R30" s="235">
        <v>818952.07561699999</v>
      </c>
    </row>
    <row r="31" spans="2:18" ht="13.5" thickBot="1" x14ac:dyDescent="0.3">
      <c r="B31" s="223" t="s">
        <v>325</v>
      </c>
      <c r="C31" s="224">
        <v>1625</v>
      </c>
      <c r="D31" s="225">
        <v>6492</v>
      </c>
      <c r="E31" s="226">
        <v>7745</v>
      </c>
      <c r="F31" s="227">
        <v>172187.28628900001</v>
      </c>
      <c r="G31" s="228">
        <v>1209</v>
      </c>
      <c r="H31" s="225">
        <v>3264</v>
      </c>
      <c r="I31" s="226">
        <v>3713</v>
      </c>
      <c r="J31" s="229">
        <v>74820.577346000005</v>
      </c>
      <c r="K31" s="230">
        <v>73</v>
      </c>
      <c r="L31" s="225">
        <v>203</v>
      </c>
      <c r="M31" s="226">
        <v>566</v>
      </c>
      <c r="N31" s="231">
        <v>355699.67995199998</v>
      </c>
      <c r="O31" s="232">
        <v>2907</v>
      </c>
      <c r="P31" s="233">
        <v>9959</v>
      </c>
      <c r="Q31" s="234">
        <v>12024</v>
      </c>
      <c r="R31" s="235">
        <v>602707.54358699999</v>
      </c>
    </row>
    <row r="32" spans="2:18" ht="13.5" thickBot="1" x14ac:dyDescent="0.3">
      <c r="B32" s="223" t="s">
        <v>285</v>
      </c>
      <c r="C32" s="224">
        <v>902</v>
      </c>
      <c r="D32" s="225">
        <v>2823</v>
      </c>
      <c r="E32" s="226">
        <v>2967</v>
      </c>
      <c r="F32" s="227">
        <v>58499.187301999998</v>
      </c>
      <c r="G32" s="228">
        <v>779</v>
      </c>
      <c r="H32" s="225">
        <v>2283</v>
      </c>
      <c r="I32" s="226">
        <v>2395</v>
      </c>
      <c r="J32" s="229">
        <v>43608.772517999998</v>
      </c>
      <c r="K32" s="230">
        <v>15</v>
      </c>
      <c r="L32" s="225">
        <v>29</v>
      </c>
      <c r="M32" s="226">
        <v>49</v>
      </c>
      <c r="N32" s="231">
        <v>14881.696667</v>
      </c>
      <c r="O32" s="232">
        <v>1696</v>
      </c>
      <c r="P32" s="233">
        <v>5135</v>
      </c>
      <c r="Q32" s="234">
        <v>5411</v>
      </c>
      <c r="R32" s="235">
        <v>116989.656487</v>
      </c>
    </row>
    <row r="33" spans="2:19" ht="13.5" thickBot="1" x14ac:dyDescent="0.3">
      <c r="B33" s="223" t="s">
        <v>24</v>
      </c>
      <c r="C33" s="224">
        <v>284</v>
      </c>
      <c r="D33" s="225">
        <v>981</v>
      </c>
      <c r="E33" s="226">
        <v>1629</v>
      </c>
      <c r="F33" s="227">
        <v>48241.589878999999</v>
      </c>
      <c r="G33" s="228">
        <v>243</v>
      </c>
      <c r="H33" s="225">
        <v>588</v>
      </c>
      <c r="I33" s="226">
        <v>918</v>
      </c>
      <c r="J33" s="229">
        <v>16827.169312000002</v>
      </c>
      <c r="K33" s="230">
        <v>29</v>
      </c>
      <c r="L33" s="225">
        <v>110</v>
      </c>
      <c r="M33" s="226">
        <v>575</v>
      </c>
      <c r="N33" s="231">
        <v>283442.45121199999</v>
      </c>
      <c r="O33" s="232">
        <v>556</v>
      </c>
      <c r="P33" s="233">
        <v>1679</v>
      </c>
      <c r="Q33" s="234">
        <v>3122</v>
      </c>
      <c r="R33" s="235">
        <v>348511.210403</v>
      </c>
    </row>
    <row r="34" spans="2:19" ht="13.5" thickBot="1" x14ac:dyDescent="0.3">
      <c r="B34" s="223" t="s">
        <v>15</v>
      </c>
      <c r="C34" s="224">
        <v>369</v>
      </c>
      <c r="D34" s="225">
        <v>2294</v>
      </c>
      <c r="E34" s="226">
        <v>3992</v>
      </c>
      <c r="F34" s="227">
        <v>77634.100367999999</v>
      </c>
      <c r="G34" s="228">
        <v>318</v>
      </c>
      <c r="H34" s="225">
        <v>1145</v>
      </c>
      <c r="I34" s="226">
        <v>1639</v>
      </c>
      <c r="J34" s="229">
        <v>28752.558772</v>
      </c>
      <c r="K34" s="230">
        <v>42</v>
      </c>
      <c r="L34" s="225">
        <v>163</v>
      </c>
      <c r="M34" s="226">
        <v>680</v>
      </c>
      <c r="N34" s="231">
        <v>424403.75372799998</v>
      </c>
      <c r="O34" s="232">
        <v>729</v>
      </c>
      <c r="P34" s="233">
        <v>3602</v>
      </c>
      <c r="Q34" s="234">
        <v>6311</v>
      </c>
      <c r="R34" s="235">
        <v>530790.41286799998</v>
      </c>
    </row>
    <row r="35" spans="2:19" ht="13.5" thickBot="1" x14ac:dyDescent="0.3">
      <c r="B35" s="223" t="s">
        <v>248</v>
      </c>
      <c r="C35" s="224">
        <v>62</v>
      </c>
      <c r="D35" s="225">
        <v>115</v>
      </c>
      <c r="E35" s="226">
        <v>119</v>
      </c>
      <c r="F35" s="227">
        <v>2665.3283160000001</v>
      </c>
      <c r="G35" s="228">
        <v>21</v>
      </c>
      <c r="H35" s="225">
        <v>28</v>
      </c>
      <c r="I35" s="226">
        <v>28</v>
      </c>
      <c r="J35" s="229">
        <v>615.11680000000001</v>
      </c>
      <c r="K35" s="230">
        <v>1</v>
      </c>
      <c r="L35" s="225">
        <v>3</v>
      </c>
      <c r="M35" s="226">
        <v>3</v>
      </c>
      <c r="N35" s="231">
        <v>1200</v>
      </c>
      <c r="O35" s="232">
        <v>84</v>
      </c>
      <c r="P35" s="233">
        <v>146</v>
      </c>
      <c r="Q35" s="234">
        <v>150</v>
      </c>
      <c r="R35" s="235">
        <v>4480.4451159999999</v>
      </c>
    </row>
    <row r="36" spans="2:19" ht="13.5" thickBot="1" x14ac:dyDescent="0.3">
      <c r="B36" s="223" t="s">
        <v>25</v>
      </c>
      <c r="C36" s="224">
        <v>2640</v>
      </c>
      <c r="D36" s="225">
        <v>12145</v>
      </c>
      <c r="E36" s="226">
        <v>14702</v>
      </c>
      <c r="F36" s="227">
        <v>346571.56430600001</v>
      </c>
      <c r="G36" s="228">
        <v>2367</v>
      </c>
      <c r="H36" s="225">
        <v>7762</v>
      </c>
      <c r="I36" s="226">
        <v>8892</v>
      </c>
      <c r="J36" s="229">
        <v>170513.34954299999</v>
      </c>
      <c r="K36" s="230">
        <v>218</v>
      </c>
      <c r="L36" s="225">
        <v>644</v>
      </c>
      <c r="M36" s="226">
        <v>2772</v>
      </c>
      <c r="N36" s="231">
        <v>2370877.5523489998</v>
      </c>
      <c r="O36" s="232">
        <v>5225</v>
      </c>
      <c r="P36" s="233">
        <v>20551</v>
      </c>
      <c r="Q36" s="234">
        <v>26366</v>
      </c>
      <c r="R36" s="235">
        <v>2887962.4661980001</v>
      </c>
    </row>
    <row r="37" spans="2:19" ht="13.5" thickBot="1" x14ac:dyDescent="0.3">
      <c r="B37" s="223" t="s">
        <v>142</v>
      </c>
      <c r="C37" s="224">
        <v>1136</v>
      </c>
      <c r="D37" s="225">
        <v>4213</v>
      </c>
      <c r="E37" s="226">
        <v>4997</v>
      </c>
      <c r="F37" s="227">
        <v>137478.242623</v>
      </c>
      <c r="G37" s="228">
        <v>883</v>
      </c>
      <c r="H37" s="225">
        <v>2536</v>
      </c>
      <c r="I37" s="226">
        <v>2765</v>
      </c>
      <c r="J37" s="229">
        <v>62207.111492999997</v>
      </c>
      <c r="K37" s="230">
        <v>72</v>
      </c>
      <c r="L37" s="225">
        <v>138</v>
      </c>
      <c r="M37" s="226">
        <v>296</v>
      </c>
      <c r="N37" s="231">
        <v>146560.06038499999</v>
      </c>
      <c r="O37" s="232">
        <v>2091</v>
      </c>
      <c r="P37" s="233">
        <v>6887</v>
      </c>
      <c r="Q37" s="234">
        <v>8058</v>
      </c>
      <c r="R37" s="235">
        <v>346245.41450100002</v>
      </c>
    </row>
    <row r="38" spans="2:19" ht="13.5" thickBot="1" x14ac:dyDescent="0.3">
      <c r="B38" s="223" t="s">
        <v>30</v>
      </c>
      <c r="C38" s="224">
        <v>2441</v>
      </c>
      <c r="D38" s="225">
        <v>10383</v>
      </c>
      <c r="E38" s="226">
        <v>13742</v>
      </c>
      <c r="F38" s="227">
        <v>336398.83316500002</v>
      </c>
      <c r="G38" s="228">
        <v>2015</v>
      </c>
      <c r="H38" s="225">
        <v>6873</v>
      </c>
      <c r="I38" s="226">
        <v>7972</v>
      </c>
      <c r="J38" s="229">
        <v>146425.81372400001</v>
      </c>
      <c r="K38" s="230">
        <v>73</v>
      </c>
      <c r="L38" s="225">
        <v>242</v>
      </c>
      <c r="M38" s="226">
        <v>883</v>
      </c>
      <c r="N38" s="231">
        <v>975629.77960699995</v>
      </c>
      <c r="O38" s="232">
        <v>4529</v>
      </c>
      <c r="P38" s="233">
        <v>17498</v>
      </c>
      <c r="Q38" s="234">
        <v>22597</v>
      </c>
      <c r="R38" s="235">
        <v>1458454.426496</v>
      </c>
    </row>
    <row r="39" spans="2:19" ht="13.5" thickBot="1" x14ac:dyDescent="0.3">
      <c r="B39" s="223" t="s">
        <v>33</v>
      </c>
      <c r="C39" s="224">
        <v>1404</v>
      </c>
      <c r="D39" s="225">
        <v>4761</v>
      </c>
      <c r="E39" s="226">
        <v>6877</v>
      </c>
      <c r="F39" s="227">
        <v>200591.336969</v>
      </c>
      <c r="G39" s="228">
        <v>1136</v>
      </c>
      <c r="H39" s="225">
        <v>2793</v>
      </c>
      <c r="I39" s="226">
        <v>3502</v>
      </c>
      <c r="J39" s="229">
        <v>70995.656787</v>
      </c>
      <c r="K39" s="230">
        <v>295</v>
      </c>
      <c r="L39" s="225">
        <v>1190</v>
      </c>
      <c r="M39" s="226">
        <v>4276</v>
      </c>
      <c r="N39" s="231">
        <v>5998015.3374950001</v>
      </c>
      <c r="O39" s="232">
        <v>2835</v>
      </c>
      <c r="P39" s="233">
        <v>8744</v>
      </c>
      <c r="Q39" s="234">
        <v>14655</v>
      </c>
      <c r="R39" s="235">
        <v>6269602.3312510001</v>
      </c>
    </row>
    <row r="40" spans="2:19" ht="13.5" thickBot="1" x14ac:dyDescent="0.3">
      <c r="B40" s="223" t="s">
        <v>57</v>
      </c>
      <c r="C40" s="224">
        <v>31</v>
      </c>
      <c r="D40" s="225">
        <v>43</v>
      </c>
      <c r="E40" s="226">
        <v>44</v>
      </c>
      <c r="F40" s="227">
        <v>473.33986499999997</v>
      </c>
      <c r="G40" s="228">
        <v>32</v>
      </c>
      <c r="H40" s="225">
        <v>57</v>
      </c>
      <c r="I40" s="226">
        <v>59</v>
      </c>
      <c r="J40" s="229">
        <v>1603.6725260000001</v>
      </c>
      <c r="K40" s="236"/>
      <c r="L40" s="237"/>
      <c r="M40" s="238" t="s">
        <v>2303</v>
      </c>
      <c r="N40" s="239"/>
      <c r="O40" s="232">
        <v>63</v>
      </c>
      <c r="P40" s="233">
        <v>100</v>
      </c>
      <c r="Q40" s="234">
        <v>103</v>
      </c>
      <c r="R40" s="235">
        <v>2077.0123910000002</v>
      </c>
    </row>
    <row r="41" spans="2:19" ht="13.5" thickBot="1" x14ac:dyDescent="0.3">
      <c r="B41" s="223" t="s">
        <v>54</v>
      </c>
      <c r="C41" s="224">
        <v>86</v>
      </c>
      <c r="D41" s="225">
        <v>242</v>
      </c>
      <c r="E41" s="226">
        <v>255</v>
      </c>
      <c r="F41" s="227">
        <v>9777.0537899999999</v>
      </c>
      <c r="G41" s="228">
        <v>60</v>
      </c>
      <c r="H41" s="225">
        <v>134</v>
      </c>
      <c r="I41" s="226">
        <v>144</v>
      </c>
      <c r="J41" s="229">
        <v>4244.6135800000002</v>
      </c>
      <c r="K41" s="230">
        <v>6</v>
      </c>
      <c r="L41" s="225">
        <v>17</v>
      </c>
      <c r="M41" s="226">
        <v>42</v>
      </c>
      <c r="N41" s="231">
        <v>50960.939001999999</v>
      </c>
      <c r="O41" s="232">
        <v>152</v>
      </c>
      <c r="P41" s="233">
        <v>393</v>
      </c>
      <c r="Q41" s="234">
        <v>441</v>
      </c>
      <c r="R41" s="235">
        <v>64982.606372000002</v>
      </c>
    </row>
    <row r="42" spans="2:19" ht="13.5" thickBot="1" x14ac:dyDescent="0.3">
      <c r="B42" s="240" t="s">
        <v>41</v>
      </c>
      <c r="C42" s="241">
        <v>45089</v>
      </c>
      <c r="D42" s="242">
        <v>182006</v>
      </c>
      <c r="E42" s="243">
        <v>225633</v>
      </c>
      <c r="F42" s="244">
        <v>5791462.0658539999</v>
      </c>
      <c r="G42" s="245">
        <v>38299</v>
      </c>
      <c r="H42" s="242">
        <v>120896</v>
      </c>
      <c r="I42" s="243">
        <v>136731</v>
      </c>
      <c r="J42" s="246">
        <v>2570811.297727</v>
      </c>
      <c r="K42" s="247">
        <v>3064</v>
      </c>
      <c r="L42" s="242">
        <v>9935</v>
      </c>
      <c r="M42" s="243">
        <v>33250</v>
      </c>
      <c r="N42" s="248">
        <v>39720471.865014002</v>
      </c>
      <c r="O42" s="241">
        <v>86452</v>
      </c>
      <c r="P42" s="242">
        <v>312837</v>
      </c>
      <c r="Q42" s="243">
        <v>395614</v>
      </c>
      <c r="R42" s="248">
        <v>48082745.228595003</v>
      </c>
      <c r="S42" s="365"/>
    </row>
    <row r="43" spans="2:19" s="57" customFormat="1" ht="15.5" x14ac:dyDescent="0.35">
      <c r="B43" s="503"/>
      <c r="C43" s="501"/>
      <c r="D43" s="501"/>
      <c r="E43" s="501"/>
      <c r="F43" s="501"/>
      <c r="G43" s="501"/>
      <c r="H43" s="501"/>
      <c r="I43" s="504"/>
      <c r="J43" s="501"/>
      <c r="K43" s="501"/>
      <c r="L43" s="501"/>
      <c r="M43" s="501"/>
      <c r="N43" s="501"/>
      <c r="O43" s="500"/>
      <c r="P43" s="501"/>
      <c r="Q43" s="501"/>
      <c r="R43" s="501"/>
    </row>
    <row r="44" spans="2:19" s="57" customFormat="1" ht="15.5" x14ac:dyDescent="0.35">
      <c r="B44" s="56"/>
      <c r="C44" s="56"/>
      <c r="D44" s="56"/>
      <c r="E44" s="56"/>
      <c r="F44" s="56"/>
      <c r="G44" s="56"/>
      <c r="H44" s="56"/>
      <c r="I44" s="56"/>
      <c r="J44" s="56"/>
      <c r="K44" s="56"/>
      <c r="L44" s="56"/>
      <c r="M44" s="56"/>
      <c r="N44" s="56"/>
      <c r="O44" s="56"/>
      <c r="P44" s="56"/>
      <c r="Q44" s="56"/>
      <c r="R44" s="56"/>
    </row>
    <row r="45" spans="2:19" s="57" customFormat="1" x14ac:dyDescent="0.25"/>
    <row r="46" spans="2:19" s="57" customFormat="1" x14ac:dyDescent="0.25"/>
    <row r="47" spans="2:19" s="57" customFormat="1" x14ac:dyDescent="0.25"/>
    <row r="48" spans="2:19" s="57" customFormat="1" x14ac:dyDescent="0.25"/>
    <row r="49" s="57" customFormat="1" x14ac:dyDescent="0.25"/>
    <row r="50" s="57" customFormat="1" x14ac:dyDescent="0.25"/>
    <row r="51" s="57" customFormat="1" x14ac:dyDescent="0.25"/>
    <row r="52" s="57" customFormat="1" x14ac:dyDescent="0.25"/>
    <row r="53" s="57" customFormat="1" x14ac:dyDescent="0.25"/>
    <row r="54" s="57" customFormat="1" x14ac:dyDescent="0.25"/>
    <row r="55" s="57" customFormat="1" x14ac:dyDescent="0.25"/>
    <row r="56" s="57" customFormat="1" x14ac:dyDescent="0.25"/>
    <row r="57" s="57" customFormat="1" x14ac:dyDescent="0.25"/>
    <row r="58" s="57" customFormat="1" x14ac:dyDescent="0.25"/>
    <row r="59" s="57" customFormat="1" x14ac:dyDescent="0.25"/>
    <row r="60" s="57" customFormat="1" x14ac:dyDescent="0.25"/>
    <row r="61" s="57" customFormat="1" x14ac:dyDescent="0.25"/>
    <row r="62" s="57" customFormat="1" x14ac:dyDescent="0.25"/>
    <row r="63" s="57" customFormat="1" x14ac:dyDescent="0.25"/>
    <row r="64" s="57" customFormat="1" x14ac:dyDescent="0.25"/>
    <row r="65" s="57" customFormat="1" x14ac:dyDescent="0.25"/>
    <row r="66" s="57" customFormat="1" x14ac:dyDescent="0.25"/>
    <row r="67" s="57" customFormat="1" x14ac:dyDescent="0.25"/>
    <row r="68" s="57" customFormat="1" x14ac:dyDescent="0.25"/>
    <row r="69" s="57" customFormat="1" x14ac:dyDescent="0.25"/>
    <row r="70" s="57" customFormat="1" x14ac:dyDescent="0.25"/>
    <row r="71" s="57" customFormat="1" x14ac:dyDescent="0.25"/>
    <row r="72" s="57" customFormat="1" x14ac:dyDescent="0.25"/>
    <row r="73" s="57" customFormat="1" x14ac:dyDescent="0.25"/>
    <row r="74" s="57" customFormat="1" x14ac:dyDescent="0.25"/>
    <row r="75" s="57" customFormat="1" x14ac:dyDescent="0.25"/>
    <row r="76" s="57" customFormat="1" x14ac:dyDescent="0.25"/>
    <row r="77" s="57" customFormat="1" x14ac:dyDescent="0.25"/>
    <row r="78" s="57" customFormat="1" x14ac:dyDescent="0.25"/>
    <row r="79" s="57" customFormat="1" x14ac:dyDescent="0.25"/>
    <row r="80" s="57" customFormat="1" x14ac:dyDescent="0.25"/>
    <row r="81" s="57" customFormat="1" x14ac:dyDescent="0.25"/>
    <row r="82" s="57" customFormat="1" x14ac:dyDescent="0.25"/>
    <row r="83" s="57" customFormat="1" x14ac:dyDescent="0.25"/>
    <row r="84" s="57" customFormat="1" x14ac:dyDescent="0.25"/>
    <row r="85" s="57" customFormat="1" x14ac:dyDescent="0.25"/>
    <row r="86" s="57" customFormat="1" x14ac:dyDescent="0.25"/>
    <row r="87" s="57" customFormat="1" x14ac:dyDescent="0.25"/>
    <row r="88" s="57" customFormat="1" x14ac:dyDescent="0.25"/>
    <row r="89" s="57" customFormat="1" x14ac:dyDescent="0.25"/>
    <row r="90" s="57" customFormat="1" x14ac:dyDescent="0.25"/>
    <row r="91" s="57" customFormat="1" x14ac:dyDescent="0.25"/>
    <row r="92" s="57" customFormat="1" x14ac:dyDescent="0.25"/>
    <row r="93" s="57" customFormat="1" x14ac:dyDescent="0.25"/>
    <row r="94" s="57" customFormat="1" x14ac:dyDescent="0.25"/>
    <row r="95" s="57" customFormat="1" x14ac:dyDescent="0.25"/>
    <row r="96" s="57" customFormat="1" x14ac:dyDescent="0.25"/>
    <row r="97" s="57" customFormat="1" x14ac:dyDescent="0.25"/>
    <row r="98" s="57" customFormat="1" x14ac:dyDescent="0.25"/>
    <row r="99" s="57" customFormat="1" x14ac:dyDescent="0.25"/>
    <row r="100" s="57" customFormat="1" x14ac:dyDescent="0.25"/>
    <row r="101" s="57" customFormat="1" x14ac:dyDescent="0.25"/>
    <row r="102" s="57" customFormat="1" x14ac:dyDescent="0.25"/>
    <row r="103" s="57" customFormat="1" x14ac:dyDescent="0.25"/>
    <row r="104" s="57" customFormat="1" x14ac:dyDescent="0.25"/>
    <row r="105" s="57" customFormat="1" x14ac:dyDescent="0.25"/>
    <row r="106" s="57" customFormat="1" x14ac:dyDescent="0.25"/>
    <row r="107" s="57" customFormat="1" x14ac:dyDescent="0.25"/>
    <row r="108" s="57" customFormat="1" x14ac:dyDescent="0.25"/>
    <row r="109" s="57" customFormat="1" x14ac:dyDescent="0.25"/>
    <row r="110" s="57" customFormat="1" x14ac:dyDescent="0.25"/>
    <row r="111" s="57" customFormat="1" x14ac:dyDescent="0.25"/>
    <row r="112" s="57" customFormat="1" x14ac:dyDescent="0.25"/>
    <row r="113" s="57" customFormat="1" x14ac:dyDescent="0.25"/>
    <row r="114" s="57" customFormat="1" x14ac:dyDescent="0.25"/>
    <row r="115" s="57" customFormat="1" x14ac:dyDescent="0.25"/>
    <row r="116" s="57" customFormat="1" x14ac:dyDescent="0.25"/>
    <row r="117" s="57" customFormat="1" x14ac:dyDescent="0.25"/>
    <row r="118" s="57" customFormat="1" x14ac:dyDescent="0.25"/>
    <row r="119" s="57" customFormat="1" x14ac:dyDescent="0.25"/>
    <row r="120" s="57" customFormat="1" x14ac:dyDescent="0.25"/>
    <row r="121" s="57" customFormat="1" x14ac:dyDescent="0.25"/>
    <row r="122" s="57" customFormat="1" x14ac:dyDescent="0.25"/>
    <row r="123" s="57" customFormat="1" x14ac:dyDescent="0.25"/>
    <row r="124" s="57" customFormat="1" x14ac:dyDescent="0.25"/>
    <row r="125" s="57" customFormat="1" x14ac:dyDescent="0.25"/>
    <row r="126" s="57" customFormat="1" x14ac:dyDescent="0.25"/>
    <row r="127" s="57" customFormat="1" x14ac:dyDescent="0.25"/>
    <row r="128" s="57" customFormat="1" x14ac:dyDescent="0.25"/>
    <row r="129" s="57" customFormat="1" x14ac:dyDescent="0.25"/>
    <row r="130" s="57" customFormat="1" x14ac:dyDescent="0.25"/>
    <row r="131" s="57" customFormat="1" x14ac:dyDescent="0.25"/>
    <row r="132" s="57" customFormat="1" x14ac:dyDescent="0.25"/>
    <row r="133" s="57" customFormat="1" x14ac:dyDescent="0.25"/>
    <row r="134" s="57" customFormat="1" x14ac:dyDescent="0.25"/>
    <row r="135" s="57" customFormat="1" x14ac:dyDescent="0.25"/>
    <row r="136" s="57" customFormat="1" x14ac:dyDescent="0.25"/>
    <row r="137" s="57" customFormat="1" x14ac:dyDescent="0.25"/>
    <row r="138" s="57" customFormat="1" x14ac:dyDescent="0.25"/>
    <row r="139" s="57" customFormat="1" x14ac:dyDescent="0.25"/>
    <row r="140" s="57" customFormat="1" x14ac:dyDescent="0.25"/>
    <row r="141" s="57" customFormat="1" x14ac:dyDescent="0.25"/>
    <row r="142" s="57" customFormat="1" x14ac:dyDescent="0.25"/>
    <row r="143" s="57" customFormat="1" x14ac:dyDescent="0.25"/>
    <row r="144" s="57" customFormat="1" x14ac:dyDescent="0.25"/>
    <row r="145" s="57" customFormat="1" x14ac:dyDescent="0.25"/>
    <row r="146" s="57" customFormat="1" x14ac:dyDescent="0.25"/>
    <row r="147" s="57" customFormat="1" x14ac:dyDescent="0.25"/>
    <row r="148" s="57" customFormat="1" x14ac:dyDescent="0.25"/>
    <row r="149" s="57" customFormat="1" x14ac:dyDescent="0.25"/>
    <row r="150" s="57" customFormat="1" x14ac:dyDescent="0.25"/>
    <row r="151" s="57" customFormat="1" x14ac:dyDescent="0.25"/>
    <row r="152" s="57" customFormat="1" x14ac:dyDescent="0.25"/>
    <row r="153" s="57" customFormat="1" x14ac:dyDescent="0.25"/>
    <row r="154" s="57" customFormat="1" x14ac:dyDescent="0.25"/>
    <row r="155" s="57" customFormat="1" x14ac:dyDescent="0.25"/>
    <row r="156" s="57" customFormat="1" x14ac:dyDescent="0.25"/>
    <row r="157" s="57" customFormat="1" x14ac:dyDescent="0.25"/>
    <row r="158" s="57" customFormat="1" x14ac:dyDescent="0.25"/>
    <row r="159" s="57" customFormat="1" x14ac:dyDescent="0.25"/>
    <row r="160" s="57" customFormat="1" x14ac:dyDescent="0.25"/>
    <row r="161" s="57" customFormat="1" x14ac:dyDescent="0.25"/>
    <row r="162" s="57" customFormat="1" x14ac:dyDescent="0.25"/>
    <row r="163" s="57" customFormat="1" x14ac:dyDescent="0.25"/>
    <row r="164" s="57" customFormat="1" x14ac:dyDescent="0.25"/>
    <row r="165" s="57" customFormat="1" x14ac:dyDescent="0.25"/>
    <row r="166" s="57" customFormat="1" x14ac:dyDescent="0.25"/>
    <row r="167" s="57" customFormat="1" x14ac:dyDescent="0.25"/>
    <row r="168" s="57" customFormat="1" x14ac:dyDescent="0.25"/>
    <row r="169" s="57" customFormat="1" x14ac:dyDescent="0.25"/>
    <row r="170" s="57" customFormat="1" x14ac:dyDescent="0.25"/>
    <row r="171" s="57" customFormat="1" x14ac:dyDescent="0.25"/>
    <row r="172" s="57" customFormat="1" x14ac:dyDescent="0.25"/>
    <row r="173" s="57" customFormat="1" x14ac:dyDescent="0.25"/>
    <row r="174" s="57" customFormat="1" x14ac:dyDescent="0.25"/>
    <row r="175" s="57" customFormat="1" x14ac:dyDescent="0.25"/>
    <row r="176" s="57" customFormat="1" x14ac:dyDescent="0.25"/>
    <row r="177" s="57" customFormat="1" x14ac:dyDescent="0.25"/>
    <row r="178" s="57" customFormat="1" x14ac:dyDescent="0.25"/>
    <row r="179" s="57" customFormat="1" x14ac:dyDescent="0.25"/>
    <row r="180" s="57" customFormat="1" x14ac:dyDescent="0.25"/>
    <row r="181" s="57" customFormat="1" x14ac:dyDescent="0.25"/>
    <row r="182" s="57" customFormat="1" x14ac:dyDescent="0.25"/>
    <row r="183" s="57" customFormat="1" x14ac:dyDescent="0.25"/>
    <row r="184" s="57" customFormat="1" x14ac:dyDescent="0.25"/>
    <row r="185" s="57" customFormat="1" x14ac:dyDescent="0.25"/>
    <row r="186" s="57" customFormat="1" x14ac:dyDescent="0.25"/>
    <row r="187" s="57" customFormat="1" x14ac:dyDescent="0.25"/>
    <row r="188" s="57" customFormat="1" x14ac:dyDescent="0.25"/>
    <row r="189" s="57" customFormat="1" x14ac:dyDescent="0.25"/>
    <row r="190" s="57" customFormat="1" x14ac:dyDescent="0.25"/>
    <row r="191" s="57" customFormat="1" x14ac:dyDescent="0.25"/>
    <row r="192" s="57" customFormat="1" x14ac:dyDescent="0.25"/>
    <row r="193" s="57" customFormat="1" x14ac:dyDescent="0.25"/>
    <row r="194" s="57" customFormat="1" x14ac:dyDescent="0.25"/>
    <row r="195" s="57" customFormat="1" x14ac:dyDescent="0.25"/>
    <row r="196" s="57" customFormat="1" x14ac:dyDescent="0.25"/>
    <row r="197" s="57" customFormat="1" x14ac:dyDescent="0.25"/>
    <row r="198" s="57" customFormat="1" x14ac:dyDescent="0.25"/>
    <row r="199" s="57" customFormat="1" x14ac:dyDescent="0.25"/>
    <row r="200" s="57" customFormat="1" x14ac:dyDescent="0.25"/>
    <row r="201" s="57" customFormat="1" x14ac:dyDescent="0.25"/>
    <row r="202" s="57" customFormat="1" x14ac:dyDescent="0.25"/>
  </sheetData>
  <mergeCells count="13">
    <mergeCell ref="O43:R43"/>
    <mergeCell ref="O7:R7"/>
    <mergeCell ref="B43:H43"/>
    <mergeCell ref="I43:N43"/>
    <mergeCell ref="C7:F7"/>
    <mergeCell ref="G7:J7"/>
    <mergeCell ref="K7:N7"/>
    <mergeCell ref="B7:B8"/>
    <mergeCell ref="B2:B5"/>
    <mergeCell ref="C2:R2"/>
    <mergeCell ref="C3:R3"/>
    <mergeCell ref="C4:R4"/>
    <mergeCell ref="C5:R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50CA9-F7D4-42ED-90D3-7EAE22AC38DC}">
  <dimension ref="A1:DC356"/>
  <sheetViews>
    <sheetView workbookViewId="0">
      <selection activeCell="X42" sqref="X42"/>
    </sheetView>
  </sheetViews>
  <sheetFormatPr baseColWidth="10" defaultColWidth="12" defaultRowHeight="12.5" x14ac:dyDescent="0.25"/>
  <cols>
    <col min="1" max="1" width="4.54296875" style="57" customWidth="1"/>
    <col min="2" max="2" width="43.6328125" style="55" bestFit="1" customWidth="1"/>
    <col min="3" max="4" width="12" style="55" customWidth="1"/>
    <col min="5" max="8" width="10.7265625" style="55" customWidth="1"/>
    <col min="9" max="10" width="12" style="55" customWidth="1"/>
    <col min="11" max="14" width="10.7265625" style="55" customWidth="1"/>
    <col min="15" max="16" width="12" style="55" customWidth="1"/>
    <col min="17" max="20" width="10.7265625" style="55" customWidth="1"/>
    <col min="21" max="22" width="12" style="55" customWidth="1"/>
    <col min="23" max="26" width="10.7265625" style="55" customWidth="1"/>
    <col min="27" max="107" width="12" style="57"/>
    <col min="108" max="16384" width="12" style="55"/>
  </cols>
  <sheetData>
    <row r="1" spans="2:26" s="57" customFormat="1" ht="13" thickBot="1" x14ac:dyDescent="0.3"/>
    <row r="2" spans="2:26" s="57" customFormat="1" ht="19.5" customHeight="1" x14ac:dyDescent="0.25">
      <c r="B2" s="506"/>
      <c r="C2" s="491" t="s">
        <v>2315</v>
      </c>
      <c r="D2" s="492"/>
      <c r="E2" s="492"/>
      <c r="F2" s="492"/>
      <c r="G2" s="492"/>
      <c r="H2" s="492"/>
      <c r="I2" s="492"/>
      <c r="J2" s="492"/>
      <c r="K2" s="492"/>
      <c r="L2" s="492"/>
      <c r="M2" s="492"/>
      <c r="N2" s="492"/>
      <c r="O2" s="492"/>
      <c r="P2" s="492"/>
      <c r="Q2" s="492"/>
      <c r="R2" s="492"/>
      <c r="S2" s="492"/>
      <c r="T2" s="492"/>
      <c r="U2" s="492"/>
      <c r="V2" s="492"/>
      <c r="W2" s="492"/>
      <c r="X2" s="492"/>
      <c r="Y2" s="492"/>
      <c r="Z2" s="493"/>
    </row>
    <row r="3" spans="2:26" s="57" customFormat="1" ht="13" x14ac:dyDescent="0.25">
      <c r="B3" s="507"/>
      <c r="C3" s="494" t="s">
        <v>2314</v>
      </c>
      <c r="D3" s="495"/>
      <c r="E3" s="495"/>
      <c r="F3" s="495"/>
      <c r="G3" s="495"/>
      <c r="H3" s="495"/>
      <c r="I3" s="495"/>
      <c r="J3" s="495"/>
      <c r="K3" s="495"/>
      <c r="L3" s="495"/>
      <c r="M3" s="495"/>
      <c r="N3" s="495"/>
      <c r="O3" s="495"/>
      <c r="P3" s="495"/>
      <c r="Q3" s="495"/>
      <c r="R3" s="495"/>
      <c r="S3" s="495"/>
      <c r="T3" s="495"/>
      <c r="U3" s="495"/>
      <c r="V3" s="495"/>
      <c r="W3" s="495"/>
      <c r="X3" s="495"/>
      <c r="Y3" s="495"/>
      <c r="Z3" s="496"/>
    </row>
    <row r="4" spans="2:26" s="57" customFormat="1" ht="13" x14ac:dyDescent="0.25">
      <c r="B4" s="507"/>
      <c r="C4" s="494" t="s">
        <v>2339</v>
      </c>
      <c r="D4" s="495"/>
      <c r="E4" s="495"/>
      <c r="F4" s="495"/>
      <c r="G4" s="495"/>
      <c r="H4" s="495"/>
      <c r="I4" s="495"/>
      <c r="J4" s="495"/>
      <c r="K4" s="495"/>
      <c r="L4" s="495"/>
      <c r="M4" s="495"/>
      <c r="N4" s="495"/>
      <c r="O4" s="495"/>
      <c r="P4" s="495"/>
      <c r="Q4" s="495"/>
      <c r="R4" s="495"/>
      <c r="S4" s="495"/>
      <c r="T4" s="495"/>
      <c r="U4" s="495"/>
      <c r="V4" s="495"/>
      <c r="W4" s="495"/>
      <c r="X4" s="495"/>
      <c r="Y4" s="495"/>
      <c r="Z4" s="496"/>
    </row>
    <row r="5" spans="2:26" s="57" customFormat="1" ht="13" x14ac:dyDescent="0.25">
      <c r="B5" s="507"/>
      <c r="C5" s="509" t="s">
        <v>2309</v>
      </c>
      <c r="D5" s="510"/>
      <c r="E5" s="510"/>
      <c r="F5" s="510"/>
      <c r="G5" s="510"/>
      <c r="H5" s="510"/>
      <c r="I5" s="510"/>
      <c r="J5" s="510"/>
      <c r="K5" s="510"/>
      <c r="L5" s="510"/>
      <c r="M5" s="510"/>
      <c r="N5" s="510"/>
      <c r="O5" s="510"/>
      <c r="P5" s="510"/>
      <c r="Q5" s="510"/>
      <c r="R5" s="510"/>
      <c r="S5" s="510"/>
      <c r="T5" s="510"/>
      <c r="U5" s="510"/>
      <c r="V5" s="510"/>
      <c r="W5" s="510"/>
      <c r="X5" s="510"/>
      <c r="Y5" s="510"/>
      <c r="Z5" s="511"/>
    </row>
    <row r="6" spans="2:26" s="57" customFormat="1" ht="13.5" thickBot="1" x14ac:dyDescent="0.3">
      <c r="B6" s="508"/>
      <c r="C6" s="512" t="s">
        <v>2308</v>
      </c>
      <c r="D6" s="513"/>
      <c r="E6" s="513"/>
      <c r="F6" s="513"/>
      <c r="G6" s="513"/>
      <c r="H6" s="513"/>
      <c r="I6" s="513"/>
      <c r="J6" s="513"/>
      <c r="K6" s="513"/>
      <c r="L6" s="513"/>
      <c r="M6" s="513"/>
      <c r="N6" s="513"/>
      <c r="O6" s="513"/>
      <c r="P6" s="513"/>
      <c r="Q6" s="513"/>
      <c r="R6" s="513"/>
      <c r="S6" s="513"/>
      <c r="T6" s="513"/>
      <c r="U6" s="513"/>
      <c r="V6" s="513"/>
      <c r="W6" s="513"/>
      <c r="X6" s="513"/>
      <c r="Y6" s="513"/>
      <c r="Z6" s="514"/>
    </row>
    <row r="7" spans="2:26" s="57" customFormat="1" ht="13" thickBot="1" x14ac:dyDescent="0.3"/>
    <row r="8" spans="2:26" ht="13.5" thickBot="1" x14ac:dyDescent="0.35">
      <c r="B8" s="486" t="s">
        <v>2313</v>
      </c>
      <c r="C8" s="481" t="s">
        <v>3</v>
      </c>
      <c r="D8" s="482"/>
      <c r="E8" s="482"/>
      <c r="F8" s="482"/>
      <c r="G8" s="482"/>
      <c r="H8" s="482"/>
      <c r="I8" s="483" t="s">
        <v>4</v>
      </c>
      <c r="J8" s="482"/>
      <c r="K8" s="482"/>
      <c r="L8" s="482"/>
      <c r="M8" s="482"/>
      <c r="N8" s="484"/>
      <c r="O8" s="485" t="s">
        <v>2306</v>
      </c>
      <c r="P8" s="482"/>
      <c r="Q8" s="482"/>
      <c r="R8" s="482"/>
      <c r="S8" s="482"/>
      <c r="T8" s="502"/>
      <c r="U8" s="485" t="s">
        <v>41</v>
      </c>
      <c r="V8" s="482"/>
      <c r="W8" s="482"/>
      <c r="X8" s="482"/>
      <c r="Y8" s="482"/>
      <c r="Z8" s="502"/>
    </row>
    <row r="9" spans="2:26" ht="26.5" thickBot="1" x14ac:dyDescent="0.3">
      <c r="B9" s="505"/>
      <c r="C9" s="216" t="s">
        <v>2335</v>
      </c>
      <c r="D9" s="217" t="s">
        <v>2336</v>
      </c>
      <c r="E9" s="217" t="s">
        <v>2337</v>
      </c>
      <c r="F9" s="264" t="s">
        <v>2338</v>
      </c>
      <c r="G9" s="217" t="s">
        <v>2312</v>
      </c>
      <c r="H9" s="218" t="s">
        <v>2311</v>
      </c>
      <c r="I9" s="265" t="s">
        <v>2335</v>
      </c>
      <c r="J9" s="266" t="s">
        <v>2336</v>
      </c>
      <c r="K9" s="266" t="s">
        <v>2337</v>
      </c>
      <c r="L9" s="267" t="s">
        <v>2338</v>
      </c>
      <c r="M9" s="266" t="s">
        <v>2312</v>
      </c>
      <c r="N9" s="268" t="s">
        <v>2311</v>
      </c>
      <c r="O9" s="221" t="s">
        <v>2335</v>
      </c>
      <c r="P9" s="217" t="s">
        <v>2336</v>
      </c>
      <c r="Q9" s="217" t="s">
        <v>2337</v>
      </c>
      <c r="R9" s="264" t="s">
        <v>2338</v>
      </c>
      <c r="S9" s="217" t="s">
        <v>2312</v>
      </c>
      <c r="T9" s="222" t="s">
        <v>2311</v>
      </c>
      <c r="U9" s="216" t="s">
        <v>2335</v>
      </c>
      <c r="V9" s="217" t="s">
        <v>2336</v>
      </c>
      <c r="W9" s="217" t="s">
        <v>2337</v>
      </c>
      <c r="X9" s="264" t="s">
        <v>2338</v>
      </c>
      <c r="Y9" s="217" t="s">
        <v>2312</v>
      </c>
      <c r="Z9" s="222" t="s">
        <v>2311</v>
      </c>
    </row>
    <row r="10" spans="2:26" ht="13.5" thickBot="1" x14ac:dyDescent="0.3">
      <c r="B10" s="223" t="s">
        <v>7</v>
      </c>
      <c r="C10" s="224">
        <v>468</v>
      </c>
      <c r="D10" s="225">
        <v>2926</v>
      </c>
      <c r="E10" s="249">
        <v>3486</v>
      </c>
      <c r="F10" s="250">
        <v>80947.101727999994</v>
      </c>
      <c r="G10" s="250">
        <v>14723.837817</v>
      </c>
      <c r="H10" s="251">
        <v>84052.932226999998</v>
      </c>
      <c r="I10" s="228">
        <v>462</v>
      </c>
      <c r="J10" s="225">
        <v>2290</v>
      </c>
      <c r="K10" s="249">
        <v>2644</v>
      </c>
      <c r="L10" s="250">
        <v>54924.336454999997</v>
      </c>
      <c r="M10" s="250">
        <v>9912.2465699999993</v>
      </c>
      <c r="N10" s="252">
        <v>57232.300706000002</v>
      </c>
      <c r="O10" s="230">
        <v>3</v>
      </c>
      <c r="P10" s="225">
        <v>5</v>
      </c>
      <c r="Q10" s="249">
        <v>6</v>
      </c>
      <c r="R10" s="250">
        <v>567</v>
      </c>
      <c r="S10" s="250">
        <v>63.538896999999999</v>
      </c>
      <c r="T10" s="253">
        <v>3922.9119999999998</v>
      </c>
      <c r="U10" s="254">
        <v>933</v>
      </c>
      <c r="V10" s="255">
        <v>5221</v>
      </c>
      <c r="W10" s="256">
        <v>6136</v>
      </c>
      <c r="X10" s="257">
        <v>136438.43818299999</v>
      </c>
      <c r="Y10" s="257">
        <v>24699.623284000001</v>
      </c>
      <c r="Z10" s="258">
        <v>145208.144933</v>
      </c>
    </row>
    <row r="11" spans="2:26" ht="13.5" thickBot="1" x14ac:dyDescent="0.3">
      <c r="B11" s="223" t="s">
        <v>348</v>
      </c>
      <c r="C11" s="224">
        <v>376</v>
      </c>
      <c r="D11" s="225">
        <v>2236</v>
      </c>
      <c r="E11" s="249">
        <v>2503</v>
      </c>
      <c r="F11" s="250">
        <v>55367.197495</v>
      </c>
      <c r="G11" s="250">
        <v>9405.6783790000009</v>
      </c>
      <c r="H11" s="251">
        <v>56002.841500000002</v>
      </c>
      <c r="I11" s="228">
        <v>327</v>
      </c>
      <c r="J11" s="225">
        <v>1796</v>
      </c>
      <c r="K11" s="249">
        <v>1985</v>
      </c>
      <c r="L11" s="250">
        <v>38593.928562000001</v>
      </c>
      <c r="M11" s="250">
        <v>6600.6323659999998</v>
      </c>
      <c r="N11" s="252">
        <v>38843.566006000001</v>
      </c>
      <c r="O11" s="230">
        <v>1</v>
      </c>
      <c r="P11" s="225">
        <v>4</v>
      </c>
      <c r="Q11" s="249">
        <v>7</v>
      </c>
      <c r="R11" s="250">
        <v>1997</v>
      </c>
      <c r="S11" s="250">
        <v>147.91613599999999</v>
      </c>
      <c r="T11" s="253">
        <v>1997</v>
      </c>
      <c r="U11" s="254">
        <v>704</v>
      </c>
      <c r="V11" s="255">
        <v>4036</v>
      </c>
      <c r="W11" s="256">
        <v>4495</v>
      </c>
      <c r="X11" s="257">
        <v>95958.126057000001</v>
      </c>
      <c r="Y11" s="257">
        <v>16154.226881000001</v>
      </c>
      <c r="Z11" s="258">
        <v>96843.407506000003</v>
      </c>
    </row>
    <row r="12" spans="2:26" ht="13.5" thickBot="1" x14ac:dyDescent="0.3">
      <c r="B12" s="223" t="s">
        <v>18</v>
      </c>
      <c r="C12" s="224">
        <v>301</v>
      </c>
      <c r="D12" s="225">
        <v>1831</v>
      </c>
      <c r="E12" s="249">
        <v>2088</v>
      </c>
      <c r="F12" s="250">
        <v>53148.141199999998</v>
      </c>
      <c r="G12" s="250">
        <v>9399.0640600000006</v>
      </c>
      <c r="H12" s="251">
        <v>55180.111287</v>
      </c>
      <c r="I12" s="228">
        <v>265</v>
      </c>
      <c r="J12" s="225">
        <v>1283</v>
      </c>
      <c r="K12" s="249">
        <v>1407</v>
      </c>
      <c r="L12" s="250">
        <v>29525.812900000001</v>
      </c>
      <c r="M12" s="250">
        <v>5648.5967140000002</v>
      </c>
      <c r="N12" s="252">
        <v>31252.506679999999</v>
      </c>
      <c r="O12" s="230">
        <v>1</v>
      </c>
      <c r="P12" s="225">
        <v>3</v>
      </c>
      <c r="Q12" s="249">
        <v>3</v>
      </c>
      <c r="R12" s="250">
        <v>720</v>
      </c>
      <c r="S12" s="250">
        <v>85.825577999999993</v>
      </c>
      <c r="T12" s="253">
        <v>745.073758</v>
      </c>
      <c r="U12" s="254">
        <v>567</v>
      </c>
      <c r="V12" s="255">
        <v>3117</v>
      </c>
      <c r="W12" s="256">
        <v>3498</v>
      </c>
      <c r="X12" s="257">
        <v>83393.954100000003</v>
      </c>
      <c r="Y12" s="257">
        <v>15133.486352</v>
      </c>
      <c r="Z12" s="258">
        <v>87177.691724999997</v>
      </c>
    </row>
    <row r="13" spans="2:26" ht="13.5" thickBot="1" x14ac:dyDescent="0.3">
      <c r="B13" s="223" t="s">
        <v>25</v>
      </c>
      <c r="C13" s="224">
        <v>206</v>
      </c>
      <c r="D13" s="225">
        <v>1173</v>
      </c>
      <c r="E13" s="249">
        <v>1413</v>
      </c>
      <c r="F13" s="250">
        <v>33719.002307000002</v>
      </c>
      <c r="G13" s="250">
        <v>7027.1260769999999</v>
      </c>
      <c r="H13" s="251">
        <v>36026.663046000001</v>
      </c>
      <c r="I13" s="228">
        <v>188</v>
      </c>
      <c r="J13" s="225">
        <v>777</v>
      </c>
      <c r="K13" s="249">
        <v>927</v>
      </c>
      <c r="L13" s="250">
        <v>18082.126330999999</v>
      </c>
      <c r="M13" s="250">
        <v>3565.2915200000002</v>
      </c>
      <c r="N13" s="252">
        <v>19144.947703000002</v>
      </c>
      <c r="O13" s="230">
        <v>2</v>
      </c>
      <c r="P13" s="225">
        <v>5</v>
      </c>
      <c r="Q13" s="249">
        <v>12</v>
      </c>
      <c r="R13" s="250">
        <v>3790</v>
      </c>
      <c r="S13" s="250">
        <v>393.14901700000001</v>
      </c>
      <c r="T13" s="253">
        <v>3840</v>
      </c>
      <c r="U13" s="254">
        <v>396</v>
      </c>
      <c r="V13" s="255">
        <v>1955</v>
      </c>
      <c r="W13" s="256">
        <v>2352</v>
      </c>
      <c r="X13" s="257">
        <v>55591.128638000002</v>
      </c>
      <c r="Y13" s="257">
        <v>10985.566613999999</v>
      </c>
      <c r="Z13" s="258">
        <v>59011.610748999999</v>
      </c>
    </row>
    <row r="14" spans="2:26" ht="13.5" thickBot="1" x14ac:dyDescent="0.3">
      <c r="B14" s="223" t="s">
        <v>5</v>
      </c>
      <c r="C14" s="224">
        <v>190</v>
      </c>
      <c r="D14" s="225">
        <v>1143</v>
      </c>
      <c r="E14" s="249">
        <v>1370</v>
      </c>
      <c r="F14" s="250">
        <v>35927.541255999997</v>
      </c>
      <c r="G14" s="250">
        <v>7320.1368190000003</v>
      </c>
      <c r="H14" s="251">
        <v>38164.735794</v>
      </c>
      <c r="I14" s="228">
        <v>149</v>
      </c>
      <c r="J14" s="225">
        <v>513</v>
      </c>
      <c r="K14" s="249">
        <v>598</v>
      </c>
      <c r="L14" s="250">
        <v>12404.347459000001</v>
      </c>
      <c r="M14" s="250">
        <v>2599.156547</v>
      </c>
      <c r="N14" s="252">
        <v>13331.349399999999</v>
      </c>
      <c r="O14" s="230">
        <v>7</v>
      </c>
      <c r="P14" s="225">
        <v>11</v>
      </c>
      <c r="Q14" s="249">
        <v>16</v>
      </c>
      <c r="R14" s="250">
        <v>1684.922</v>
      </c>
      <c r="S14" s="250">
        <v>257.041786</v>
      </c>
      <c r="T14" s="253">
        <v>1869.61149</v>
      </c>
      <c r="U14" s="254">
        <v>346</v>
      </c>
      <c r="V14" s="255">
        <v>1667</v>
      </c>
      <c r="W14" s="256">
        <v>1984</v>
      </c>
      <c r="X14" s="257">
        <v>50016.810715</v>
      </c>
      <c r="Y14" s="257">
        <v>10176.335152</v>
      </c>
      <c r="Z14" s="258">
        <v>53365.696684000002</v>
      </c>
    </row>
    <row r="15" spans="2:26" ht="13.5" thickBot="1" x14ac:dyDescent="0.3">
      <c r="B15" s="223" t="s">
        <v>30</v>
      </c>
      <c r="C15" s="224">
        <v>211</v>
      </c>
      <c r="D15" s="225">
        <v>838</v>
      </c>
      <c r="E15" s="249">
        <v>1093</v>
      </c>
      <c r="F15" s="250">
        <v>35641.360308000003</v>
      </c>
      <c r="G15" s="250">
        <v>4705.7190920000003</v>
      </c>
      <c r="H15" s="251">
        <v>38925.13983</v>
      </c>
      <c r="I15" s="228">
        <v>155</v>
      </c>
      <c r="J15" s="225">
        <v>539</v>
      </c>
      <c r="K15" s="249">
        <v>678</v>
      </c>
      <c r="L15" s="250">
        <v>16695.918395000001</v>
      </c>
      <c r="M15" s="250">
        <v>2410.653417</v>
      </c>
      <c r="N15" s="252">
        <v>17490.387624999999</v>
      </c>
      <c r="O15" s="230">
        <v>5</v>
      </c>
      <c r="P15" s="225">
        <v>10</v>
      </c>
      <c r="Q15" s="249">
        <v>15</v>
      </c>
      <c r="R15" s="250">
        <v>2100</v>
      </c>
      <c r="S15" s="250">
        <v>203.07268199999999</v>
      </c>
      <c r="T15" s="253">
        <v>2471.7673749999999</v>
      </c>
      <c r="U15" s="254">
        <v>371</v>
      </c>
      <c r="V15" s="255">
        <v>1387</v>
      </c>
      <c r="W15" s="256">
        <v>1786</v>
      </c>
      <c r="X15" s="257">
        <v>54437.278703000004</v>
      </c>
      <c r="Y15" s="257">
        <v>7319.4451909999998</v>
      </c>
      <c r="Z15" s="258">
        <v>58887.294829999999</v>
      </c>
    </row>
    <row r="16" spans="2:26" ht="13.5" thickBot="1" x14ac:dyDescent="0.3">
      <c r="B16" s="223" t="s">
        <v>741</v>
      </c>
      <c r="C16" s="224">
        <v>64</v>
      </c>
      <c r="D16" s="225">
        <v>295</v>
      </c>
      <c r="E16" s="249">
        <v>454</v>
      </c>
      <c r="F16" s="250">
        <v>17168.418439000001</v>
      </c>
      <c r="G16" s="250">
        <v>2770.6709179999998</v>
      </c>
      <c r="H16" s="251">
        <v>22206.899893999998</v>
      </c>
      <c r="I16" s="228">
        <v>67</v>
      </c>
      <c r="J16" s="225">
        <v>223</v>
      </c>
      <c r="K16" s="249">
        <v>309</v>
      </c>
      <c r="L16" s="250">
        <v>8711.9237840000005</v>
      </c>
      <c r="M16" s="250">
        <v>1709.620703</v>
      </c>
      <c r="N16" s="252">
        <v>12521.905650000001</v>
      </c>
      <c r="O16" s="230">
        <v>3</v>
      </c>
      <c r="P16" s="225">
        <v>4</v>
      </c>
      <c r="Q16" s="249">
        <v>6</v>
      </c>
      <c r="R16" s="250">
        <v>481.5</v>
      </c>
      <c r="S16" s="250">
        <v>44.211190999999999</v>
      </c>
      <c r="T16" s="253">
        <v>662.46</v>
      </c>
      <c r="U16" s="254">
        <v>134</v>
      </c>
      <c r="V16" s="255">
        <v>522</v>
      </c>
      <c r="W16" s="256">
        <v>769</v>
      </c>
      <c r="X16" s="257">
        <v>26361.842223</v>
      </c>
      <c r="Y16" s="257">
        <v>4524.5028119999997</v>
      </c>
      <c r="Z16" s="258">
        <v>35391.265544000002</v>
      </c>
    </row>
    <row r="17" spans="2:26" ht="13.5" thickBot="1" x14ac:dyDescent="0.3">
      <c r="B17" s="223" t="s">
        <v>20</v>
      </c>
      <c r="C17" s="224">
        <v>109</v>
      </c>
      <c r="D17" s="225">
        <v>650</v>
      </c>
      <c r="E17" s="249">
        <v>849</v>
      </c>
      <c r="F17" s="250">
        <v>17877.740063000001</v>
      </c>
      <c r="G17" s="250">
        <v>2712.282921</v>
      </c>
      <c r="H17" s="251">
        <v>18849.407888000002</v>
      </c>
      <c r="I17" s="228">
        <v>77</v>
      </c>
      <c r="J17" s="225">
        <v>421</v>
      </c>
      <c r="K17" s="249">
        <v>520</v>
      </c>
      <c r="L17" s="250">
        <v>9741.2544760000001</v>
      </c>
      <c r="M17" s="250">
        <v>1297.170306</v>
      </c>
      <c r="N17" s="252">
        <v>10255.332791999999</v>
      </c>
      <c r="O17" s="230">
        <v>3</v>
      </c>
      <c r="P17" s="225">
        <v>3</v>
      </c>
      <c r="Q17" s="249">
        <v>5</v>
      </c>
      <c r="R17" s="250">
        <v>1864</v>
      </c>
      <c r="S17" s="250">
        <v>113.852322</v>
      </c>
      <c r="T17" s="253">
        <v>1919.6120000000001</v>
      </c>
      <c r="U17" s="254">
        <v>189</v>
      </c>
      <c r="V17" s="255">
        <v>1074</v>
      </c>
      <c r="W17" s="256">
        <v>1374</v>
      </c>
      <c r="X17" s="257">
        <v>29482.994538999999</v>
      </c>
      <c r="Y17" s="257">
        <v>4123.3055489999997</v>
      </c>
      <c r="Z17" s="258">
        <v>31024.35268</v>
      </c>
    </row>
    <row r="18" spans="2:26" ht="13.5" thickBot="1" x14ac:dyDescent="0.3">
      <c r="B18" s="223" t="s">
        <v>722</v>
      </c>
      <c r="C18" s="224">
        <v>126</v>
      </c>
      <c r="D18" s="225">
        <v>499</v>
      </c>
      <c r="E18" s="249">
        <v>552</v>
      </c>
      <c r="F18" s="250">
        <v>9667.437817</v>
      </c>
      <c r="G18" s="250">
        <v>2294.474408</v>
      </c>
      <c r="H18" s="251">
        <v>9880.9198400000005</v>
      </c>
      <c r="I18" s="228">
        <v>113</v>
      </c>
      <c r="J18" s="225">
        <v>376</v>
      </c>
      <c r="K18" s="249">
        <v>401</v>
      </c>
      <c r="L18" s="250">
        <v>6478.2337289999996</v>
      </c>
      <c r="M18" s="250">
        <v>1538.519513</v>
      </c>
      <c r="N18" s="252">
        <v>6556.0538880000004</v>
      </c>
      <c r="O18" s="230">
        <v>0</v>
      </c>
      <c r="P18" s="225">
        <v>1</v>
      </c>
      <c r="Q18" s="249">
        <v>2</v>
      </c>
      <c r="R18" s="250">
        <v>520</v>
      </c>
      <c r="S18" s="250">
        <v>71.005223000000001</v>
      </c>
      <c r="T18" s="253">
        <v>700</v>
      </c>
      <c r="U18" s="254">
        <v>239</v>
      </c>
      <c r="V18" s="255">
        <v>876</v>
      </c>
      <c r="W18" s="256">
        <v>955</v>
      </c>
      <c r="X18" s="257">
        <v>16665.671546000001</v>
      </c>
      <c r="Y18" s="257">
        <v>3903.9991439999999</v>
      </c>
      <c r="Z18" s="258">
        <v>17136.973728000001</v>
      </c>
    </row>
    <row r="19" spans="2:26" ht="13.5" thickBot="1" x14ac:dyDescent="0.3">
      <c r="B19" s="223" t="s">
        <v>93</v>
      </c>
      <c r="C19" s="224">
        <v>123</v>
      </c>
      <c r="D19" s="225">
        <v>430</v>
      </c>
      <c r="E19" s="249">
        <v>502</v>
      </c>
      <c r="F19" s="250">
        <v>12380.417326999999</v>
      </c>
      <c r="G19" s="250">
        <v>2593.2654269999998</v>
      </c>
      <c r="H19" s="251">
        <v>13106.781999999999</v>
      </c>
      <c r="I19" s="228">
        <v>80</v>
      </c>
      <c r="J19" s="225">
        <v>227</v>
      </c>
      <c r="K19" s="249">
        <v>267</v>
      </c>
      <c r="L19" s="250">
        <v>5627.9403979999997</v>
      </c>
      <c r="M19" s="250">
        <v>1155.8069849999999</v>
      </c>
      <c r="N19" s="252">
        <v>5794.1040000000003</v>
      </c>
      <c r="O19" s="230">
        <v>3</v>
      </c>
      <c r="P19" s="225">
        <v>3</v>
      </c>
      <c r="Q19" s="249">
        <v>6</v>
      </c>
      <c r="R19" s="250">
        <v>628.11800000000005</v>
      </c>
      <c r="S19" s="250">
        <v>75.429862999999997</v>
      </c>
      <c r="T19" s="253">
        <v>628.11800000000005</v>
      </c>
      <c r="U19" s="254">
        <v>206</v>
      </c>
      <c r="V19" s="255">
        <v>660</v>
      </c>
      <c r="W19" s="256">
        <v>775</v>
      </c>
      <c r="X19" s="257">
        <v>18636.475725</v>
      </c>
      <c r="Y19" s="257">
        <v>3824.5022749999998</v>
      </c>
      <c r="Z19" s="258">
        <v>19529.004000000001</v>
      </c>
    </row>
    <row r="20" spans="2:26" ht="13.5" thickBot="1" x14ac:dyDescent="0.3">
      <c r="B20" s="223" t="s">
        <v>16</v>
      </c>
      <c r="C20" s="224">
        <v>153</v>
      </c>
      <c r="D20" s="225">
        <v>453</v>
      </c>
      <c r="E20" s="249">
        <v>498</v>
      </c>
      <c r="F20" s="250">
        <v>11996.129829</v>
      </c>
      <c r="G20" s="250">
        <v>2521.8328200000001</v>
      </c>
      <c r="H20" s="251">
        <v>13471.062554</v>
      </c>
      <c r="I20" s="228">
        <v>133</v>
      </c>
      <c r="J20" s="225">
        <v>298</v>
      </c>
      <c r="K20" s="249">
        <v>333</v>
      </c>
      <c r="L20" s="250">
        <v>5899.7734920000003</v>
      </c>
      <c r="M20" s="250">
        <v>1184.3977600000001</v>
      </c>
      <c r="N20" s="252">
        <v>6059.2809999999999</v>
      </c>
      <c r="O20" s="230">
        <v>2</v>
      </c>
      <c r="P20" s="225">
        <v>3</v>
      </c>
      <c r="Q20" s="249">
        <v>3</v>
      </c>
      <c r="R20" s="250">
        <v>480</v>
      </c>
      <c r="S20" s="250">
        <v>73.980717999999996</v>
      </c>
      <c r="T20" s="253">
        <v>542.16063999999994</v>
      </c>
      <c r="U20" s="254">
        <v>288</v>
      </c>
      <c r="V20" s="255">
        <v>754</v>
      </c>
      <c r="W20" s="256">
        <v>834</v>
      </c>
      <c r="X20" s="257">
        <v>18375.903321000002</v>
      </c>
      <c r="Y20" s="257">
        <v>3780.2112980000002</v>
      </c>
      <c r="Z20" s="258">
        <v>20072.504194000001</v>
      </c>
    </row>
    <row r="21" spans="2:26" ht="13.5" thickBot="1" x14ac:dyDescent="0.3">
      <c r="B21" s="223" t="s">
        <v>325</v>
      </c>
      <c r="C21" s="224">
        <v>92</v>
      </c>
      <c r="D21" s="225">
        <v>415</v>
      </c>
      <c r="E21" s="249">
        <v>571</v>
      </c>
      <c r="F21" s="250">
        <v>14040.862164</v>
      </c>
      <c r="G21" s="250">
        <v>2329.4600700000001</v>
      </c>
      <c r="H21" s="251">
        <v>14957.697034000001</v>
      </c>
      <c r="I21" s="228">
        <v>68</v>
      </c>
      <c r="J21" s="225">
        <v>214</v>
      </c>
      <c r="K21" s="249">
        <v>297</v>
      </c>
      <c r="L21" s="250">
        <v>6775.449987</v>
      </c>
      <c r="M21" s="250">
        <v>1115.00269</v>
      </c>
      <c r="N21" s="252">
        <v>7057.7501179999999</v>
      </c>
      <c r="O21" s="230">
        <v>3</v>
      </c>
      <c r="P21" s="225">
        <v>4</v>
      </c>
      <c r="Q21" s="249">
        <v>9</v>
      </c>
      <c r="R21" s="250">
        <v>2107.1999999999998</v>
      </c>
      <c r="S21" s="250">
        <v>168.30463599999999</v>
      </c>
      <c r="T21" s="253">
        <v>2107.1999999999998</v>
      </c>
      <c r="U21" s="254">
        <v>163</v>
      </c>
      <c r="V21" s="255">
        <v>633</v>
      </c>
      <c r="W21" s="256">
        <v>877</v>
      </c>
      <c r="X21" s="257">
        <v>22923.512150999999</v>
      </c>
      <c r="Y21" s="257">
        <v>3612.7673960000002</v>
      </c>
      <c r="Z21" s="258">
        <v>24122.647152000001</v>
      </c>
    </row>
    <row r="22" spans="2:26" ht="13.5" thickBot="1" x14ac:dyDescent="0.3">
      <c r="B22" s="223" t="s">
        <v>142</v>
      </c>
      <c r="C22" s="224">
        <v>192</v>
      </c>
      <c r="D22" s="225">
        <v>606</v>
      </c>
      <c r="E22" s="249">
        <v>720</v>
      </c>
      <c r="F22" s="250">
        <v>18202.654394000001</v>
      </c>
      <c r="G22" s="250">
        <v>2223.0764180000001</v>
      </c>
      <c r="H22" s="251">
        <v>18762.899531999999</v>
      </c>
      <c r="I22" s="228">
        <v>144</v>
      </c>
      <c r="J22" s="225">
        <v>367</v>
      </c>
      <c r="K22" s="249">
        <v>430</v>
      </c>
      <c r="L22" s="250">
        <v>10868.345249</v>
      </c>
      <c r="M22" s="250">
        <v>1202.351488</v>
      </c>
      <c r="N22" s="252">
        <v>11076.296221000001</v>
      </c>
      <c r="O22" s="230">
        <v>5</v>
      </c>
      <c r="P22" s="225">
        <v>6</v>
      </c>
      <c r="Q22" s="249">
        <v>6</v>
      </c>
      <c r="R22" s="250">
        <v>543</v>
      </c>
      <c r="S22" s="250">
        <v>46.284914999999998</v>
      </c>
      <c r="T22" s="253">
        <v>598.56399999999996</v>
      </c>
      <c r="U22" s="254">
        <v>341</v>
      </c>
      <c r="V22" s="255">
        <v>979</v>
      </c>
      <c r="W22" s="256">
        <v>1156</v>
      </c>
      <c r="X22" s="257">
        <v>29613.999642999999</v>
      </c>
      <c r="Y22" s="257">
        <v>3471.7128210000001</v>
      </c>
      <c r="Z22" s="258">
        <v>30437.759752999998</v>
      </c>
    </row>
    <row r="23" spans="2:26" ht="13.5" thickBot="1" x14ac:dyDescent="0.3">
      <c r="B23" s="223" t="s">
        <v>33</v>
      </c>
      <c r="C23" s="224">
        <v>73</v>
      </c>
      <c r="D23" s="225">
        <v>270</v>
      </c>
      <c r="E23" s="249">
        <v>334</v>
      </c>
      <c r="F23" s="250">
        <v>10529.620213</v>
      </c>
      <c r="G23" s="250">
        <v>1849.634485</v>
      </c>
      <c r="H23" s="251">
        <v>11351.035571</v>
      </c>
      <c r="I23" s="228">
        <v>54</v>
      </c>
      <c r="J23" s="225">
        <v>149</v>
      </c>
      <c r="K23" s="249">
        <v>182</v>
      </c>
      <c r="L23" s="250">
        <v>3684.8010730000001</v>
      </c>
      <c r="M23" s="250">
        <v>751.34523200000001</v>
      </c>
      <c r="N23" s="252">
        <v>4022.952745</v>
      </c>
      <c r="O23" s="230">
        <v>3</v>
      </c>
      <c r="P23" s="225">
        <v>5</v>
      </c>
      <c r="Q23" s="249">
        <v>11</v>
      </c>
      <c r="R23" s="250">
        <v>3141.8</v>
      </c>
      <c r="S23" s="250">
        <v>394.13218899999998</v>
      </c>
      <c r="T23" s="253">
        <v>3203.2597089999999</v>
      </c>
      <c r="U23" s="254">
        <v>130</v>
      </c>
      <c r="V23" s="255">
        <v>424</v>
      </c>
      <c r="W23" s="256">
        <v>527</v>
      </c>
      <c r="X23" s="257">
        <v>17356.221286</v>
      </c>
      <c r="Y23" s="257">
        <v>2995.1119060000001</v>
      </c>
      <c r="Z23" s="258">
        <v>18577.248025000001</v>
      </c>
    </row>
    <row r="24" spans="2:26" ht="13.5" thickBot="1" x14ac:dyDescent="0.3">
      <c r="B24" s="223" t="s">
        <v>10</v>
      </c>
      <c r="C24" s="224">
        <v>37</v>
      </c>
      <c r="D24" s="225">
        <v>283</v>
      </c>
      <c r="E24" s="249">
        <v>401</v>
      </c>
      <c r="F24" s="250">
        <v>8730.6570859999993</v>
      </c>
      <c r="G24" s="250">
        <v>1950.1982989999999</v>
      </c>
      <c r="H24" s="251">
        <v>10086.364325</v>
      </c>
      <c r="I24" s="228">
        <v>16</v>
      </c>
      <c r="J24" s="225">
        <v>104</v>
      </c>
      <c r="K24" s="249">
        <v>138</v>
      </c>
      <c r="L24" s="250">
        <v>1902.0017789999999</v>
      </c>
      <c r="M24" s="250">
        <v>477.30927400000002</v>
      </c>
      <c r="N24" s="252">
        <v>2590.2660000000001</v>
      </c>
      <c r="O24" s="230">
        <v>2</v>
      </c>
      <c r="P24" s="225">
        <v>6</v>
      </c>
      <c r="Q24" s="249">
        <v>9</v>
      </c>
      <c r="R24" s="250">
        <v>1978</v>
      </c>
      <c r="S24" s="250">
        <v>269.91195599999998</v>
      </c>
      <c r="T24" s="253">
        <v>2040.7925</v>
      </c>
      <c r="U24" s="254">
        <v>55</v>
      </c>
      <c r="V24" s="255">
        <v>393</v>
      </c>
      <c r="W24" s="256">
        <v>548</v>
      </c>
      <c r="X24" s="257">
        <v>12610.658864999999</v>
      </c>
      <c r="Y24" s="257">
        <v>2697.4195289999998</v>
      </c>
      <c r="Z24" s="258">
        <v>14717.422825</v>
      </c>
    </row>
    <row r="25" spans="2:26" ht="13.5" thickBot="1" x14ac:dyDescent="0.3">
      <c r="B25" s="223" t="s">
        <v>755</v>
      </c>
      <c r="C25" s="224">
        <v>29</v>
      </c>
      <c r="D25" s="225">
        <v>156</v>
      </c>
      <c r="E25" s="249">
        <v>177</v>
      </c>
      <c r="F25" s="250">
        <v>6431.4547149999999</v>
      </c>
      <c r="G25" s="250">
        <v>1808.5447240000001</v>
      </c>
      <c r="H25" s="251">
        <v>6537.5929999999998</v>
      </c>
      <c r="I25" s="228">
        <v>33</v>
      </c>
      <c r="J25" s="225">
        <v>98</v>
      </c>
      <c r="K25" s="249">
        <v>103</v>
      </c>
      <c r="L25" s="250">
        <v>3247.0182169999998</v>
      </c>
      <c r="M25" s="250">
        <v>742.63811199999998</v>
      </c>
      <c r="N25" s="252">
        <v>3299.0329999999999</v>
      </c>
      <c r="O25" s="236"/>
      <c r="P25" s="237"/>
      <c r="Q25" s="259" t="s">
        <v>2303</v>
      </c>
      <c r="R25" s="237"/>
      <c r="S25" s="237"/>
      <c r="T25" s="260"/>
      <c r="U25" s="254">
        <v>62</v>
      </c>
      <c r="V25" s="255">
        <v>254</v>
      </c>
      <c r="W25" s="256">
        <v>280</v>
      </c>
      <c r="X25" s="257">
        <v>9678.4729320000006</v>
      </c>
      <c r="Y25" s="257">
        <v>2551.182836</v>
      </c>
      <c r="Z25" s="258">
        <v>9836.6260000000002</v>
      </c>
    </row>
    <row r="26" spans="2:26" ht="13.5" thickBot="1" x14ac:dyDescent="0.3">
      <c r="B26" s="223" t="s">
        <v>413</v>
      </c>
      <c r="C26" s="224">
        <v>69</v>
      </c>
      <c r="D26" s="225">
        <v>257</v>
      </c>
      <c r="E26" s="249">
        <v>296</v>
      </c>
      <c r="F26" s="250">
        <v>13152.001012999999</v>
      </c>
      <c r="G26" s="250">
        <v>1796.0201259999999</v>
      </c>
      <c r="H26" s="251">
        <v>20019.689378999999</v>
      </c>
      <c r="I26" s="228">
        <v>58</v>
      </c>
      <c r="J26" s="225">
        <v>149</v>
      </c>
      <c r="K26" s="249">
        <v>170</v>
      </c>
      <c r="L26" s="250">
        <v>4028.4689480000002</v>
      </c>
      <c r="M26" s="250">
        <v>656.89598000000001</v>
      </c>
      <c r="N26" s="252">
        <v>4415.9485240000004</v>
      </c>
      <c r="O26" s="230">
        <v>0</v>
      </c>
      <c r="P26" s="225">
        <v>2</v>
      </c>
      <c r="Q26" s="249">
        <v>4</v>
      </c>
      <c r="R26" s="250">
        <v>739.53571399999998</v>
      </c>
      <c r="S26" s="250">
        <v>83.110059000000007</v>
      </c>
      <c r="T26" s="253">
        <v>1416.5260000000001</v>
      </c>
      <c r="U26" s="254">
        <v>127</v>
      </c>
      <c r="V26" s="255">
        <v>408</v>
      </c>
      <c r="W26" s="256">
        <v>470</v>
      </c>
      <c r="X26" s="257">
        <v>17920.005675</v>
      </c>
      <c r="Y26" s="257">
        <v>2536.0261650000002</v>
      </c>
      <c r="Z26" s="258">
        <v>25852.163903000001</v>
      </c>
    </row>
    <row r="27" spans="2:26" ht="13.5" thickBot="1" x14ac:dyDescent="0.3">
      <c r="B27" s="223" t="s">
        <v>686</v>
      </c>
      <c r="C27" s="224">
        <v>80</v>
      </c>
      <c r="D27" s="225">
        <v>239</v>
      </c>
      <c r="E27" s="249">
        <v>268</v>
      </c>
      <c r="F27" s="250">
        <v>9425.7704990000002</v>
      </c>
      <c r="G27" s="250">
        <v>1656.5968190000001</v>
      </c>
      <c r="H27" s="251">
        <v>9696.2436199999993</v>
      </c>
      <c r="I27" s="228">
        <v>52</v>
      </c>
      <c r="J27" s="225">
        <v>127</v>
      </c>
      <c r="K27" s="249">
        <v>132</v>
      </c>
      <c r="L27" s="250">
        <v>2990.071985</v>
      </c>
      <c r="M27" s="250">
        <v>574.35552900000005</v>
      </c>
      <c r="N27" s="252">
        <v>3049.6080000000002</v>
      </c>
      <c r="O27" s="230">
        <v>2</v>
      </c>
      <c r="P27" s="225">
        <v>3</v>
      </c>
      <c r="Q27" s="249">
        <v>5</v>
      </c>
      <c r="R27" s="250">
        <v>707</v>
      </c>
      <c r="S27" s="250">
        <v>81.831739999999996</v>
      </c>
      <c r="T27" s="253">
        <v>785</v>
      </c>
      <c r="U27" s="254">
        <v>134</v>
      </c>
      <c r="V27" s="255">
        <v>369</v>
      </c>
      <c r="W27" s="256">
        <v>405</v>
      </c>
      <c r="X27" s="257">
        <v>13122.842484000001</v>
      </c>
      <c r="Y27" s="257">
        <v>2312.7840879999999</v>
      </c>
      <c r="Z27" s="258">
        <v>13530.851619999999</v>
      </c>
    </row>
    <row r="28" spans="2:26" ht="13.5" thickBot="1" x14ac:dyDescent="0.3">
      <c r="B28" s="223" t="s">
        <v>22</v>
      </c>
      <c r="C28" s="224">
        <v>79</v>
      </c>
      <c r="D28" s="225">
        <v>194</v>
      </c>
      <c r="E28" s="249">
        <v>213</v>
      </c>
      <c r="F28" s="250">
        <v>5968.4325060000001</v>
      </c>
      <c r="G28" s="250">
        <v>1370.3499529999999</v>
      </c>
      <c r="H28" s="251">
        <v>6510.52</v>
      </c>
      <c r="I28" s="228">
        <v>68</v>
      </c>
      <c r="J28" s="225">
        <v>135</v>
      </c>
      <c r="K28" s="249">
        <v>141</v>
      </c>
      <c r="L28" s="250">
        <v>3254.9585430000002</v>
      </c>
      <c r="M28" s="250">
        <v>696.40186400000005</v>
      </c>
      <c r="N28" s="252">
        <v>3349.924</v>
      </c>
      <c r="O28" s="230">
        <v>1</v>
      </c>
      <c r="P28" s="225">
        <v>4</v>
      </c>
      <c r="Q28" s="249">
        <v>10</v>
      </c>
      <c r="R28" s="250">
        <v>1329.4</v>
      </c>
      <c r="S28" s="250">
        <v>160.20684</v>
      </c>
      <c r="T28" s="253">
        <v>1424.2950000000001</v>
      </c>
      <c r="U28" s="254">
        <v>148</v>
      </c>
      <c r="V28" s="255">
        <v>333</v>
      </c>
      <c r="W28" s="256">
        <v>364</v>
      </c>
      <c r="X28" s="257">
        <v>10552.791048999999</v>
      </c>
      <c r="Y28" s="257">
        <v>2226.9586570000001</v>
      </c>
      <c r="Z28" s="258">
        <v>11284.739</v>
      </c>
    </row>
    <row r="29" spans="2:26" ht="13.5" thickBot="1" x14ac:dyDescent="0.3">
      <c r="B29" s="223" t="s">
        <v>956</v>
      </c>
      <c r="C29" s="224">
        <v>22</v>
      </c>
      <c r="D29" s="225">
        <v>103</v>
      </c>
      <c r="E29" s="249">
        <v>122</v>
      </c>
      <c r="F29" s="250">
        <v>3936.9032120000002</v>
      </c>
      <c r="G29" s="250">
        <v>854.74297999999999</v>
      </c>
      <c r="H29" s="251">
        <v>4354.893</v>
      </c>
      <c r="I29" s="228">
        <v>22</v>
      </c>
      <c r="J29" s="225">
        <v>69</v>
      </c>
      <c r="K29" s="249">
        <v>82</v>
      </c>
      <c r="L29" s="250">
        <v>2085.2791480000001</v>
      </c>
      <c r="M29" s="250">
        <v>435.82147099999997</v>
      </c>
      <c r="N29" s="252">
        <v>2251.2060000000001</v>
      </c>
      <c r="O29" s="236"/>
      <c r="P29" s="237"/>
      <c r="Q29" s="259" t="s">
        <v>2303</v>
      </c>
      <c r="R29" s="237"/>
      <c r="S29" s="237"/>
      <c r="T29" s="260"/>
      <c r="U29" s="254">
        <v>44</v>
      </c>
      <c r="V29" s="255">
        <v>172</v>
      </c>
      <c r="W29" s="256">
        <v>204</v>
      </c>
      <c r="X29" s="257">
        <v>6022.1823599999998</v>
      </c>
      <c r="Y29" s="257">
        <v>1290.564451</v>
      </c>
      <c r="Z29" s="258">
        <v>6606.0990000000002</v>
      </c>
    </row>
    <row r="30" spans="2:26" ht="13.5" thickBot="1" x14ac:dyDescent="0.3">
      <c r="B30" s="223" t="s">
        <v>15</v>
      </c>
      <c r="C30" s="224">
        <v>19</v>
      </c>
      <c r="D30" s="225">
        <v>111</v>
      </c>
      <c r="E30" s="249">
        <v>168</v>
      </c>
      <c r="F30" s="250">
        <v>3752.4947379999999</v>
      </c>
      <c r="G30" s="250">
        <v>698.801783</v>
      </c>
      <c r="H30" s="251">
        <v>6589.9987380000002</v>
      </c>
      <c r="I30" s="228">
        <v>16</v>
      </c>
      <c r="J30" s="225">
        <v>69</v>
      </c>
      <c r="K30" s="249">
        <v>90</v>
      </c>
      <c r="L30" s="250">
        <v>2283.4342649999999</v>
      </c>
      <c r="M30" s="250">
        <v>452.71630800000003</v>
      </c>
      <c r="N30" s="252">
        <v>3170.174575</v>
      </c>
      <c r="O30" s="230">
        <v>3</v>
      </c>
      <c r="P30" s="225">
        <v>3</v>
      </c>
      <c r="Q30" s="249">
        <v>3</v>
      </c>
      <c r="R30" s="250">
        <v>575</v>
      </c>
      <c r="S30" s="250">
        <v>72.617583999999994</v>
      </c>
      <c r="T30" s="253">
        <v>700</v>
      </c>
      <c r="U30" s="254">
        <v>38</v>
      </c>
      <c r="V30" s="255">
        <v>183</v>
      </c>
      <c r="W30" s="256">
        <v>261</v>
      </c>
      <c r="X30" s="257">
        <v>6610.9290030000002</v>
      </c>
      <c r="Y30" s="257">
        <v>1224.135675</v>
      </c>
      <c r="Z30" s="258">
        <v>10460.173312999999</v>
      </c>
    </row>
    <row r="31" spans="2:26" ht="13.5" thickBot="1" x14ac:dyDescent="0.3">
      <c r="B31" s="223" t="s">
        <v>24</v>
      </c>
      <c r="C31" s="224">
        <v>24</v>
      </c>
      <c r="D31" s="225">
        <v>87</v>
      </c>
      <c r="E31" s="249">
        <v>102</v>
      </c>
      <c r="F31" s="250">
        <v>3456.5430470000001</v>
      </c>
      <c r="G31" s="250">
        <v>657.342083</v>
      </c>
      <c r="H31" s="251">
        <v>4001.9264119999998</v>
      </c>
      <c r="I31" s="228">
        <v>20</v>
      </c>
      <c r="J31" s="225">
        <v>36</v>
      </c>
      <c r="K31" s="249">
        <v>42</v>
      </c>
      <c r="L31" s="250">
        <v>934.64100199999996</v>
      </c>
      <c r="M31" s="250">
        <v>163.50019</v>
      </c>
      <c r="N31" s="252">
        <v>1109.755656</v>
      </c>
      <c r="O31" s="230">
        <v>1</v>
      </c>
      <c r="P31" s="225">
        <v>2</v>
      </c>
      <c r="Q31" s="249">
        <v>2</v>
      </c>
      <c r="R31" s="250">
        <v>881</v>
      </c>
      <c r="S31" s="250">
        <v>61.773375000000001</v>
      </c>
      <c r="T31" s="253">
        <v>881</v>
      </c>
      <c r="U31" s="254">
        <v>45</v>
      </c>
      <c r="V31" s="255">
        <v>125</v>
      </c>
      <c r="W31" s="256">
        <v>146</v>
      </c>
      <c r="X31" s="257">
        <v>5272.1840490000004</v>
      </c>
      <c r="Y31" s="257">
        <v>882.61564799999996</v>
      </c>
      <c r="Z31" s="258">
        <v>5992.6820680000001</v>
      </c>
    </row>
    <row r="32" spans="2:26" ht="13.5" thickBot="1" x14ac:dyDescent="0.3">
      <c r="B32" s="223" t="s">
        <v>285</v>
      </c>
      <c r="C32" s="224">
        <v>23</v>
      </c>
      <c r="D32" s="225">
        <v>112</v>
      </c>
      <c r="E32" s="249">
        <v>116</v>
      </c>
      <c r="F32" s="250">
        <v>2536.794386</v>
      </c>
      <c r="G32" s="250">
        <v>521.73630000000003</v>
      </c>
      <c r="H32" s="251">
        <v>2612.7550000000001</v>
      </c>
      <c r="I32" s="228">
        <v>30</v>
      </c>
      <c r="J32" s="225">
        <v>85</v>
      </c>
      <c r="K32" s="249">
        <v>91</v>
      </c>
      <c r="L32" s="250">
        <v>1537.629314</v>
      </c>
      <c r="M32" s="250">
        <v>316.84921600000001</v>
      </c>
      <c r="N32" s="252">
        <v>1618.0666000000001</v>
      </c>
      <c r="O32" s="236"/>
      <c r="P32" s="237"/>
      <c r="Q32" s="259" t="s">
        <v>2303</v>
      </c>
      <c r="R32" s="237"/>
      <c r="S32" s="237"/>
      <c r="T32" s="260"/>
      <c r="U32" s="254">
        <v>53</v>
      </c>
      <c r="V32" s="255">
        <v>197</v>
      </c>
      <c r="W32" s="256">
        <v>207</v>
      </c>
      <c r="X32" s="257">
        <v>4074.4236999999998</v>
      </c>
      <c r="Y32" s="257">
        <v>838.58551599999998</v>
      </c>
      <c r="Z32" s="258">
        <v>4230.8216000000002</v>
      </c>
    </row>
    <row r="33" spans="2:26" ht="13.5" thickBot="1" x14ac:dyDescent="0.3">
      <c r="B33" s="223" t="s">
        <v>455</v>
      </c>
      <c r="C33" s="224">
        <v>38</v>
      </c>
      <c r="D33" s="225">
        <v>65</v>
      </c>
      <c r="E33" s="249">
        <v>81</v>
      </c>
      <c r="F33" s="250">
        <v>2059.2710830000001</v>
      </c>
      <c r="G33" s="250">
        <v>325.60743500000001</v>
      </c>
      <c r="H33" s="251">
        <v>2096.393</v>
      </c>
      <c r="I33" s="228">
        <v>22</v>
      </c>
      <c r="J33" s="225">
        <v>28</v>
      </c>
      <c r="K33" s="249">
        <v>32</v>
      </c>
      <c r="L33" s="250">
        <v>873.69992500000001</v>
      </c>
      <c r="M33" s="250">
        <v>127.936339</v>
      </c>
      <c r="N33" s="252">
        <v>946.05</v>
      </c>
      <c r="O33" s="230">
        <v>3</v>
      </c>
      <c r="P33" s="225">
        <v>3</v>
      </c>
      <c r="Q33" s="249">
        <v>4</v>
      </c>
      <c r="R33" s="250">
        <v>610</v>
      </c>
      <c r="S33" s="250">
        <v>74.642906999999994</v>
      </c>
      <c r="T33" s="253">
        <v>790</v>
      </c>
      <c r="U33" s="254">
        <v>63</v>
      </c>
      <c r="V33" s="255">
        <v>96</v>
      </c>
      <c r="W33" s="256">
        <v>117</v>
      </c>
      <c r="X33" s="257">
        <v>3542.971008</v>
      </c>
      <c r="Y33" s="257">
        <v>528.18668100000002</v>
      </c>
      <c r="Z33" s="258">
        <v>3832.4430000000002</v>
      </c>
    </row>
    <row r="34" spans="2:26" ht="13.5" thickBot="1" x14ac:dyDescent="0.3">
      <c r="B34" s="223" t="s">
        <v>949</v>
      </c>
      <c r="C34" s="224">
        <v>44</v>
      </c>
      <c r="D34" s="225">
        <v>86</v>
      </c>
      <c r="E34" s="249">
        <v>95</v>
      </c>
      <c r="F34" s="250">
        <v>1321.1609000000001</v>
      </c>
      <c r="G34" s="250">
        <v>300.996782</v>
      </c>
      <c r="H34" s="251">
        <v>1438.575</v>
      </c>
      <c r="I34" s="228">
        <v>31</v>
      </c>
      <c r="J34" s="225">
        <v>70</v>
      </c>
      <c r="K34" s="249">
        <v>72</v>
      </c>
      <c r="L34" s="250">
        <v>953.49903800000004</v>
      </c>
      <c r="M34" s="250">
        <v>179.88040000000001</v>
      </c>
      <c r="N34" s="252">
        <v>1046.915</v>
      </c>
      <c r="O34" s="230">
        <v>0</v>
      </c>
      <c r="P34" s="225">
        <v>1</v>
      </c>
      <c r="Q34" s="249">
        <v>2</v>
      </c>
      <c r="R34" s="250">
        <v>255</v>
      </c>
      <c r="S34" s="250">
        <v>15.950732</v>
      </c>
      <c r="T34" s="253">
        <v>282</v>
      </c>
      <c r="U34" s="254">
        <v>75</v>
      </c>
      <c r="V34" s="255">
        <v>157</v>
      </c>
      <c r="W34" s="256">
        <v>169</v>
      </c>
      <c r="X34" s="257">
        <v>2529.6599379999998</v>
      </c>
      <c r="Y34" s="257">
        <v>496.82791400000002</v>
      </c>
      <c r="Z34" s="258">
        <v>2767.49</v>
      </c>
    </row>
    <row r="35" spans="2:26" ht="13.5" thickBot="1" x14ac:dyDescent="0.3">
      <c r="B35" s="223" t="s">
        <v>662</v>
      </c>
      <c r="C35" s="224">
        <v>16</v>
      </c>
      <c r="D35" s="225">
        <v>54</v>
      </c>
      <c r="E35" s="249">
        <v>58</v>
      </c>
      <c r="F35" s="250">
        <v>1095.4980660000001</v>
      </c>
      <c r="G35" s="250">
        <v>244.154391</v>
      </c>
      <c r="H35" s="251">
        <v>1141.867778</v>
      </c>
      <c r="I35" s="228">
        <v>13</v>
      </c>
      <c r="J35" s="225">
        <v>24</v>
      </c>
      <c r="K35" s="249">
        <v>26</v>
      </c>
      <c r="L35" s="250">
        <v>687.85</v>
      </c>
      <c r="M35" s="250">
        <v>139.02503400000001</v>
      </c>
      <c r="N35" s="252">
        <v>687.85</v>
      </c>
      <c r="O35" s="236"/>
      <c r="P35" s="237"/>
      <c r="Q35" s="259" t="s">
        <v>2303</v>
      </c>
      <c r="R35" s="237"/>
      <c r="S35" s="237"/>
      <c r="T35" s="260"/>
      <c r="U35" s="254">
        <v>29</v>
      </c>
      <c r="V35" s="255">
        <v>78</v>
      </c>
      <c r="W35" s="256">
        <v>84</v>
      </c>
      <c r="X35" s="257">
        <v>1783.348066</v>
      </c>
      <c r="Y35" s="257">
        <v>383.17942499999998</v>
      </c>
      <c r="Z35" s="258">
        <v>1829.717778</v>
      </c>
    </row>
    <row r="36" spans="2:26" ht="13.5" thickBot="1" x14ac:dyDescent="0.3">
      <c r="B36" s="223" t="s">
        <v>495</v>
      </c>
      <c r="C36" s="224">
        <v>8</v>
      </c>
      <c r="D36" s="225">
        <v>29</v>
      </c>
      <c r="E36" s="249">
        <v>35</v>
      </c>
      <c r="F36" s="250">
        <v>882.42710399999999</v>
      </c>
      <c r="G36" s="250">
        <v>213.61881500000001</v>
      </c>
      <c r="H36" s="251">
        <v>968.28</v>
      </c>
      <c r="I36" s="228">
        <v>6</v>
      </c>
      <c r="J36" s="225">
        <v>16</v>
      </c>
      <c r="K36" s="249">
        <v>20</v>
      </c>
      <c r="L36" s="250">
        <v>402.23616299999998</v>
      </c>
      <c r="M36" s="250">
        <v>111.217095</v>
      </c>
      <c r="N36" s="252">
        <v>436.233</v>
      </c>
      <c r="O36" s="230">
        <v>1</v>
      </c>
      <c r="P36" s="225">
        <v>1</v>
      </c>
      <c r="Q36" s="249">
        <v>1</v>
      </c>
      <c r="R36" s="250">
        <v>40</v>
      </c>
      <c r="S36" s="250">
        <v>5.4959189999999998</v>
      </c>
      <c r="T36" s="253">
        <v>60</v>
      </c>
      <c r="U36" s="254">
        <v>15</v>
      </c>
      <c r="V36" s="255">
        <v>46</v>
      </c>
      <c r="W36" s="256">
        <v>56</v>
      </c>
      <c r="X36" s="257">
        <v>1324.6632669999999</v>
      </c>
      <c r="Y36" s="257">
        <v>330.33182900000003</v>
      </c>
      <c r="Z36" s="258">
        <v>1464.5129999999999</v>
      </c>
    </row>
    <row r="37" spans="2:26" ht="13.5" thickBot="1" x14ac:dyDescent="0.3">
      <c r="B37" s="223" t="s">
        <v>927</v>
      </c>
      <c r="C37" s="224">
        <v>3</v>
      </c>
      <c r="D37" s="225">
        <v>36</v>
      </c>
      <c r="E37" s="249">
        <v>39</v>
      </c>
      <c r="F37" s="250">
        <v>933.04921999999999</v>
      </c>
      <c r="G37" s="250">
        <v>160.69164799999999</v>
      </c>
      <c r="H37" s="251">
        <v>952.05</v>
      </c>
      <c r="I37" s="228">
        <v>1</v>
      </c>
      <c r="J37" s="225">
        <v>18</v>
      </c>
      <c r="K37" s="249">
        <v>20</v>
      </c>
      <c r="L37" s="250">
        <v>440</v>
      </c>
      <c r="M37" s="250">
        <v>74.872185999999999</v>
      </c>
      <c r="N37" s="252">
        <v>440</v>
      </c>
      <c r="O37" s="236"/>
      <c r="P37" s="237"/>
      <c r="Q37" s="259" t="s">
        <v>2303</v>
      </c>
      <c r="R37" s="237"/>
      <c r="S37" s="237"/>
      <c r="T37" s="260"/>
      <c r="U37" s="254">
        <v>4</v>
      </c>
      <c r="V37" s="255">
        <v>54</v>
      </c>
      <c r="W37" s="256">
        <v>59</v>
      </c>
      <c r="X37" s="257">
        <v>1373.0492200000001</v>
      </c>
      <c r="Y37" s="257">
        <v>235.56383400000001</v>
      </c>
      <c r="Z37" s="258">
        <v>1392.05</v>
      </c>
    </row>
    <row r="38" spans="2:26" ht="13.5" thickBot="1" x14ac:dyDescent="0.3">
      <c r="B38" s="223" t="s">
        <v>54</v>
      </c>
      <c r="C38" s="224">
        <v>2</v>
      </c>
      <c r="D38" s="225">
        <v>7</v>
      </c>
      <c r="E38" s="249">
        <v>7</v>
      </c>
      <c r="F38" s="250">
        <v>213.4</v>
      </c>
      <c r="G38" s="250">
        <v>62.382927000000002</v>
      </c>
      <c r="H38" s="251">
        <v>213.4</v>
      </c>
      <c r="I38" s="228">
        <v>3</v>
      </c>
      <c r="J38" s="225">
        <v>5</v>
      </c>
      <c r="K38" s="249">
        <v>5</v>
      </c>
      <c r="L38" s="250">
        <v>117.8</v>
      </c>
      <c r="M38" s="250">
        <v>32.349617000000002</v>
      </c>
      <c r="N38" s="252">
        <v>117.8</v>
      </c>
      <c r="O38" s="236"/>
      <c r="P38" s="237"/>
      <c r="Q38" s="259" t="s">
        <v>2303</v>
      </c>
      <c r="R38" s="237"/>
      <c r="S38" s="237"/>
      <c r="T38" s="260"/>
      <c r="U38" s="254">
        <v>5</v>
      </c>
      <c r="V38" s="255">
        <v>12</v>
      </c>
      <c r="W38" s="256">
        <v>12</v>
      </c>
      <c r="X38" s="257">
        <v>331.2</v>
      </c>
      <c r="Y38" s="257">
        <v>94.732544000000004</v>
      </c>
      <c r="Z38" s="258">
        <v>331.2</v>
      </c>
    </row>
    <row r="39" spans="2:26" ht="13.5" thickBot="1" x14ac:dyDescent="0.3">
      <c r="B39" s="223" t="s">
        <v>248</v>
      </c>
      <c r="C39" s="224">
        <v>5</v>
      </c>
      <c r="D39" s="225">
        <v>7</v>
      </c>
      <c r="E39" s="249">
        <v>8</v>
      </c>
      <c r="F39" s="250">
        <v>150.5</v>
      </c>
      <c r="G39" s="250">
        <v>32.574066999999999</v>
      </c>
      <c r="H39" s="251">
        <v>150.5</v>
      </c>
      <c r="I39" s="228">
        <v>1</v>
      </c>
      <c r="J39" s="225">
        <v>1</v>
      </c>
      <c r="K39" s="249">
        <v>1</v>
      </c>
      <c r="L39" s="250">
        <v>25</v>
      </c>
      <c r="M39" s="250">
        <v>5.429665</v>
      </c>
      <c r="N39" s="252">
        <v>25</v>
      </c>
      <c r="O39" s="236"/>
      <c r="P39" s="237"/>
      <c r="Q39" s="259" t="s">
        <v>2303</v>
      </c>
      <c r="R39" s="237"/>
      <c r="S39" s="237"/>
      <c r="T39" s="260"/>
      <c r="U39" s="254">
        <v>6</v>
      </c>
      <c r="V39" s="255">
        <v>8</v>
      </c>
      <c r="W39" s="256">
        <v>9</v>
      </c>
      <c r="X39" s="257">
        <v>175.5</v>
      </c>
      <c r="Y39" s="257">
        <v>38.003731999999999</v>
      </c>
      <c r="Z39" s="258">
        <v>175.5</v>
      </c>
    </row>
    <row r="40" spans="2:26" ht="13.5" thickBot="1" x14ac:dyDescent="0.3">
      <c r="B40" s="223" t="s">
        <v>498</v>
      </c>
      <c r="C40" s="224">
        <v>2</v>
      </c>
      <c r="D40" s="225">
        <v>5</v>
      </c>
      <c r="E40" s="249">
        <v>5</v>
      </c>
      <c r="F40" s="250">
        <v>78</v>
      </c>
      <c r="G40" s="250">
        <v>19.372861</v>
      </c>
      <c r="H40" s="251">
        <v>79.5</v>
      </c>
      <c r="I40" s="228">
        <v>2</v>
      </c>
      <c r="J40" s="225">
        <v>2</v>
      </c>
      <c r="K40" s="249">
        <v>2</v>
      </c>
      <c r="L40" s="250">
        <v>13.5</v>
      </c>
      <c r="M40" s="250">
        <v>2.4048400000000001</v>
      </c>
      <c r="N40" s="252">
        <v>13.5</v>
      </c>
      <c r="O40" s="236"/>
      <c r="P40" s="237"/>
      <c r="Q40" s="259" t="s">
        <v>2303</v>
      </c>
      <c r="R40" s="237"/>
      <c r="S40" s="237"/>
      <c r="T40" s="260"/>
      <c r="U40" s="254">
        <v>4</v>
      </c>
      <c r="V40" s="255">
        <v>7</v>
      </c>
      <c r="W40" s="256">
        <v>7</v>
      </c>
      <c r="X40" s="257">
        <v>91.5</v>
      </c>
      <c r="Y40" s="257">
        <v>21.777701</v>
      </c>
      <c r="Z40" s="258">
        <v>93</v>
      </c>
    </row>
    <row r="41" spans="2:26" ht="13.5" thickBot="1" x14ac:dyDescent="0.3">
      <c r="B41" s="223" t="s">
        <v>1061</v>
      </c>
      <c r="C41" s="224">
        <v>1</v>
      </c>
      <c r="D41" s="225">
        <v>1</v>
      </c>
      <c r="E41" s="249">
        <v>1</v>
      </c>
      <c r="F41" s="250">
        <v>8</v>
      </c>
      <c r="G41" s="250">
        <v>1.5950569999999999</v>
      </c>
      <c r="H41" s="251">
        <v>8</v>
      </c>
      <c r="I41" s="228">
        <v>1</v>
      </c>
      <c r="J41" s="225">
        <v>1</v>
      </c>
      <c r="K41" s="249">
        <v>1</v>
      </c>
      <c r="L41" s="250">
        <v>5</v>
      </c>
      <c r="M41" s="250">
        <v>1.0773239999999999</v>
      </c>
      <c r="N41" s="252">
        <v>5</v>
      </c>
      <c r="O41" s="261"/>
      <c r="P41" s="262"/>
      <c r="Q41" s="259" t="s">
        <v>2303</v>
      </c>
      <c r="R41" s="262"/>
      <c r="S41" s="262"/>
      <c r="T41" s="263"/>
      <c r="U41" s="254">
        <v>2</v>
      </c>
      <c r="V41" s="255">
        <v>2</v>
      </c>
      <c r="W41" s="256">
        <v>2</v>
      </c>
      <c r="X41" s="257">
        <v>13</v>
      </c>
      <c r="Y41" s="257">
        <v>2.6723810000000001</v>
      </c>
      <c r="Z41" s="258">
        <v>13</v>
      </c>
    </row>
    <row r="42" spans="2:26" ht="13.5" thickBot="1" x14ac:dyDescent="0.3">
      <c r="B42" s="240" t="s">
        <v>41</v>
      </c>
      <c r="C42" s="241">
        <v>3185</v>
      </c>
      <c r="D42" s="242">
        <v>15597</v>
      </c>
      <c r="E42" s="269">
        <v>18625</v>
      </c>
      <c r="F42" s="270">
        <v>470745.98211500002</v>
      </c>
      <c r="G42" s="270">
        <v>84551.586760999999</v>
      </c>
      <c r="H42" s="271">
        <v>508397.677249</v>
      </c>
      <c r="I42" s="245">
        <v>2677</v>
      </c>
      <c r="J42" s="242">
        <v>10510</v>
      </c>
      <c r="K42" s="269">
        <v>12146</v>
      </c>
      <c r="L42" s="270">
        <v>253796.28061700001</v>
      </c>
      <c r="M42" s="270">
        <v>45881.472255000001</v>
      </c>
      <c r="N42" s="272">
        <v>269211.06488899997</v>
      </c>
      <c r="O42" s="247">
        <v>54</v>
      </c>
      <c r="P42" s="242">
        <v>92</v>
      </c>
      <c r="Q42" s="269">
        <v>147</v>
      </c>
      <c r="R42" s="270">
        <v>27739.475714</v>
      </c>
      <c r="S42" s="270">
        <v>2963.2862650000002</v>
      </c>
      <c r="T42" s="273">
        <v>33587.352471999999</v>
      </c>
      <c r="U42" s="241">
        <v>5916</v>
      </c>
      <c r="V42" s="242">
        <v>26199</v>
      </c>
      <c r="W42" s="269">
        <v>30918</v>
      </c>
      <c r="X42" s="270">
        <v>752281.73844600003</v>
      </c>
      <c r="Y42" s="270">
        <v>133396.34528099999</v>
      </c>
      <c r="Z42" s="273">
        <v>811196.09461000003</v>
      </c>
    </row>
    <row r="43" spans="2:26" s="57" customFormat="1" ht="15.5" x14ac:dyDescent="0.35">
      <c r="B43" s="503"/>
      <c r="C43" s="501"/>
      <c r="D43" s="501"/>
      <c r="E43" s="501"/>
      <c r="F43" s="501"/>
      <c r="G43" s="501"/>
      <c r="H43" s="501"/>
      <c r="I43" s="501"/>
      <c r="J43" s="501"/>
      <c r="K43" s="504"/>
      <c r="L43" s="501"/>
      <c r="M43" s="501"/>
      <c r="N43" s="501"/>
      <c r="O43" s="501"/>
      <c r="P43" s="501"/>
      <c r="Q43" s="501"/>
      <c r="R43" s="501"/>
      <c r="S43" s="500"/>
      <c r="T43" s="501"/>
      <c r="U43" s="501"/>
      <c r="V43" s="501"/>
      <c r="W43" s="501"/>
      <c r="X43" s="501"/>
      <c r="Y43" s="501"/>
      <c r="Z43" s="501"/>
    </row>
    <row r="44" spans="2:26" s="57" customFormat="1" x14ac:dyDescent="0.25"/>
    <row r="45" spans="2:26" s="57" customFormat="1" x14ac:dyDescent="0.25"/>
    <row r="46" spans="2:26" s="57" customFormat="1" x14ac:dyDescent="0.25"/>
    <row r="47" spans="2:26" s="57" customFormat="1" x14ac:dyDescent="0.25"/>
    <row r="48" spans="2:26" s="57" customFormat="1" x14ac:dyDescent="0.25"/>
    <row r="49" s="57" customFormat="1" x14ac:dyDescent="0.25"/>
    <row r="50" s="57" customFormat="1" x14ac:dyDescent="0.25"/>
    <row r="51" s="57" customFormat="1" x14ac:dyDescent="0.25"/>
    <row r="52" s="57" customFormat="1" x14ac:dyDescent="0.25"/>
    <row r="53" s="57" customFormat="1" x14ac:dyDescent="0.25"/>
    <row r="54" s="57" customFormat="1" x14ac:dyDescent="0.25"/>
    <row r="55" s="57" customFormat="1" x14ac:dyDescent="0.25"/>
    <row r="56" s="57" customFormat="1" x14ac:dyDescent="0.25"/>
    <row r="57" s="57" customFormat="1" x14ac:dyDescent="0.25"/>
    <row r="58" s="57" customFormat="1" x14ac:dyDescent="0.25"/>
    <row r="59" s="57" customFormat="1" x14ac:dyDescent="0.25"/>
    <row r="60" s="57" customFormat="1" x14ac:dyDescent="0.25"/>
    <row r="61" s="57" customFormat="1" x14ac:dyDescent="0.25"/>
    <row r="62" s="57" customFormat="1" x14ac:dyDescent="0.25"/>
    <row r="63" s="57" customFormat="1" x14ac:dyDescent="0.25"/>
    <row r="64" s="57" customFormat="1" x14ac:dyDescent="0.25"/>
    <row r="65" s="57" customFormat="1" x14ac:dyDescent="0.25"/>
    <row r="66" s="57" customFormat="1" x14ac:dyDescent="0.25"/>
    <row r="67" s="57" customFormat="1" x14ac:dyDescent="0.25"/>
    <row r="68" s="57" customFormat="1" x14ac:dyDescent="0.25"/>
    <row r="69" s="57" customFormat="1" x14ac:dyDescent="0.25"/>
    <row r="70" s="57" customFormat="1" x14ac:dyDescent="0.25"/>
    <row r="71" s="57" customFormat="1" x14ac:dyDescent="0.25"/>
    <row r="72" s="57" customFormat="1" x14ac:dyDescent="0.25"/>
    <row r="73" s="57" customFormat="1" x14ac:dyDescent="0.25"/>
    <row r="74" s="57" customFormat="1" x14ac:dyDescent="0.25"/>
    <row r="75" s="57" customFormat="1" x14ac:dyDescent="0.25"/>
    <row r="76" s="57" customFormat="1" x14ac:dyDescent="0.25"/>
    <row r="77" s="57" customFormat="1" x14ac:dyDescent="0.25"/>
    <row r="78" s="57" customFormat="1" x14ac:dyDescent="0.25"/>
    <row r="79" s="57" customFormat="1" x14ac:dyDescent="0.25"/>
    <row r="80" s="57" customFormat="1" x14ac:dyDescent="0.25"/>
    <row r="81" s="57" customFormat="1" x14ac:dyDescent="0.25"/>
    <row r="82" s="57" customFormat="1" x14ac:dyDescent="0.25"/>
    <row r="83" s="57" customFormat="1" x14ac:dyDescent="0.25"/>
    <row r="84" s="57" customFormat="1" x14ac:dyDescent="0.25"/>
    <row r="85" s="57" customFormat="1" x14ac:dyDescent="0.25"/>
    <row r="86" s="57" customFormat="1" x14ac:dyDescent="0.25"/>
    <row r="87" s="57" customFormat="1" x14ac:dyDescent="0.25"/>
    <row r="88" s="57" customFormat="1" x14ac:dyDescent="0.25"/>
    <row r="89" s="57" customFormat="1" x14ac:dyDescent="0.25"/>
    <row r="90" s="57" customFormat="1" x14ac:dyDescent="0.25"/>
    <row r="91" s="57" customFormat="1" x14ac:dyDescent="0.25"/>
    <row r="92" s="57" customFormat="1" x14ac:dyDescent="0.25"/>
    <row r="93" s="57" customFormat="1" x14ac:dyDescent="0.25"/>
    <row r="94" s="57" customFormat="1" x14ac:dyDescent="0.25"/>
    <row r="95" s="57" customFormat="1" x14ac:dyDescent="0.25"/>
    <row r="96" s="57" customFormat="1" x14ac:dyDescent="0.25"/>
    <row r="97" s="57" customFormat="1" x14ac:dyDescent="0.25"/>
    <row r="98" s="57" customFormat="1" x14ac:dyDescent="0.25"/>
    <row r="99" s="57" customFormat="1" x14ac:dyDescent="0.25"/>
    <row r="100" s="57" customFormat="1" x14ac:dyDescent="0.25"/>
    <row r="101" s="57" customFormat="1" x14ac:dyDescent="0.25"/>
    <row r="102" s="57" customFormat="1" x14ac:dyDescent="0.25"/>
    <row r="103" s="57" customFormat="1" x14ac:dyDescent="0.25"/>
    <row r="104" s="57" customFormat="1" x14ac:dyDescent="0.25"/>
    <row r="105" s="57" customFormat="1" x14ac:dyDescent="0.25"/>
    <row r="106" s="57" customFormat="1" x14ac:dyDescent="0.25"/>
    <row r="107" s="57" customFormat="1" x14ac:dyDescent="0.25"/>
    <row r="108" s="57" customFormat="1" x14ac:dyDescent="0.25"/>
    <row r="109" s="57" customFormat="1" x14ac:dyDescent="0.25"/>
    <row r="110" s="57" customFormat="1" x14ac:dyDescent="0.25"/>
    <row r="111" s="57" customFormat="1" x14ac:dyDescent="0.25"/>
    <row r="112" s="57" customFormat="1" x14ac:dyDescent="0.25"/>
    <row r="113" s="57" customFormat="1" x14ac:dyDescent="0.25"/>
    <row r="114" s="57" customFormat="1" x14ac:dyDescent="0.25"/>
    <row r="115" s="57" customFormat="1" x14ac:dyDescent="0.25"/>
    <row r="116" s="57" customFormat="1" x14ac:dyDescent="0.25"/>
    <row r="117" s="57" customFormat="1" x14ac:dyDescent="0.25"/>
    <row r="118" s="57" customFormat="1" x14ac:dyDescent="0.25"/>
    <row r="119" s="57" customFormat="1" x14ac:dyDescent="0.25"/>
    <row r="120" s="57" customFormat="1" x14ac:dyDescent="0.25"/>
    <row r="121" s="57" customFormat="1" x14ac:dyDescent="0.25"/>
    <row r="122" s="57" customFormat="1" x14ac:dyDescent="0.25"/>
    <row r="123" s="57" customFormat="1" x14ac:dyDescent="0.25"/>
    <row r="124" s="57" customFormat="1" x14ac:dyDescent="0.25"/>
    <row r="125" s="57" customFormat="1" x14ac:dyDescent="0.25"/>
    <row r="126" s="57" customFormat="1" x14ac:dyDescent="0.25"/>
    <row r="127" s="57" customFormat="1" x14ac:dyDescent="0.25"/>
    <row r="128" s="57" customFormat="1" x14ac:dyDescent="0.25"/>
    <row r="129" s="57" customFormat="1" x14ac:dyDescent="0.25"/>
    <row r="130" s="57" customFormat="1" x14ac:dyDescent="0.25"/>
    <row r="131" s="57" customFormat="1" x14ac:dyDescent="0.25"/>
    <row r="132" s="57" customFormat="1" x14ac:dyDescent="0.25"/>
    <row r="133" s="57" customFormat="1" x14ac:dyDescent="0.25"/>
    <row r="134" s="57" customFormat="1" x14ac:dyDescent="0.25"/>
    <row r="135" s="57" customFormat="1" x14ac:dyDescent="0.25"/>
    <row r="136" s="57" customFormat="1" x14ac:dyDescent="0.25"/>
    <row r="137" s="57" customFormat="1" x14ac:dyDescent="0.25"/>
    <row r="138" s="57" customFormat="1" x14ac:dyDescent="0.25"/>
    <row r="139" s="57" customFormat="1" x14ac:dyDescent="0.25"/>
    <row r="140" s="57" customFormat="1" x14ac:dyDescent="0.25"/>
    <row r="141" s="57" customFormat="1" x14ac:dyDescent="0.25"/>
    <row r="142" s="57" customFormat="1" x14ac:dyDescent="0.25"/>
    <row r="143" s="57" customFormat="1" x14ac:dyDescent="0.25"/>
    <row r="144" s="57" customFormat="1" x14ac:dyDescent="0.25"/>
    <row r="145" s="57" customFormat="1" x14ac:dyDescent="0.25"/>
    <row r="146" s="57" customFormat="1" x14ac:dyDescent="0.25"/>
    <row r="147" s="57" customFormat="1" x14ac:dyDescent="0.25"/>
    <row r="148" s="57" customFormat="1" x14ac:dyDescent="0.25"/>
    <row r="149" s="57" customFormat="1" x14ac:dyDescent="0.25"/>
    <row r="150" s="57" customFormat="1" x14ac:dyDescent="0.25"/>
    <row r="151" s="57" customFormat="1" x14ac:dyDescent="0.25"/>
    <row r="152" s="57" customFormat="1" x14ac:dyDescent="0.25"/>
    <row r="153" s="57" customFormat="1" x14ac:dyDescent="0.25"/>
    <row r="154" s="57" customFormat="1" x14ac:dyDescent="0.25"/>
    <row r="155" s="57" customFormat="1" x14ac:dyDescent="0.25"/>
    <row r="156" s="57" customFormat="1" x14ac:dyDescent="0.25"/>
    <row r="157" s="57" customFormat="1" x14ac:dyDescent="0.25"/>
    <row r="158" s="57" customFormat="1" x14ac:dyDescent="0.25"/>
    <row r="159" s="57" customFormat="1" x14ac:dyDescent="0.25"/>
    <row r="160" s="57" customFormat="1" x14ac:dyDescent="0.25"/>
    <row r="161" s="57" customFormat="1" x14ac:dyDescent="0.25"/>
    <row r="162" s="57" customFormat="1" x14ac:dyDescent="0.25"/>
    <row r="163" s="57" customFormat="1" x14ac:dyDescent="0.25"/>
    <row r="164" s="57" customFormat="1" x14ac:dyDescent="0.25"/>
    <row r="165" s="57" customFormat="1" x14ac:dyDescent="0.25"/>
    <row r="166" s="57" customFormat="1" x14ac:dyDescent="0.25"/>
    <row r="167" s="57" customFormat="1" x14ac:dyDescent="0.25"/>
    <row r="168" s="57" customFormat="1" x14ac:dyDescent="0.25"/>
    <row r="169" s="57" customFormat="1" x14ac:dyDescent="0.25"/>
    <row r="170" s="57" customFormat="1" x14ac:dyDescent="0.25"/>
    <row r="171" s="57" customFormat="1" x14ac:dyDescent="0.25"/>
    <row r="172" s="57" customFormat="1" x14ac:dyDescent="0.25"/>
    <row r="173" s="57" customFormat="1" x14ac:dyDescent="0.25"/>
    <row r="174" s="57" customFormat="1" x14ac:dyDescent="0.25"/>
    <row r="175" s="57" customFormat="1" x14ac:dyDescent="0.25"/>
    <row r="176" s="57" customFormat="1" x14ac:dyDescent="0.25"/>
    <row r="177" s="57" customFormat="1" x14ac:dyDescent="0.25"/>
    <row r="178" s="57" customFormat="1" x14ac:dyDescent="0.25"/>
    <row r="179" s="57" customFormat="1" x14ac:dyDescent="0.25"/>
    <row r="180" s="57" customFormat="1" x14ac:dyDescent="0.25"/>
    <row r="181" s="57" customFormat="1" x14ac:dyDescent="0.25"/>
    <row r="182" s="57" customFormat="1" x14ac:dyDescent="0.25"/>
    <row r="183" s="57" customFormat="1" x14ac:dyDescent="0.25"/>
    <row r="184" s="57" customFormat="1" x14ac:dyDescent="0.25"/>
    <row r="185" s="57" customFormat="1" x14ac:dyDescent="0.25"/>
    <row r="186" s="57" customFormat="1" x14ac:dyDescent="0.25"/>
    <row r="187" s="57" customFormat="1" x14ac:dyDescent="0.25"/>
    <row r="188" s="57" customFormat="1" x14ac:dyDescent="0.25"/>
    <row r="189" s="57" customFormat="1" x14ac:dyDescent="0.25"/>
    <row r="190" s="57" customFormat="1" x14ac:dyDescent="0.25"/>
    <row r="191" s="57" customFormat="1" x14ac:dyDescent="0.25"/>
    <row r="192" s="57" customFormat="1" x14ac:dyDescent="0.25"/>
    <row r="193" s="57" customFormat="1" x14ac:dyDescent="0.25"/>
    <row r="194" s="57" customFormat="1" x14ac:dyDescent="0.25"/>
    <row r="195" s="57" customFormat="1" x14ac:dyDescent="0.25"/>
    <row r="196" s="57" customFormat="1" x14ac:dyDescent="0.25"/>
    <row r="197" s="57" customFormat="1" x14ac:dyDescent="0.25"/>
    <row r="198" s="57" customFormat="1" x14ac:dyDescent="0.25"/>
    <row r="199" s="57" customFormat="1" x14ac:dyDescent="0.25"/>
    <row r="200" s="57" customFormat="1" x14ac:dyDescent="0.25"/>
    <row r="201" s="57" customFormat="1" x14ac:dyDescent="0.25"/>
    <row r="202" s="57" customFormat="1" x14ac:dyDescent="0.25"/>
    <row r="203" s="57" customFormat="1" x14ac:dyDescent="0.25"/>
    <row r="204" s="57" customFormat="1" x14ac:dyDescent="0.25"/>
    <row r="205" s="57" customFormat="1" x14ac:dyDescent="0.25"/>
    <row r="206" s="57" customFormat="1" x14ac:dyDescent="0.25"/>
    <row r="207" s="57" customFormat="1" x14ac:dyDescent="0.25"/>
    <row r="208" s="57" customFormat="1" x14ac:dyDescent="0.25"/>
    <row r="209" s="57" customFormat="1" x14ac:dyDescent="0.25"/>
    <row r="210" s="57" customFormat="1" x14ac:dyDescent="0.25"/>
    <row r="211" s="57" customFormat="1" x14ac:dyDescent="0.25"/>
    <row r="212" s="57" customFormat="1" x14ac:dyDescent="0.25"/>
    <row r="213" s="57" customFormat="1" x14ac:dyDescent="0.25"/>
    <row r="214" s="57" customFormat="1" x14ac:dyDescent="0.25"/>
    <row r="215" s="57" customFormat="1" x14ac:dyDescent="0.25"/>
    <row r="216" s="57" customFormat="1" x14ac:dyDescent="0.25"/>
    <row r="217" s="57" customFormat="1" x14ac:dyDescent="0.25"/>
    <row r="218" s="57" customFormat="1" x14ac:dyDescent="0.25"/>
    <row r="219" s="57" customFormat="1" x14ac:dyDescent="0.25"/>
    <row r="220" s="57" customFormat="1" x14ac:dyDescent="0.25"/>
    <row r="221" s="57" customFormat="1" x14ac:dyDescent="0.25"/>
    <row r="222" s="57" customFormat="1" x14ac:dyDescent="0.25"/>
    <row r="223" s="57" customFormat="1" x14ac:dyDescent="0.25"/>
    <row r="224" s="57" customFormat="1" x14ac:dyDescent="0.25"/>
    <row r="225" s="57" customFormat="1" x14ac:dyDescent="0.25"/>
    <row r="226" s="57" customFormat="1" x14ac:dyDescent="0.25"/>
    <row r="227" s="57" customFormat="1" x14ac:dyDescent="0.25"/>
    <row r="228" s="57" customFormat="1" x14ac:dyDescent="0.25"/>
    <row r="229" s="57" customFormat="1" x14ac:dyDescent="0.25"/>
    <row r="230" s="57" customFormat="1" x14ac:dyDescent="0.25"/>
    <row r="231" s="57" customFormat="1" x14ac:dyDescent="0.25"/>
    <row r="232" s="57" customFormat="1" x14ac:dyDescent="0.25"/>
    <row r="233" s="57" customFormat="1" x14ac:dyDescent="0.25"/>
    <row r="234" s="57" customFormat="1" x14ac:dyDescent="0.25"/>
    <row r="235" s="57" customFormat="1" x14ac:dyDescent="0.25"/>
    <row r="236" s="57" customFormat="1" x14ac:dyDescent="0.25"/>
    <row r="237" s="57" customFormat="1" x14ac:dyDescent="0.25"/>
    <row r="238" s="57" customFormat="1" x14ac:dyDescent="0.25"/>
    <row r="239" s="57" customFormat="1" x14ac:dyDescent="0.25"/>
    <row r="240" s="57" customFormat="1" x14ac:dyDescent="0.25"/>
    <row r="241" s="57" customFormat="1" x14ac:dyDescent="0.25"/>
    <row r="242" s="57" customFormat="1" x14ac:dyDescent="0.25"/>
    <row r="243" s="57" customFormat="1" x14ac:dyDescent="0.25"/>
    <row r="244" s="57" customFormat="1" x14ac:dyDescent="0.25"/>
    <row r="245" s="57" customFormat="1" x14ac:dyDescent="0.25"/>
    <row r="246" s="57" customFormat="1" x14ac:dyDescent="0.25"/>
    <row r="247" s="57" customFormat="1" x14ac:dyDescent="0.25"/>
    <row r="248" s="57" customFormat="1" x14ac:dyDescent="0.25"/>
    <row r="249" s="57" customFormat="1" x14ac:dyDescent="0.25"/>
    <row r="250" s="57" customFormat="1" x14ac:dyDescent="0.25"/>
    <row r="251" s="57" customFormat="1" x14ac:dyDescent="0.25"/>
    <row r="252" s="57" customFormat="1" x14ac:dyDescent="0.25"/>
    <row r="253" s="57" customFormat="1" x14ac:dyDescent="0.25"/>
    <row r="254" s="57" customFormat="1" x14ac:dyDescent="0.25"/>
    <row r="255" s="57" customFormat="1" x14ac:dyDescent="0.25"/>
    <row r="256" s="57" customFormat="1" x14ac:dyDescent="0.25"/>
    <row r="257" s="57" customFormat="1" x14ac:dyDescent="0.25"/>
    <row r="258" s="57" customFormat="1" x14ac:dyDescent="0.25"/>
    <row r="259" s="57" customFormat="1" x14ac:dyDescent="0.25"/>
    <row r="260" s="57" customFormat="1" x14ac:dyDescent="0.25"/>
    <row r="261" s="57" customFormat="1" x14ac:dyDescent="0.25"/>
    <row r="262" s="57" customFormat="1" x14ac:dyDescent="0.25"/>
    <row r="263" s="57" customFormat="1" x14ac:dyDescent="0.25"/>
    <row r="264" s="57" customFormat="1" x14ac:dyDescent="0.25"/>
    <row r="265" s="57" customFormat="1" x14ac:dyDescent="0.25"/>
    <row r="266" s="57" customFormat="1" x14ac:dyDescent="0.25"/>
    <row r="267" s="57" customFormat="1" x14ac:dyDescent="0.25"/>
    <row r="268" s="57" customFormat="1" x14ac:dyDescent="0.25"/>
    <row r="269" s="57" customFormat="1" x14ac:dyDescent="0.25"/>
    <row r="270" s="57" customFormat="1" x14ac:dyDescent="0.25"/>
    <row r="271" s="57" customFormat="1" x14ac:dyDescent="0.25"/>
    <row r="272" s="57" customFormat="1" x14ac:dyDescent="0.25"/>
    <row r="273" s="57" customFormat="1" x14ac:dyDescent="0.25"/>
    <row r="274" s="57" customFormat="1" x14ac:dyDescent="0.25"/>
    <row r="275" s="57" customFormat="1" x14ac:dyDescent="0.25"/>
    <row r="276" s="57" customFormat="1" x14ac:dyDescent="0.25"/>
    <row r="277" s="57" customFormat="1" x14ac:dyDescent="0.25"/>
    <row r="278" s="57" customFormat="1" x14ac:dyDescent="0.25"/>
    <row r="279" s="57" customFormat="1" x14ac:dyDescent="0.25"/>
    <row r="280" s="57" customFormat="1" x14ac:dyDescent="0.25"/>
    <row r="281" s="57" customFormat="1" x14ac:dyDescent="0.25"/>
    <row r="282" s="57" customFormat="1" x14ac:dyDescent="0.25"/>
    <row r="283" s="57" customFormat="1" x14ac:dyDescent="0.25"/>
    <row r="284" s="57" customFormat="1" x14ac:dyDescent="0.25"/>
    <row r="285" s="57" customFormat="1" x14ac:dyDescent="0.25"/>
    <row r="286" s="57" customFormat="1" x14ac:dyDescent="0.25"/>
    <row r="287" s="57" customFormat="1" x14ac:dyDescent="0.25"/>
    <row r="288" s="57" customFormat="1" x14ac:dyDescent="0.25"/>
    <row r="289" s="57" customFormat="1" x14ac:dyDescent="0.25"/>
    <row r="290" s="57" customFormat="1" x14ac:dyDescent="0.25"/>
    <row r="291" s="57" customFormat="1" x14ac:dyDescent="0.25"/>
    <row r="292" s="57" customFormat="1" x14ac:dyDescent="0.25"/>
    <row r="293" s="57" customFormat="1" x14ac:dyDescent="0.25"/>
    <row r="294" s="57" customFormat="1" x14ac:dyDescent="0.25"/>
    <row r="295" s="57" customFormat="1" x14ac:dyDescent="0.25"/>
    <row r="296" s="57" customFormat="1" x14ac:dyDescent="0.25"/>
    <row r="297" s="57" customFormat="1" x14ac:dyDescent="0.25"/>
    <row r="298" s="57" customFormat="1" x14ac:dyDescent="0.25"/>
    <row r="299" s="57" customFormat="1" x14ac:dyDescent="0.25"/>
    <row r="300" s="57" customFormat="1" x14ac:dyDescent="0.25"/>
    <row r="301" s="57" customFormat="1" x14ac:dyDescent="0.25"/>
    <row r="302" s="57" customFormat="1" x14ac:dyDescent="0.25"/>
    <row r="303" s="57" customFormat="1" x14ac:dyDescent="0.25"/>
    <row r="304" s="57" customFormat="1" x14ac:dyDescent="0.25"/>
    <row r="305" s="57" customFormat="1" x14ac:dyDescent="0.25"/>
    <row r="306" s="57" customFormat="1" x14ac:dyDescent="0.25"/>
    <row r="307" s="57" customFormat="1" x14ac:dyDescent="0.25"/>
    <row r="308" s="57" customFormat="1" x14ac:dyDescent="0.25"/>
    <row r="309" s="57" customFormat="1" x14ac:dyDescent="0.25"/>
    <row r="310" s="57" customFormat="1" x14ac:dyDescent="0.25"/>
    <row r="311" s="57" customFormat="1" x14ac:dyDescent="0.25"/>
    <row r="312" s="57" customFormat="1" x14ac:dyDescent="0.25"/>
    <row r="313" s="57" customFormat="1" x14ac:dyDescent="0.25"/>
    <row r="314" s="57" customFormat="1" x14ac:dyDescent="0.25"/>
    <row r="315" s="57" customFormat="1" x14ac:dyDescent="0.25"/>
    <row r="316" s="57" customFormat="1" x14ac:dyDescent="0.25"/>
    <row r="317" s="57" customFormat="1" x14ac:dyDescent="0.25"/>
    <row r="318" s="57" customFormat="1" x14ac:dyDescent="0.25"/>
    <row r="319" s="57" customFormat="1" x14ac:dyDescent="0.25"/>
    <row r="320" s="57" customFormat="1" x14ac:dyDescent="0.25"/>
    <row r="321" s="57" customFormat="1" x14ac:dyDescent="0.25"/>
    <row r="322" s="57" customFormat="1" x14ac:dyDescent="0.25"/>
    <row r="323" s="57" customFormat="1" x14ac:dyDescent="0.25"/>
    <row r="324" s="57" customFormat="1" x14ac:dyDescent="0.25"/>
    <row r="325" s="57" customFormat="1" x14ac:dyDescent="0.25"/>
    <row r="326" s="57" customFormat="1" x14ac:dyDescent="0.25"/>
    <row r="327" s="57" customFormat="1" x14ac:dyDescent="0.25"/>
    <row r="328" s="57" customFormat="1" x14ac:dyDescent="0.25"/>
    <row r="329" s="57" customFormat="1" x14ac:dyDescent="0.25"/>
    <row r="330" s="57" customFormat="1" x14ac:dyDescent="0.25"/>
    <row r="331" s="57" customFormat="1" x14ac:dyDescent="0.25"/>
    <row r="332" s="57" customFormat="1" x14ac:dyDescent="0.25"/>
    <row r="333" s="57" customFormat="1" x14ac:dyDescent="0.25"/>
    <row r="334" s="57" customFormat="1" x14ac:dyDescent="0.25"/>
    <row r="335" s="57" customFormat="1" x14ac:dyDescent="0.25"/>
    <row r="336" s="57" customFormat="1" x14ac:dyDescent="0.25"/>
    <row r="337" s="57" customFormat="1" x14ac:dyDescent="0.25"/>
    <row r="338" s="57" customFormat="1" x14ac:dyDescent="0.25"/>
    <row r="339" s="57" customFormat="1" x14ac:dyDescent="0.25"/>
    <row r="340" s="57" customFormat="1" x14ac:dyDescent="0.25"/>
    <row r="341" s="57" customFormat="1" x14ac:dyDescent="0.25"/>
    <row r="342" s="57" customFormat="1" x14ac:dyDescent="0.25"/>
    <row r="343" s="57" customFormat="1" x14ac:dyDescent="0.25"/>
    <row r="344" s="57" customFormat="1" x14ac:dyDescent="0.25"/>
    <row r="345" s="57" customFormat="1" x14ac:dyDescent="0.25"/>
    <row r="346" s="57" customFormat="1" x14ac:dyDescent="0.25"/>
    <row r="347" s="57" customFormat="1" x14ac:dyDescent="0.25"/>
    <row r="348" s="57" customFormat="1" x14ac:dyDescent="0.25"/>
    <row r="349" s="57" customFormat="1" x14ac:dyDescent="0.25"/>
    <row r="350" s="57" customFormat="1" x14ac:dyDescent="0.25"/>
    <row r="351" s="57" customFormat="1" x14ac:dyDescent="0.25"/>
    <row r="352" s="57" customFormat="1" x14ac:dyDescent="0.25"/>
    <row r="353" s="57" customFormat="1" x14ac:dyDescent="0.25"/>
    <row r="354" s="57" customFormat="1" x14ac:dyDescent="0.25"/>
    <row r="355" s="57" customFormat="1" x14ac:dyDescent="0.25"/>
    <row r="356" s="57" customFormat="1" x14ac:dyDescent="0.25"/>
  </sheetData>
  <mergeCells count="14">
    <mergeCell ref="B2:B6"/>
    <mergeCell ref="C2:Z2"/>
    <mergeCell ref="C3:Z3"/>
    <mergeCell ref="C4:Z4"/>
    <mergeCell ref="C5:Z5"/>
    <mergeCell ref="C6:Z6"/>
    <mergeCell ref="B43:J43"/>
    <mergeCell ref="K43:R43"/>
    <mergeCell ref="S43:Z43"/>
    <mergeCell ref="B8:B9"/>
    <mergeCell ref="C8:H8"/>
    <mergeCell ref="I8:N8"/>
    <mergeCell ref="O8:T8"/>
    <mergeCell ref="U8:Z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F9BD8-2AE9-4AD6-8839-434315577917}">
  <dimension ref="A1:DU607"/>
  <sheetViews>
    <sheetView workbookViewId="0">
      <selection activeCell="W42" sqref="W42"/>
    </sheetView>
  </sheetViews>
  <sheetFormatPr baseColWidth="10" defaultColWidth="12" defaultRowHeight="12.5" x14ac:dyDescent="0.25"/>
  <cols>
    <col min="1" max="1" width="4.453125" style="57" customWidth="1"/>
    <col min="2" max="2" width="43.6328125" style="55" bestFit="1" customWidth="1"/>
    <col min="3" max="4" width="12" style="55" customWidth="1"/>
    <col min="5" max="7" width="11.453125" style="55" customWidth="1"/>
    <col min="8" max="9" width="12" style="55" customWidth="1"/>
    <col min="10" max="12" width="11.453125" style="55" customWidth="1"/>
    <col min="13" max="14" width="12" style="55" customWidth="1"/>
    <col min="15" max="17" width="11.453125" style="55" customWidth="1"/>
    <col min="18" max="19" width="12" style="55" customWidth="1"/>
    <col min="20" max="22" width="11.453125" style="55" customWidth="1"/>
    <col min="23" max="125" width="12" style="57"/>
    <col min="126" max="16384" width="12" style="55"/>
  </cols>
  <sheetData>
    <row r="1" spans="2:22" s="57" customFormat="1" ht="13" thickBot="1" x14ac:dyDescent="0.3"/>
    <row r="2" spans="2:22" ht="21" customHeight="1" x14ac:dyDescent="0.25">
      <c r="B2" s="515"/>
      <c r="C2" s="524" t="s">
        <v>2319</v>
      </c>
      <c r="D2" s="525"/>
      <c r="E2" s="525"/>
      <c r="F2" s="525"/>
      <c r="G2" s="525"/>
      <c r="H2" s="525"/>
      <c r="I2" s="525"/>
      <c r="J2" s="525"/>
      <c r="K2" s="525"/>
      <c r="L2" s="525"/>
      <c r="M2" s="525"/>
      <c r="N2" s="525"/>
      <c r="O2" s="525"/>
      <c r="P2" s="525"/>
      <c r="Q2" s="525"/>
      <c r="R2" s="525"/>
      <c r="S2" s="525"/>
      <c r="T2" s="525"/>
      <c r="U2" s="525"/>
      <c r="V2" s="526"/>
    </row>
    <row r="3" spans="2:22" ht="13" x14ac:dyDescent="0.25">
      <c r="B3" s="516"/>
      <c r="C3" s="521" t="s">
        <v>2318</v>
      </c>
      <c r="D3" s="522"/>
      <c r="E3" s="522"/>
      <c r="F3" s="522"/>
      <c r="G3" s="522"/>
      <c r="H3" s="522"/>
      <c r="I3" s="522"/>
      <c r="J3" s="522"/>
      <c r="K3" s="522"/>
      <c r="L3" s="522"/>
      <c r="M3" s="522"/>
      <c r="N3" s="522"/>
      <c r="O3" s="522"/>
      <c r="P3" s="522"/>
      <c r="Q3" s="522"/>
      <c r="R3" s="522"/>
      <c r="S3" s="522"/>
      <c r="T3" s="522"/>
      <c r="U3" s="522"/>
      <c r="V3" s="523"/>
    </row>
    <row r="4" spans="2:22" ht="13" x14ac:dyDescent="0.25">
      <c r="B4" s="516"/>
      <c r="C4" s="521" t="s">
        <v>2309</v>
      </c>
      <c r="D4" s="522"/>
      <c r="E4" s="522"/>
      <c r="F4" s="522"/>
      <c r="G4" s="522"/>
      <c r="H4" s="522"/>
      <c r="I4" s="522"/>
      <c r="J4" s="522"/>
      <c r="K4" s="522"/>
      <c r="L4" s="522"/>
      <c r="M4" s="522"/>
      <c r="N4" s="522"/>
      <c r="O4" s="522"/>
      <c r="P4" s="522"/>
      <c r="Q4" s="522"/>
      <c r="R4" s="522"/>
      <c r="S4" s="522"/>
      <c r="T4" s="522"/>
      <c r="U4" s="522"/>
      <c r="V4" s="523"/>
    </row>
    <row r="5" spans="2:22" ht="13.5" thickBot="1" x14ac:dyDescent="0.3">
      <c r="B5" s="517"/>
      <c r="C5" s="518" t="s">
        <v>2308</v>
      </c>
      <c r="D5" s="519"/>
      <c r="E5" s="519"/>
      <c r="F5" s="519"/>
      <c r="G5" s="519"/>
      <c r="H5" s="519"/>
      <c r="I5" s="519"/>
      <c r="J5" s="519"/>
      <c r="K5" s="519"/>
      <c r="L5" s="519"/>
      <c r="M5" s="519"/>
      <c r="N5" s="519"/>
      <c r="O5" s="519"/>
      <c r="P5" s="519"/>
      <c r="Q5" s="519"/>
      <c r="R5" s="519"/>
      <c r="S5" s="519"/>
      <c r="T5" s="519"/>
      <c r="U5" s="519"/>
      <c r="V5" s="520"/>
    </row>
    <row r="6" spans="2:22" s="57" customFormat="1" ht="13" thickBot="1" x14ac:dyDescent="0.3">
      <c r="V6" s="59"/>
    </row>
    <row r="7" spans="2:22" ht="13.5" thickBot="1" x14ac:dyDescent="0.35">
      <c r="B7" s="486" t="s">
        <v>2313</v>
      </c>
      <c r="C7" s="527" t="s">
        <v>3</v>
      </c>
      <c r="D7" s="528"/>
      <c r="E7" s="528"/>
      <c r="F7" s="528"/>
      <c r="G7" s="528"/>
      <c r="H7" s="529" t="s">
        <v>4</v>
      </c>
      <c r="I7" s="528"/>
      <c r="J7" s="528"/>
      <c r="K7" s="528"/>
      <c r="L7" s="530"/>
      <c r="M7" s="531" t="s">
        <v>2306</v>
      </c>
      <c r="N7" s="528"/>
      <c r="O7" s="528"/>
      <c r="P7" s="528"/>
      <c r="Q7" s="532"/>
      <c r="R7" s="531" t="s">
        <v>41</v>
      </c>
      <c r="S7" s="528"/>
      <c r="T7" s="528"/>
      <c r="U7" s="528"/>
      <c r="V7" s="532"/>
    </row>
    <row r="8" spans="2:22" ht="26.5" thickBot="1" x14ac:dyDescent="0.3">
      <c r="B8" s="505"/>
      <c r="C8" s="274" t="s">
        <v>2305</v>
      </c>
      <c r="D8" s="275" t="s">
        <v>2304</v>
      </c>
      <c r="E8" s="275" t="s">
        <v>2317</v>
      </c>
      <c r="F8" s="275" t="s">
        <v>1062</v>
      </c>
      <c r="G8" s="276" t="s">
        <v>2316</v>
      </c>
      <c r="H8" s="277" t="s">
        <v>2305</v>
      </c>
      <c r="I8" s="275" t="s">
        <v>2304</v>
      </c>
      <c r="J8" s="275" t="s">
        <v>2317</v>
      </c>
      <c r="K8" s="275" t="s">
        <v>1062</v>
      </c>
      <c r="L8" s="278" t="s">
        <v>2316</v>
      </c>
      <c r="M8" s="279" t="s">
        <v>2305</v>
      </c>
      <c r="N8" s="275" t="s">
        <v>2304</v>
      </c>
      <c r="O8" s="275" t="s">
        <v>2317</v>
      </c>
      <c r="P8" s="275" t="s">
        <v>1062</v>
      </c>
      <c r="Q8" s="280" t="s">
        <v>2316</v>
      </c>
      <c r="R8" s="279" t="s">
        <v>2305</v>
      </c>
      <c r="S8" s="275" t="s">
        <v>2304</v>
      </c>
      <c r="T8" s="275" t="s">
        <v>2317</v>
      </c>
      <c r="U8" s="275" t="s">
        <v>1062</v>
      </c>
      <c r="V8" s="280" t="s">
        <v>2316</v>
      </c>
    </row>
    <row r="9" spans="2:22" ht="13.5" thickBot="1" x14ac:dyDescent="0.3">
      <c r="B9" s="351" t="s">
        <v>1061</v>
      </c>
      <c r="C9" s="316">
        <v>13</v>
      </c>
      <c r="D9" s="317">
        <v>18</v>
      </c>
      <c r="E9" s="352">
        <v>19</v>
      </c>
      <c r="F9" s="283">
        <v>1353.45</v>
      </c>
      <c r="G9" s="284">
        <v>703.32500000000005</v>
      </c>
      <c r="H9" s="319">
        <v>7</v>
      </c>
      <c r="I9" s="317">
        <v>12</v>
      </c>
      <c r="J9" s="352">
        <v>12</v>
      </c>
      <c r="K9" s="283">
        <v>591.83229100000005</v>
      </c>
      <c r="L9" s="286">
        <v>338.688761</v>
      </c>
      <c r="M9" s="321">
        <v>4</v>
      </c>
      <c r="N9" s="317">
        <v>5</v>
      </c>
      <c r="O9" s="352">
        <v>7</v>
      </c>
      <c r="P9" s="283">
        <v>603.70833300000004</v>
      </c>
      <c r="Q9" s="288">
        <v>360.59583300000003</v>
      </c>
      <c r="R9" s="353">
        <v>24</v>
      </c>
      <c r="S9" s="354">
        <v>35</v>
      </c>
      <c r="T9" s="355">
        <v>38</v>
      </c>
      <c r="U9" s="356">
        <v>2548.990624</v>
      </c>
      <c r="V9" s="357">
        <v>1402.609594</v>
      </c>
    </row>
    <row r="10" spans="2:22" ht="13.5" thickBot="1" x14ac:dyDescent="0.3">
      <c r="B10" s="351" t="s">
        <v>5</v>
      </c>
      <c r="C10" s="316">
        <v>4418</v>
      </c>
      <c r="D10" s="317">
        <v>15566</v>
      </c>
      <c r="E10" s="352">
        <v>17297</v>
      </c>
      <c r="F10" s="283">
        <v>362148.25197899999</v>
      </c>
      <c r="G10" s="284">
        <v>275831.50384299998</v>
      </c>
      <c r="H10" s="319">
        <v>3019</v>
      </c>
      <c r="I10" s="317">
        <v>7513</v>
      </c>
      <c r="J10" s="352">
        <v>8162</v>
      </c>
      <c r="K10" s="283">
        <v>144651.383642</v>
      </c>
      <c r="L10" s="286">
        <v>119325.085882</v>
      </c>
      <c r="M10" s="321">
        <v>417</v>
      </c>
      <c r="N10" s="317">
        <v>701</v>
      </c>
      <c r="O10" s="352">
        <v>922</v>
      </c>
      <c r="P10" s="283">
        <v>192090.57462100001</v>
      </c>
      <c r="Q10" s="288">
        <v>100173.18275000001</v>
      </c>
      <c r="R10" s="309">
        <v>7854</v>
      </c>
      <c r="S10" s="310">
        <v>23780</v>
      </c>
      <c r="T10" s="358">
        <v>26381</v>
      </c>
      <c r="U10" s="290">
        <v>698890.21024199994</v>
      </c>
      <c r="V10" s="291">
        <v>495329.77247500001</v>
      </c>
    </row>
    <row r="11" spans="2:22" ht="13.5" thickBot="1" x14ac:dyDescent="0.3">
      <c r="B11" s="351" t="s">
        <v>956</v>
      </c>
      <c r="C11" s="316">
        <v>617</v>
      </c>
      <c r="D11" s="317">
        <v>1650</v>
      </c>
      <c r="E11" s="352">
        <v>1734</v>
      </c>
      <c r="F11" s="283">
        <v>49043.192454999997</v>
      </c>
      <c r="G11" s="284">
        <v>37440.261116000001</v>
      </c>
      <c r="H11" s="319">
        <v>466</v>
      </c>
      <c r="I11" s="317">
        <v>1049</v>
      </c>
      <c r="J11" s="352">
        <v>1099</v>
      </c>
      <c r="K11" s="283">
        <v>23512.304726999999</v>
      </c>
      <c r="L11" s="286">
        <v>19949.474663000001</v>
      </c>
      <c r="M11" s="321">
        <v>27</v>
      </c>
      <c r="N11" s="317">
        <v>35</v>
      </c>
      <c r="O11" s="352">
        <v>39</v>
      </c>
      <c r="P11" s="283">
        <v>7531.4493769999999</v>
      </c>
      <c r="Q11" s="288">
        <v>4162.0096249999997</v>
      </c>
      <c r="R11" s="309">
        <v>1110</v>
      </c>
      <c r="S11" s="310">
        <v>2734</v>
      </c>
      <c r="T11" s="358">
        <v>2872</v>
      </c>
      <c r="U11" s="290">
        <v>80086.946559000004</v>
      </c>
      <c r="V11" s="291">
        <v>61551.745404000001</v>
      </c>
    </row>
    <row r="12" spans="2:22" ht="13.5" thickBot="1" x14ac:dyDescent="0.3">
      <c r="B12" s="351" t="s">
        <v>949</v>
      </c>
      <c r="C12" s="316">
        <v>452</v>
      </c>
      <c r="D12" s="317">
        <v>759</v>
      </c>
      <c r="E12" s="352">
        <v>788</v>
      </c>
      <c r="F12" s="283">
        <v>18321.908224999999</v>
      </c>
      <c r="G12" s="284">
        <v>12778.076542000001</v>
      </c>
      <c r="H12" s="319">
        <v>435</v>
      </c>
      <c r="I12" s="317">
        <v>643</v>
      </c>
      <c r="J12" s="352">
        <v>670</v>
      </c>
      <c r="K12" s="283">
        <v>12747.100528999999</v>
      </c>
      <c r="L12" s="286">
        <v>9254.5995829999993</v>
      </c>
      <c r="M12" s="321">
        <v>167</v>
      </c>
      <c r="N12" s="317">
        <v>300</v>
      </c>
      <c r="O12" s="352">
        <v>393</v>
      </c>
      <c r="P12" s="283">
        <v>86478.202416999993</v>
      </c>
      <c r="Q12" s="288">
        <v>47637.755881999998</v>
      </c>
      <c r="R12" s="309">
        <v>1054</v>
      </c>
      <c r="S12" s="310">
        <v>1702</v>
      </c>
      <c r="T12" s="358">
        <v>1851</v>
      </c>
      <c r="U12" s="290">
        <v>117547.211171</v>
      </c>
      <c r="V12" s="291">
        <v>69670.432006999996</v>
      </c>
    </row>
    <row r="13" spans="2:22" ht="13.5" thickBot="1" x14ac:dyDescent="0.3">
      <c r="B13" s="351" t="s">
        <v>927</v>
      </c>
      <c r="C13" s="316">
        <v>134</v>
      </c>
      <c r="D13" s="317">
        <v>401</v>
      </c>
      <c r="E13" s="352">
        <v>451</v>
      </c>
      <c r="F13" s="283">
        <v>35171.615222</v>
      </c>
      <c r="G13" s="284">
        <v>20131.616413</v>
      </c>
      <c r="H13" s="319">
        <v>63</v>
      </c>
      <c r="I13" s="317">
        <v>205</v>
      </c>
      <c r="J13" s="352">
        <v>224</v>
      </c>
      <c r="K13" s="283">
        <v>9956.4527020000005</v>
      </c>
      <c r="L13" s="286">
        <v>6104.0968709999997</v>
      </c>
      <c r="M13" s="321">
        <v>209</v>
      </c>
      <c r="N13" s="317">
        <v>373</v>
      </c>
      <c r="O13" s="352">
        <v>475</v>
      </c>
      <c r="P13" s="283">
        <v>103554.41419700001</v>
      </c>
      <c r="Q13" s="288">
        <v>53953.764576000001</v>
      </c>
      <c r="R13" s="309">
        <v>406</v>
      </c>
      <c r="S13" s="310">
        <v>979</v>
      </c>
      <c r="T13" s="358">
        <v>1150</v>
      </c>
      <c r="U13" s="290">
        <v>148682.48212100001</v>
      </c>
      <c r="V13" s="291">
        <v>80189.477859999999</v>
      </c>
    </row>
    <row r="14" spans="2:22" ht="13.5" thickBot="1" x14ac:dyDescent="0.3">
      <c r="B14" s="351" t="s">
        <v>93</v>
      </c>
      <c r="C14" s="316">
        <v>1536</v>
      </c>
      <c r="D14" s="317">
        <v>3809</v>
      </c>
      <c r="E14" s="352">
        <v>4023</v>
      </c>
      <c r="F14" s="283">
        <v>97615.908844999998</v>
      </c>
      <c r="G14" s="284">
        <v>76546.551365000007</v>
      </c>
      <c r="H14" s="319">
        <v>1060</v>
      </c>
      <c r="I14" s="317">
        <v>2175</v>
      </c>
      <c r="J14" s="352">
        <v>2275</v>
      </c>
      <c r="K14" s="283">
        <v>49239.822757000002</v>
      </c>
      <c r="L14" s="286">
        <v>40954.760905000003</v>
      </c>
      <c r="M14" s="321">
        <v>60</v>
      </c>
      <c r="N14" s="317">
        <v>105</v>
      </c>
      <c r="O14" s="352">
        <v>147</v>
      </c>
      <c r="P14" s="283">
        <v>35642.390305000001</v>
      </c>
      <c r="Q14" s="288">
        <v>18886.672559999999</v>
      </c>
      <c r="R14" s="309">
        <v>2656</v>
      </c>
      <c r="S14" s="310">
        <v>6089</v>
      </c>
      <c r="T14" s="358">
        <v>6445</v>
      </c>
      <c r="U14" s="290">
        <v>182498.12190699999</v>
      </c>
      <c r="V14" s="291">
        <v>136387.98483</v>
      </c>
    </row>
    <row r="15" spans="2:22" ht="13.5" thickBot="1" x14ac:dyDescent="0.3">
      <c r="B15" s="351" t="s">
        <v>7</v>
      </c>
      <c r="C15" s="316">
        <v>3406</v>
      </c>
      <c r="D15" s="317">
        <v>16334</v>
      </c>
      <c r="E15" s="352">
        <v>17873</v>
      </c>
      <c r="F15" s="283">
        <v>360182.44834399997</v>
      </c>
      <c r="G15" s="284">
        <v>250323.5272935</v>
      </c>
      <c r="H15" s="319">
        <v>3162</v>
      </c>
      <c r="I15" s="317">
        <v>12770</v>
      </c>
      <c r="J15" s="352">
        <v>13737</v>
      </c>
      <c r="K15" s="283">
        <v>255135.36261800001</v>
      </c>
      <c r="L15" s="286">
        <v>184212.70203849999</v>
      </c>
      <c r="M15" s="321">
        <v>64</v>
      </c>
      <c r="N15" s="317">
        <v>114</v>
      </c>
      <c r="O15" s="352">
        <v>147</v>
      </c>
      <c r="P15" s="283">
        <v>23538.808002000002</v>
      </c>
      <c r="Q15" s="288">
        <v>12603.324269999999</v>
      </c>
      <c r="R15" s="309">
        <v>6632</v>
      </c>
      <c r="S15" s="310">
        <v>29218</v>
      </c>
      <c r="T15" s="358">
        <v>31757</v>
      </c>
      <c r="U15" s="290">
        <v>638856.61896400002</v>
      </c>
      <c r="V15" s="291">
        <v>447139.553602</v>
      </c>
    </row>
    <row r="16" spans="2:22" ht="13.5" thickBot="1" x14ac:dyDescent="0.3">
      <c r="B16" s="351" t="s">
        <v>10</v>
      </c>
      <c r="C16" s="316">
        <v>694</v>
      </c>
      <c r="D16" s="317">
        <v>3423</v>
      </c>
      <c r="E16" s="352">
        <v>4037</v>
      </c>
      <c r="F16" s="283">
        <v>66949.538721000004</v>
      </c>
      <c r="G16" s="284">
        <v>49274.235699999997</v>
      </c>
      <c r="H16" s="319">
        <v>438</v>
      </c>
      <c r="I16" s="317">
        <v>1564</v>
      </c>
      <c r="J16" s="352">
        <v>1780</v>
      </c>
      <c r="K16" s="283">
        <v>27002.578298</v>
      </c>
      <c r="L16" s="286">
        <v>20869.695064</v>
      </c>
      <c r="M16" s="321">
        <v>39</v>
      </c>
      <c r="N16" s="317">
        <v>64</v>
      </c>
      <c r="O16" s="352">
        <v>76</v>
      </c>
      <c r="P16" s="283">
        <v>17265.954736</v>
      </c>
      <c r="Q16" s="288">
        <v>9103.6566540000003</v>
      </c>
      <c r="R16" s="309">
        <v>1171</v>
      </c>
      <c r="S16" s="310">
        <v>5051</v>
      </c>
      <c r="T16" s="358">
        <v>5893</v>
      </c>
      <c r="U16" s="290">
        <v>111218.071755</v>
      </c>
      <c r="V16" s="291">
        <v>79247.587417999996</v>
      </c>
    </row>
    <row r="17" spans="2:22" ht="13.5" thickBot="1" x14ac:dyDescent="0.3">
      <c r="B17" s="351" t="s">
        <v>755</v>
      </c>
      <c r="C17" s="316">
        <v>814</v>
      </c>
      <c r="D17" s="317">
        <v>2534</v>
      </c>
      <c r="E17" s="352">
        <v>2668</v>
      </c>
      <c r="F17" s="283">
        <v>68446.649539999999</v>
      </c>
      <c r="G17" s="284">
        <v>50997.397457999999</v>
      </c>
      <c r="H17" s="319">
        <v>552</v>
      </c>
      <c r="I17" s="317">
        <v>1356</v>
      </c>
      <c r="J17" s="352">
        <v>1404</v>
      </c>
      <c r="K17" s="283">
        <v>30641.859643</v>
      </c>
      <c r="L17" s="286">
        <v>25122.230009999999</v>
      </c>
      <c r="M17" s="321">
        <v>27</v>
      </c>
      <c r="N17" s="317">
        <v>34</v>
      </c>
      <c r="O17" s="352">
        <v>40</v>
      </c>
      <c r="P17" s="283">
        <v>7777.8666149999999</v>
      </c>
      <c r="Q17" s="288">
        <v>4355.7065560000001</v>
      </c>
      <c r="R17" s="309">
        <v>1393</v>
      </c>
      <c r="S17" s="310">
        <v>3924</v>
      </c>
      <c r="T17" s="358">
        <v>4112</v>
      </c>
      <c r="U17" s="290">
        <v>106866.37579799999</v>
      </c>
      <c r="V17" s="291">
        <v>80475.334023999996</v>
      </c>
    </row>
    <row r="18" spans="2:22" ht="13.5" thickBot="1" x14ac:dyDescent="0.3">
      <c r="B18" s="351" t="s">
        <v>741</v>
      </c>
      <c r="C18" s="316">
        <v>1030</v>
      </c>
      <c r="D18" s="317">
        <v>3216</v>
      </c>
      <c r="E18" s="352">
        <v>3573</v>
      </c>
      <c r="F18" s="283">
        <v>163499.98000099999</v>
      </c>
      <c r="G18" s="284">
        <v>107356.211904</v>
      </c>
      <c r="H18" s="319">
        <v>840</v>
      </c>
      <c r="I18" s="317">
        <v>2220</v>
      </c>
      <c r="J18" s="352">
        <v>2415</v>
      </c>
      <c r="K18" s="283">
        <v>80954.426575999998</v>
      </c>
      <c r="L18" s="286">
        <v>56623.749749000002</v>
      </c>
      <c r="M18" s="321">
        <v>35</v>
      </c>
      <c r="N18" s="317">
        <v>65</v>
      </c>
      <c r="O18" s="352">
        <v>83</v>
      </c>
      <c r="P18" s="283">
        <v>21340.051743</v>
      </c>
      <c r="Q18" s="288">
        <v>11221.754378</v>
      </c>
      <c r="R18" s="309">
        <v>1905</v>
      </c>
      <c r="S18" s="310">
        <v>5501</v>
      </c>
      <c r="T18" s="358">
        <v>6071</v>
      </c>
      <c r="U18" s="290">
        <v>265794.45831999998</v>
      </c>
      <c r="V18" s="291">
        <v>175201.71603099999</v>
      </c>
    </row>
    <row r="19" spans="2:22" ht="13.5" thickBot="1" x14ac:dyDescent="0.3">
      <c r="B19" s="351" t="s">
        <v>722</v>
      </c>
      <c r="C19" s="316">
        <v>3143</v>
      </c>
      <c r="D19" s="317">
        <v>9143</v>
      </c>
      <c r="E19" s="352">
        <v>9440</v>
      </c>
      <c r="F19" s="283">
        <v>150540.75167699999</v>
      </c>
      <c r="G19" s="284">
        <v>118162.655275</v>
      </c>
      <c r="H19" s="319">
        <v>2727</v>
      </c>
      <c r="I19" s="317">
        <v>7269</v>
      </c>
      <c r="J19" s="352">
        <v>7501</v>
      </c>
      <c r="K19" s="283">
        <v>111665.950927</v>
      </c>
      <c r="L19" s="286">
        <v>89774.494678000003</v>
      </c>
      <c r="M19" s="321">
        <v>24</v>
      </c>
      <c r="N19" s="317">
        <v>42</v>
      </c>
      <c r="O19" s="352">
        <v>57</v>
      </c>
      <c r="P19" s="283">
        <v>11343.147351</v>
      </c>
      <c r="Q19" s="288">
        <v>6074.0542640000003</v>
      </c>
      <c r="R19" s="309">
        <v>5894</v>
      </c>
      <c r="S19" s="310">
        <v>16454</v>
      </c>
      <c r="T19" s="358">
        <v>16998</v>
      </c>
      <c r="U19" s="290">
        <v>273549.84995499998</v>
      </c>
      <c r="V19" s="291">
        <v>214011.20421699999</v>
      </c>
    </row>
    <row r="20" spans="2:22" ht="13.5" thickBot="1" x14ac:dyDescent="0.3">
      <c r="B20" s="351" t="s">
        <v>686</v>
      </c>
      <c r="C20" s="316">
        <v>1124</v>
      </c>
      <c r="D20" s="317">
        <v>2538</v>
      </c>
      <c r="E20" s="352">
        <v>2659</v>
      </c>
      <c r="F20" s="283">
        <v>75900.293032999994</v>
      </c>
      <c r="G20" s="284">
        <v>59775.194005500001</v>
      </c>
      <c r="H20" s="319">
        <v>747</v>
      </c>
      <c r="I20" s="317">
        <v>1413</v>
      </c>
      <c r="J20" s="352">
        <v>1454</v>
      </c>
      <c r="K20" s="283">
        <v>34527.383730000001</v>
      </c>
      <c r="L20" s="286">
        <v>29289.8795245</v>
      </c>
      <c r="M20" s="321">
        <v>51</v>
      </c>
      <c r="N20" s="317">
        <v>89</v>
      </c>
      <c r="O20" s="352">
        <v>111</v>
      </c>
      <c r="P20" s="283">
        <v>21456.168218999999</v>
      </c>
      <c r="Q20" s="288">
        <v>11667.329030000001</v>
      </c>
      <c r="R20" s="309">
        <v>1922</v>
      </c>
      <c r="S20" s="310">
        <v>4040</v>
      </c>
      <c r="T20" s="358">
        <v>4224</v>
      </c>
      <c r="U20" s="290">
        <v>131883.84498200001</v>
      </c>
      <c r="V20" s="291">
        <v>100732.40256</v>
      </c>
    </row>
    <row r="21" spans="2:22" ht="13.5" thickBot="1" x14ac:dyDescent="0.3">
      <c r="B21" s="351" t="s">
        <v>662</v>
      </c>
      <c r="C21" s="316">
        <v>1173</v>
      </c>
      <c r="D21" s="317">
        <v>1772</v>
      </c>
      <c r="E21" s="352">
        <v>1811</v>
      </c>
      <c r="F21" s="283">
        <v>32391.164230999999</v>
      </c>
      <c r="G21" s="284">
        <v>28199.812766999999</v>
      </c>
      <c r="H21" s="319">
        <v>997</v>
      </c>
      <c r="I21" s="317">
        <v>1320</v>
      </c>
      <c r="J21" s="352">
        <v>1341</v>
      </c>
      <c r="K21" s="283">
        <v>20281.001472</v>
      </c>
      <c r="L21" s="286">
        <v>18467.144312</v>
      </c>
      <c r="M21" s="321">
        <v>5</v>
      </c>
      <c r="N21" s="317">
        <v>6</v>
      </c>
      <c r="O21" s="352">
        <v>7</v>
      </c>
      <c r="P21" s="283">
        <v>896.49</v>
      </c>
      <c r="Q21" s="288">
        <v>497.89400000000001</v>
      </c>
      <c r="R21" s="309">
        <v>2175</v>
      </c>
      <c r="S21" s="310">
        <v>3098</v>
      </c>
      <c r="T21" s="358">
        <v>3159</v>
      </c>
      <c r="U21" s="290">
        <v>53568.655702999997</v>
      </c>
      <c r="V21" s="291">
        <v>47164.851079</v>
      </c>
    </row>
    <row r="22" spans="2:22" ht="13.5" thickBot="1" x14ac:dyDescent="0.3">
      <c r="B22" s="351" t="s">
        <v>16</v>
      </c>
      <c r="C22" s="316">
        <v>2079</v>
      </c>
      <c r="D22" s="317">
        <v>4663</v>
      </c>
      <c r="E22" s="352">
        <v>4843</v>
      </c>
      <c r="F22" s="283">
        <v>117493.717707</v>
      </c>
      <c r="G22" s="284">
        <v>84692.413358999998</v>
      </c>
      <c r="H22" s="319">
        <v>1441</v>
      </c>
      <c r="I22" s="317">
        <v>3005</v>
      </c>
      <c r="J22" s="352">
        <v>3122</v>
      </c>
      <c r="K22" s="283">
        <v>57624.753964000003</v>
      </c>
      <c r="L22" s="286">
        <v>43945.686569999998</v>
      </c>
      <c r="M22" s="321">
        <v>59</v>
      </c>
      <c r="N22" s="317">
        <v>93</v>
      </c>
      <c r="O22" s="352">
        <v>131</v>
      </c>
      <c r="P22" s="283">
        <v>21452.205424</v>
      </c>
      <c r="Q22" s="288">
        <v>11492.723125</v>
      </c>
      <c r="R22" s="309">
        <v>3579</v>
      </c>
      <c r="S22" s="310">
        <v>7761</v>
      </c>
      <c r="T22" s="358">
        <v>8096</v>
      </c>
      <c r="U22" s="290">
        <v>196570.67709499999</v>
      </c>
      <c r="V22" s="291">
        <v>140130.82305400001</v>
      </c>
    </row>
    <row r="23" spans="2:22" ht="13.5" thickBot="1" x14ac:dyDescent="0.3">
      <c r="B23" s="351" t="s">
        <v>18</v>
      </c>
      <c r="C23" s="316">
        <v>3178</v>
      </c>
      <c r="D23" s="317">
        <v>13793</v>
      </c>
      <c r="E23" s="352">
        <v>14842</v>
      </c>
      <c r="F23" s="283">
        <v>326525.70895200002</v>
      </c>
      <c r="G23" s="284">
        <v>227028.766366</v>
      </c>
      <c r="H23" s="319">
        <v>2674</v>
      </c>
      <c r="I23" s="317">
        <v>9731</v>
      </c>
      <c r="J23" s="352">
        <v>10321</v>
      </c>
      <c r="K23" s="283">
        <v>190264.317106</v>
      </c>
      <c r="L23" s="286">
        <v>139982.717446</v>
      </c>
      <c r="M23" s="321">
        <v>195</v>
      </c>
      <c r="N23" s="317">
        <v>346</v>
      </c>
      <c r="O23" s="352">
        <v>478</v>
      </c>
      <c r="P23" s="283">
        <v>94078.990516999998</v>
      </c>
      <c r="Q23" s="288">
        <v>48810.625048000002</v>
      </c>
      <c r="R23" s="309">
        <v>6047</v>
      </c>
      <c r="S23" s="310">
        <v>23870</v>
      </c>
      <c r="T23" s="358">
        <v>25641</v>
      </c>
      <c r="U23" s="290">
        <v>610869.01657500002</v>
      </c>
      <c r="V23" s="291">
        <v>415822.10885999998</v>
      </c>
    </row>
    <row r="24" spans="2:22" ht="13.5" thickBot="1" x14ac:dyDescent="0.3">
      <c r="B24" s="351" t="s">
        <v>498</v>
      </c>
      <c r="C24" s="316">
        <v>33</v>
      </c>
      <c r="D24" s="317">
        <v>63</v>
      </c>
      <c r="E24" s="352">
        <v>69</v>
      </c>
      <c r="F24" s="283">
        <v>2027.887375</v>
      </c>
      <c r="G24" s="284">
        <v>1344.5272359999999</v>
      </c>
      <c r="H24" s="319">
        <v>34</v>
      </c>
      <c r="I24" s="317">
        <v>63</v>
      </c>
      <c r="J24" s="352">
        <v>67</v>
      </c>
      <c r="K24" s="283">
        <v>1803.932994</v>
      </c>
      <c r="L24" s="286">
        <v>1221.0089310000001</v>
      </c>
      <c r="M24" s="321">
        <v>0</v>
      </c>
      <c r="N24" s="317">
        <v>3</v>
      </c>
      <c r="O24" s="352">
        <v>3</v>
      </c>
      <c r="P24" s="283">
        <v>1129.4380900000001</v>
      </c>
      <c r="Q24" s="288">
        <v>594.365949</v>
      </c>
      <c r="R24" s="309">
        <v>67</v>
      </c>
      <c r="S24" s="310">
        <v>129</v>
      </c>
      <c r="T24" s="358">
        <v>139</v>
      </c>
      <c r="U24" s="290">
        <v>4961.2584589999997</v>
      </c>
      <c r="V24" s="291">
        <v>3159.9021160000002</v>
      </c>
    </row>
    <row r="25" spans="2:22" ht="13.5" thickBot="1" x14ac:dyDescent="0.3">
      <c r="B25" s="351" t="s">
        <v>495</v>
      </c>
      <c r="C25" s="316">
        <v>301</v>
      </c>
      <c r="D25" s="317">
        <v>742</v>
      </c>
      <c r="E25" s="352">
        <v>764</v>
      </c>
      <c r="F25" s="283">
        <v>19126.342698</v>
      </c>
      <c r="G25" s="284">
        <v>14899.813477</v>
      </c>
      <c r="H25" s="319">
        <v>185</v>
      </c>
      <c r="I25" s="317">
        <v>397</v>
      </c>
      <c r="J25" s="352">
        <v>412</v>
      </c>
      <c r="K25" s="283">
        <v>8400.6681009999993</v>
      </c>
      <c r="L25" s="286">
        <v>7182.3568960000002</v>
      </c>
      <c r="M25" s="321">
        <v>8</v>
      </c>
      <c r="N25" s="317">
        <v>12</v>
      </c>
      <c r="O25" s="352">
        <v>12</v>
      </c>
      <c r="P25" s="283">
        <v>1546.8865470000001</v>
      </c>
      <c r="Q25" s="288">
        <v>857.32923700000003</v>
      </c>
      <c r="R25" s="309">
        <v>494</v>
      </c>
      <c r="S25" s="310">
        <v>1151</v>
      </c>
      <c r="T25" s="358">
        <v>1188</v>
      </c>
      <c r="U25" s="290">
        <v>29073.897346000002</v>
      </c>
      <c r="V25" s="291">
        <v>22939.499609999999</v>
      </c>
    </row>
    <row r="26" spans="2:22" ht="13.5" thickBot="1" x14ac:dyDescent="0.3">
      <c r="B26" s="351" t="s">
        <v>20</v>
      </c>
      <c r="C26" s="316">
        <v>2074</v>
      </c>
      <c r="D26" s="317">
        <v>9086</v>
      </c>
      <c r="E26" s="352">
        <v>10325</v>
      </c>
      <c r="F26" s="283">
        <v>178979.441398</v>
      </c>
      <c r="G26" s="284">
        <v>126637.884227</v>
      </c>
      <c r="H26" s="319">
        <v>1760</v>
      </c>
      <c r="I26" s="317">
        <v>5780</v>
      </c>
      <c r="J26" s="352">
        <v>6485</v>
      </c>
      <c r="K26" s="283">
        <v>99681.589726000006</v>
      </c>
      <c r="L26" s="286">
        <v>74197.986290000001</v>
      </c>
      <c r="M26" s="321">
        <v>34</v>
      </c>
      <c r="N26" s="317">
        <v>69</v>
      </c>
      <c r="O26" s="352">
        <v>89</v>
      </c>
      <c r="P26" s="283">
        <v>16248.404936000001</v>
      </c>
      <c r="Q26" s="288">
        <v>8665.1929639999998</v>
      </c>
      <c r="R26" s="309">
        <v>3868</v>
      </c>
      <c r="S26" s="310">
        <v>14935</v>
      </c>
      <c r="T26" s="358">
        <v>16899</v>
      </c>
      <c r="U26" s="290">
        <v>294909.43605999998</v>
      </c>
      <c r="V26" s="291">
        <v>209501.06348099999</v>
      </c>
    </row>
    <row r="27" spans="2:22" ht="13.5" thickBot="1" x14ac:dyDescent="0.3">
      <c r="B27" s="351" t="s">
        <v>455</v>
      </c>
      <c r="C27" s="316">
        <v>349</v>
      </c>
      <c r="D27" s="317">
        <v>614</v>
      </c>
      <c r="E27" s="352">
        <v>640</v>
      </c>
      <c r="F27" s="283">
        <v>14416.950434</v>
      </c>
      <c r="G27" s="284">
        <v>11653.567668</v>
      </c>
      <c r="H27" s="319">
        <v>249</v>
      </c>
      <c r="I27" s="317">
        <v>420</v>
      </c>
      <c r="J27" s="352">
        <v>429</v>
      </c>
      <c r="K27" s="283">
        <v>8031.7702339999996</v>
      </c>
      <c r="L27" s="286">
        <v>6665.3594759999996</v>
      </c>
      <c r="M27" s="321">
        <v>13</v>
      </c>
      <c r="N27" s="317">
        <v>17</v>
      </c>
      <c r="O27" s="352">
        <v>23</v>
      </c>
      <c r="P27" s="283">
        <v>2833.358385</v>
      </c>
      <c r="Q27" s="288">
        <v>1627.4025220000001</v>
      </c>
      <c r="R27" s="309">
        <v>611</v>
      </c>
      <c r="S27" s="310">
        <v>1051</v>
      </c>
      <c r="T27" s="358">
        <v>1092</v>
      </c>
      <c r="U27" s="290">
        <v>25282.079053000001</v>
      </c>
      <c r="V27" s="291">
        <v>19946.329666000001</v>
      </c>
    </row>
    <row r="28" spans="2:22" ht="13.5" thickBot="1" x14ac:dyDescent="0.3">
      <c r="B28" s="351" t="s">
        <v>22</v>
      </c>
      <c r="C28" s="316">
        <v>959</v>
      </c>
      <c r="D28" s="317">
        <v>1950</v>
      </c>
      <c r="E28" s="352">
        <v>2013</v>
      </c>
      <c r="F28" s="283">
        <v>53110.713218999997</v>
      </c>
      <c r="G28" s="284">
        <v>40426.580947000002</v>
      </c>
      <c r="H28" s="319">
        <v>652</v>
      </c>
      <c r="I28" s="317">
        <v>1150</v>
      </c>
      <c r="J28" s="352">
        <v>1171</v>
      </c>
      <c r="K28" s="283">
        <v>25254.249574000001</v>
      </c>
      <c r="L28" s="286">
        <v>20493.394934</v>
      </c>
      <c r="M28" s="321">
        <v>58</v>
      </c>
      <c r="N28" s="317">
        <v>86</v>
      </c>
      <c r="O28" s="352">
        <v>119</v>
      </c>
      <c r="P28" s="283">
        <v>27118.787615000001</v>
      </c>
      <c r="Q28" s="288">
        <v>14501.963173</v>
      </c>
      <c r="R28" s="309">
        <v>1669</v>
      </c>
      <c r="S28" s="310">
        <v>3186</v>
      </c>
      <c r="T28" s="358">
        <v>3303</v>
      </c>
      <c r="U28" s="290">
        <v>105483.75040800001</v>
      </c>
      <c r="V28" s="291">
        <v>75421.939054000002</v>
      </c>
    </row>
    <row r="29" spans="2:22" ht="13.5" thickBot="1" x14ac:dyDescent="0.3">
      <c r="B29" s="351" t="s">
        <v>413</v>
      </c>
      <c r="C29" s="316">
        <v>1303</v>
      </c>
      <c r="D29" s="317">
        <v>4022</v>
      </c>
      <c r="E29" s="352">
        <v>4270</v>
      </c>
      <c r="F29" s="283">
        <v>152869.306235</v>
      </c>
      <c r="G29" s="284">
        <v>106908.19959</v>
      </c>
      <c r="H29" s="319">
        <v>995</v>
      </c>
      <c r="I29" s="317">
        <v>2683</v>
      </c>
      <c r="J29" s="352">
        <v>2820</v>
      </c>
      <c r="K29" s="283">
        <v>72159.545943999998</v>
      </c>
      <c r="L29" s="286">
        <v>55444.895339000002</v>
      </c>
      <c r="M29" s="321">
        <v>120</v>
      </c>
      <c r="N29" s="317">
        <v>196</v>
      </c>
      <c r="O29" s="352">
        <v>236</v>
      </c>
      <c r="P29" s="283">
        <v>36272.644520000002</v>
      </c>
      <c r="Q29" s="288">
        <v>19728.881777999999</v>
      </c>
      <c r="R29" s="309">
        <v>2418</v>
      </c>
      <c r="S29" s="310">
        <v>6901</v>
      </c>
      <c r="T29" s="358">
        <v>7326</v>
      </c>
      <c r="U29" s="290">
        <v>261301.49669900001</v>
      </c>
      <c r="V29" s="291">
        <v>182081.97670699999</v>
      </c>
    </row>
    <row r="30" spans="2:22" ht="13.5" thickBot="1" x14ac:dyDescent="0.3">
      <c r="B30" s="351" t="s">
        <v>348</v>
      </c>
      <c r="C30" s="316">
        <v>3361</v>
      </c>
      <c r="D30" s="317">
        <v>13613</v>
      </c>
      <c r="E30" s="352">
        <v>14325</v>
      </c>
      <c r="F30" s="283">
        <v>265145.865934</v>
      </c>
      <c r="G30" s="284">
        <v>194339.49109699999</v>
      </c>
      <c r="H30" s="319">
        <v>2974</v>
      </c>
      <c r="I30" s="317">
        <v>11957</v>
      </c>
      <c r="J30" s="352">
        <v>12539</v>
      </c>
      <c r="K30" s="283">
        <v>206943.54562200001</v>
      </c>
      <c r="L30" s="286">
        <v>156381.58328799999</v>
      </c>
      <c r="M30" s="321">
        <v>32</v>
      </c>
      <c r="N30" s="317">
        <v>62</v>
      </c>
      <c r="O30" s="352">
        <v>82</v>
      </c>
      <c r="P30" s="283">
        <v>23003.246848999999</v>
      </c>
      <c r="Q30" s="288">
        <v>11852.219664</v>
      </c>
      <c r="R30" s="309">
        <v>6367</v>
      </c>
      <c r="S30" s="310">
        <v>25632</v>
      </c>
      <c r="T30" s="358">
        <v>26946</v>
      </c>
      <c r="U30" s="290">
        <v>495092.65840499999</v>
      </c>
      <c r="V30" s="291">
        <v>362573.29404900002</v>
      </c>
    </row>
    <row r="31" spans="2:22" ht="13.5" thickBot="1" x14ac:dyDescent="0.3">
      <c r="B31" s="351" t="s">
        <v>325</v>
      </c>
      <c r="C31" s="316">
        <v>1546</v>
      </c>
      <c r="D31" s="317">
        <v>5065</v>
      </c>
      <c r="E31" s="352">
        <v>5554</v>
      </c>
      <c r="F31" s="283">
        <v>117005.184607</v>
      </c>
      <c r="G31" s="284">
        <v>90502.273721999998</v>
      </c>
      <c r="H31" s="319">
        <v>1013</v>
      </c>
      <c r="I31" s="317">
        <v>2535</v>
      </c>
      <c r="J31" s="352">
        <v>2760</v>
      </c>
      <c r="K31" s="283">
        <v>55758.995293</v>
      </c>
      <c r="L31" s="286">
        <v>44868.248353000003</v>
      </c>
      <c r="M31" s="321">
        <v>53</v>
      </c>
      <c r="N31" s="317">
        <v>88</v>
      </c>
      <c r="O31" s="352">
        <v>114</v>
      </c>
      <c r="P31" s="283">
        <v>32798.681313000001</v>
      </c>
      <c r="Q31" s="288">
        <v>17833.694404000002</v>
      </c>
      <c r="R31" s="309">
        <v>2612</v>
      </c>
      <c r="S31" s="310">
        <v>7688</v>
      </c>
      <c r="T31" s="358">
        <v>8428</v>
      </c>
      <c r="U31" s="290">
        <v>205562.861213</v>
      </c>
      <c r="V31" s="291">
        <v>153204.216479</v>
      </c>
    </row>
    <row r="32" spans="2:22" ht="13.5" thickBot="1" x14ac:dyDescent="0.3">
      <c r="B32" s="351" t="s">
        <v>285</v>
      </c>
      <c r="C32" s="316">
        <v>842</v>
      </c>
      <c r="D32" s="317">
        <v>2283</v>
      </c>
      <c r="E32" s="352">
        <v>2345</v>
      </c>
      <c r="F32" s="283">
        <v>43231.412242999999</v>
      </c>
      <c r="G32" s="284">
        <v>35145.150232</v>
      </c>
      <c r="H32" s="319">
        <v>724</v>
      </c>
      <c r="I32" s="317">
        <v>1823</v>
      </c>
      <c r="J32" s="352">
        <v>1884</v>
      </c>
      <c r="K32" s="283">
        <v>33597.421114999997</v>
      </c>
      <c r="L32" s="286">
        <v>28091.500678</v>
      </c>
      <c r="M32" s="321">
        <v>8</v>
      </c>
      <c r="N32" s="317">
        <v>14</v>
      </c>
      <c r="O32" s="352">
        <v>16</v>
      </c>
      <c r="P32" s="283">
        <v>2540.416667</v>
      </c>
      <c r="Q32" s="288">
        <v>1334</v>
      </c>
      <c r="R32" s="309">
        <v>1574</v>
      </c>
      <c r="S32" s="310">
        <v>4120</v>
      </c>
      <c r="T32" s="358">
        <v>4245</v>
      </c>
      <c r="U32" s="290">
        <v>79369.250025000001</v>
      </c>
      <c r="V32" s="291">
        <v>64570.650909999997</v>
      </c>
    </row>
    <row r="33" spans="2:22" ht="13.5" thickBot="1" x14ac:dyDescent="0.3">
      <c r="B33" s="351" t="s">
        <v>24</v>
      </c>
      <c r="C33" s="316">
        <v>238</v>
      </c>
      <c r="D33" s="317">
        <v>708</v>
      </c>
      <c r="E33" s="352">
        <v>806</v>
      </c>
      <c r="F33" s="283">
        <v>18360.582417000001</v>
      </c>
      <c r="G33" s="284">
        <v>12815.97784</v>
      </c>
      <c r="H33" s="319">
        <v>165</v>
      </c>
      <c r="I33" s="317">
        <v>364</v>
      </c>
      <c r="J33" s="352">
        <v>412</v>
      </c>
      <c r="K33" s="283">
        <v>7712.410519</v>
      </c>
      <c r="L33" s="286">
        <v>5583.4405939999997</v>
      </c>
      <c r="M33" s="321">
        <v>15</v>
      </c>
      <c r="N33" s="317">
        <v>26</v>
      </c>
      <c r="O33" s="352">
        <v>34</v>
      </c>
      <c r="P33" s="283">
        <v>8241.4336060000005</v>
      </c>
      <c r="Q33" s="288">
        <v>4437.9220640000003</v>
      </c>
      <c r="R33" s="309">
        <v>418</v>
      </c>
      <c r="S33" s="310">
        <v>1098</v>
      </c>
      <c r="T33" s="358">
        <v>1252</v>
      </c>
      <c r="U33" s="290">
        <v>34314.426542000001</v>
      </c>
      <c r="V33" s="291">
        <v>22837.340498000001</v>
      </c>
    </row>
    <row r="34" spans="2:22" ht="13.5" thickBot="1" x14ac:dyDescent="0.3">
      <c r="B34" s="351" t="s">
        <v>15</v>
      </c>
      <c r="C34" s="316">
        <v>347</v>
      </c>
      <c r="D34" s="317">
        <v>1768</v>
      </c>
      <c r="E34" s="352">
        <v>2081</v>
      </c>
      <c r="F34" s="283">
        <v>34721.714537</v>
      </c>
      <c r="G34" s="284">
        <v>23945.014904</v>
      </c>
      <c r="H34" s="319">
        <v>246</v>
      </c>
      <c r="I34" s="317">
        <v>866</v>
      </c>
      <c r="J34" s="352">
        <v>1002</v>
      </c>
      <c r="K34" s="283">
        <v>15068.867158999999</v>
      </c>
      <c r="L34" s="286">
        <v>11244.393362000001</v>
      </c>
      <c r="M34" s="321">
        <v>28</v>
      </c>
      <c r="N34" s="317">
        <v>49</v>
      </c>
      <c r="O34" s="352">
        <v>69</v>
      </c>
      <c r="P34" s="283">
        <v>13497.855281</v>
      </c>
      <c r="Q34" s="288">
        <v>6741.4005070000003</v>
      </c>
      <c r="R34" s="309">
        <v>621</v>
      </c>
      <c r="S34" s="310">
        <v>2683</v>
      </c>
      <c r="T34" s="358">
        <v>3152</v>
      </c>
      <c r="U34" s="290">
        <v>63288.436976999998</v>
      </c>
      <c r="V34" s="291">
        <v>41930.808772999997</v>
      </c>
    </row>
    <row r="35" spans="2:22" ht="13.5" thickBot="1" x14ac:dyDescent="0.3">
      <c r="B35" s="351" t="s">
        <v>248</v>
      </c>
      <c r="C35" s="316">
        <v>61</v>
      </c>
      <c r="D35" s="317">
        <v>114</v>
      </c>
      <c r="E35" s="352">
        <v>118</v>
      </c>
      <c r="F35" s="283">
        <v>2659.3283160000001</v>
      </c>
      <c r="G35" s="284">
        <v>2054.1293420000002</v>
      </c>
      <c r="H35" s="319">
        <v>20</v>
      </c>
      <c r="I35" s="317">
        <v>26</v>
      </c>
      <c r="J35" s="352">
        <v>26</v>
      </c>
      <c r="K35" s="283">
        <v>602.6</v>
      </c>
      <c r="L35" s="286">
        <v>501.92</v>
      </c>
      <c r="M35" s="321">
        <v>0</v>
      </c>
      <c r="N35" s="317">
        <v>0</v>
      </c>
      <c r="O35" s="352">
        <v>0</v>
      </c>
      <c r="P35" s="283">
        <v>0</v>
      </c>
      <c r="Q35" s="288">
        <v>0</v>
      </c>
      <c r="R35" s="309">
        <v>81</v>
      </c>
      <c r="S35" s="310">
        <v>140</v>
      </c>
      <c r="T35" s="358">
        <v>144</v>
      </c>
      <c r="U35" s="290">
        <v>3261.928316</v>
      </c>
      <c r="V35" s="291">
        <v>2556.0493419999998</v>
      </c>
    </row>
    <row r="36" spans="2:22" ht="13.5" thickBot="1" x14ac:dyDescent="0.3">
      <c r="B36" s="351" t="s">
        <v>25</v>
      </c>
      <c r="C36" s="316">
        <v>2278</v>
      </c>
      <c r="D36" s="317">
        <v>8939</v>
      </c>
      <c r="E36" s="352">
        <v>9836</v>
      </c>
      <c r="F36" s="283">
        <v>202233.81211900001</v>
      </c>
      <c r="G36" s="284">
        <v>143942.8494875</v>
      </c>
      <c r="H36" s="319">
        <v>1841</v>
      </c>
      <c r="I36" s="317">
        <v>5758</v>
      </c>
      <c r="J36" s="352">
        <v>6309</v>
      </c>
      <c r="K36" s="283">
        <v>117072.165629</v>
      </c>
      <c r="L36" s="286">
        <v>88185.242139499998</v>
      </c>
      <c r="M36" s="321">
        <v>171</v>
      </c>
      <c r="N36" s="317">
        <v>289</v>
      </c>
      <c r="O36" s="352">
        <v>395</v>
      </c>
      <c r="P36" s="283">
        <v>68028.236711000005</v>
      </c>
      <c r="Q36" s="288">
        <v>37831.577273000003</v>
      </c>
      <c r="R36" s="309">
        <v>4290</v>
      </c>
      <c r="S36" s="310">
        <v>14986</v>
      </c>
      <c r="T36" s="358">
        <v>16540</v>
      </c>
      <c r="U36" s="290">
        <v>387334.21445899998</v>
      </c>
      <c r="V36" s="291">
        <v>269959.66889999999</v>
      </c>
    </row>
    <row r="37" spans="2:22" ht="13.5" thickBot="1" x14ac:dyDescent="0.3">
      <c r="B37" s="351" t="s">
        <v>142</v>
      </c>
      <c r="C37" s="316">
        <v>1168</v>
      </c>
      <c r="D37" s="317">
        <v>3590</v>
      </c>
      <c r="E37" s="352">
        <v>3844</v>
      </c>
      <c r="F37" s="283">
        <v>98446.227155</v>
      </c>
      <c r="G37" s="284">
        <v>71159.671994999997</v>
      </c>
      <c r="H37" s="319">
        <v>845</v>
      </c>
      <c r="I37" s="317">
        <v>2158</v>
      </c>
      <c r="J37" s="352">
        <v>2292</v>
      </c>
      <c r="K37" s="283">
        <v>53149.758958999999</v>
      </c>
      <c r="L37" s="286">
        <v>40017.911183999997</v>
      </c>
      <c r="M37" s="321">
        <v>60</v>
      </c>
      <c r="N37" s="317">
        <v>84</v>
      </c>
      <c r="O37" s="352">
        <v>103</v>
      </c>
      <c r="P37" s="283">
        <v>15089.686366</v>
      </c>
      <c r="Q37" s="288">
        <v>8704.3048180000005</v>
      </c>
      <c r="R37" s="309">
        <v>2073</v>
      </c>
      <c r="S37" s="310">
        <v>5832</v>
      </c>
      <c r="T37" s="358">
        <v>6239</v>
      </c>
      <c r="U37" s="290">
        <v>166685.67248000001</v>
      </c>
      <c r="V37" s="291">
        <v>119881.887997</v>
      </c>
    </row>
    <row r="38" spans="2:22" ht="13.5" thickBot="1" x14ac:dyDescent="0.3">
      <c r="B38" s="351" t="s">
        <v>30</v>
      </c>
      <c r="C38" s="316">
        <v>2302</v>
      </c>
      <c r="D38" s="317">
        <v>8340</v>
      </c>
      <c r="E38" s="352">
        <v>9143</v>
      </c>
      <c r="F38" s="283">
        <v>186372.59153800001</v>
      </c>
      <c r="G38" s="284">
        <v>132090.67090900001</v>
      </c>
      <c r="H38" s="319">
        <v>1797</v>
      </c>
      <c r="I38" s="317">
        <v>5634</v>
      </c>
      <c r="J38" s="352">
        <v>6078</v>
      </c>
      <c r="K38" s="283">
        <v>107791.132895</v>
      </c>
      <c r="L38" s="286">
        <v>80258.767665000007</v>
      </c>
      <c r="M38" s="321">
        <v>40</v>
      </c>
      <c r="N38" s="317">
        <v>87</v>
      </c>
      <c r="O38" s="352">
        <v>119</v>
      </c>
      <c r="P38" s="283">
        <v>18813.019251999998</v>
      </c>
      <c r="Q38" s="288">
        <v>10837.957186</v>
      </c>
      <c r="R38" s="309">
        <v>4139</v>
      </c>
      <c r="S38" s="310">
        <v>14061</v>
      </c>
      <c r="T38" s="358">
        <v>15340</v>
      </c>
      <c r="U38" s="290">
        <v>312976.74368499999</v>
      </c>
      <c r="V38" s="291">
        <v>223187.39576000001</v>
      </c>
    </row>
    <row r="39" spans="2:22" ht="13.5" thickBot="1" x14ac:dyDescent="0.3">
      <c r="B39" s="351" t="s">
        <v>33</v>
      </c>
      <c r="C39" s="316">
        <v>1272</v>
      </c>
      <c r="D39" s="317">
        <v>3613</v>
      </c>
      <c r="E39" s="352">
        <v>4028</v>
      </c>
      <c r="F39" s="283">
        <v>91411.576077000005</v>
      </c>
      <c r="G39" s="284">
        <v>65487.395725000002</v>
      </c>
      <c r="H39" s="319">
        <v>842</v>
      </c>
      <c r="I39" s="317">
        <v>1953</v>
      </c>
      <c r="J39" s="352">
        <v>2116</v>
      </c>
      <c r="K39" s="283">
        <v>42150.098417000001</v>
      </c>
      <c r="L39" s="286">
        <v>32034.762557999999</v>
      </c>
      <c r="M39" s="321">
        <v>206</v>
      </c>
      <c r="N39" s="317">
        <v>354</v>
      </c>
      <c r="O39" s="352">
        <v>484</v>
      </c>
      <c r="P39" s="283">
        <v>82736.833899999998</v>
      </c>
      <c r="Q39" s="288">
        <v>44248.621750999999</v>
      </c>
      <c r="R39" s="309">
        <v>2320</v>
      </c>
      <c r="S39" s="310">
        <v>5920</v>
      </c>
      <c r="T39" s="358">
        <v>6628</v>
      </c>
      <c r="U39" s="290">
        <v>216298.508394</v>
      </c>
      <c r="V39" s="291">
        <v>141770.780034</v>
      </c>
    </row>
    <row r="40" spans="2:22" ht="13.5" thickBot="1" x14ac:dyDescent="0.3">
      <c r="B40" s="351" t="s">
        <v>57</v>
      </c>
      <c r="C40" s="316">
        <v>30</v>
      </c>
      <c r="D40" s="317">
        <v>39</v>
      </c>
      <c r="E40" s="352">
        <v>40</v>
      </c>
      <c r="F40" s="283">
        <v>425.37472100000002</v>
      </c>
      <c r="G40" s="284">
        <v>332.51472100000001</v>
      </c>
      <c r="H40" s="319">
        <v>34</v>
      </c>
      <c r="I40" s="317">
        <v>47</v>
      </c>
      <c r="J40" s="352">
        <v>47</v>
      </c>
      <c r="K40" s="283">
        <v>331</v>
      </c>
      <c r="L40" s="286">
        <v>284.5</v>
      </c>
      <c r="M40" s="321">
        <v>0</v>
      </c>
      <c r="N40" s="317">
        <v>0</v>
      </c>
      <c r="O40" s="352">
        <v>0</v>
      </c>
      <c r="P40" s="283">
        <v>0</v>
      </c>
      <c r="Q40" s="288">
        <v>0</v>
      </c>
      <c r="R40" s="309">
        <v>64</v>
      </c>
      <c r="S40" s="310">
        <v>86</v>
      </c>
      <c r="T40" s="358">
        <v>87</v>
      </c>
      <c r="U40" s="290">
        <v>756.37472100000002</v>
      </c>
      <c r="V40" s="291">
        <v>617.01472100000001</v>
      </c>
    </row>
    <row r="41" spans="2:22" ht="13.5" thickBot="1" x14ac:dyDescent="0.3">
      <c r="B41" s="351" t="s">
        <v>54</v>
      </c>
      <c r="C41" s="316">
        <v>84</v>
      </c>
      <c r="D41" s="317">
        <v>199</v>
      </c>
      <c r="E41" s="352">
        <v>200</v>
      </c>
      <c r="F41" s="283">
        <v>4552.1993000000002</v>
      </c>
      <c r="G41" s="284">
        <v>3420.9752400000002</v>
      </c>
      <c r="H41" s="319">
        <v>60</v>
      </c>
      <c r="I41" s="317">
        <v>116</v>
      </c>
      <c r="J41" s="352">
        <v>123</v>
      </c>
      <c r="K41" s="283">
        <v>3579.1676849999999</v>
      </c>
      <c r="L41" s="286">
        <v>2467.3994830000001</v>
      </c>
      <c r="M41" s="321">
        <v>8</v>
      </c>
      <c r="N41" s="317">
        <v>10</v>
      </c>
      <c r="O41" s="352">
        <v>15</v>
      </c>
      <c r="P41" s="283">
        <v>8615.5450330000003</v>
      </c>
      <c r="Q41" s="288">
        <v>4365.9093000000003</v>
      </c>
      <c r="R41" s="309">
        <v>152</v>
      </c>
      <c r="S41" s="310">
        <v>325</v>
      </c>
      <c r="T41" s="358">
        <v>338</v>
      </c>
      <c r="U41" s="290">
        <v>16746.912017999999</v>
      </c>
      <c r="V41" s="291">
        <v>10254.284023</v>
      </c>
    </row>
    <row r="42" spans="2:22" ht="13.5" thickBot="1" x14ac:dyDescent="0.3">
      <c r="B42" s="359" t="s">
        <v>41</v>
      </c>
      <c r="C42" s="360">
        <v>42359</v>
      </c>
      <c r="D42" s="361">
        <v>144367</v>
      </c>
      <c r="E42" s="362">
        <v>156459</v>
      </c>
      <c r="F42" s="297">
        <v>3410681.089255</v>
      </c>
      <c r="G42" s="298">
        <v>2476348.2367664999</v>
      </c>
      <c r="H42" s="363">
        <v>33064</v>
      </c>
      <c r="I42" s="361">
        <v>95975</v>
      </c>
      <c r="J42" s="362">
        <v>102489</v>
      </c>
      <c r="K42" s="297">
        <v>1907885.4508479999</v>
      </c>
      <c r="L42" s="300">
        <v>1459339.6772274999</v>
      </c>
      <c r="M42" s="364">
        <v>2237</v>
      </c>
      <c r="N42" s="361">
        <v>3818</v>
      </c>
      <c r="O42" s="362">
        <v>5026</v>
      </c>
      <c r="P42" s="297">
        <v>1003564.896928</v>
      </c>
      <c r="Q42" s="302">
        <v>535163.79114099999</v>
      </c>
      <c r="R42" s="360">
        <v>77660</v>
      </c>
      <c r="S42" s="361">
        <v>244160</v>
      </c>
      <c r="T42" s="362">
        <v>263974</v>
      </c>
      <c r="U42" s="297">
        <v>6322131.4370309999</v>
      </c>
      <c r="V42" s="302">
        <v>4470851.7051349999</v>
      </c>
    </row>
    <row r="43" spans="2:22" s="57" customFormat="1" x14ac:dyDescent="0.25">
      <c r="B43" s="533"/>
      <c r="C43" s="534"/>
      <c r="D43" s="534"/>
      <c r="E43" s="534"/>
      <c r="F43" s="534"/>
      <c r="G43" s="534"/>
      <c r="H43" s="534"/>
      <c r="I43" s="534"/>
      <c r="J43" s="534"/>
      <c r="K43" s="535"/>
      <c r="L43" s="534"/>
      <c r="M43" s="534"/>
      <c r="N43" s="534"/>
      <c r="O43" s="534"/>
      <c r="P43" s="534"/>
      <c r="Q43" s="534"/>
      <c r="R43" s="534"/>
      <c r="S43" s="534"/>
      <c r="T43" s="536"/>
      <c r="U43" s="534"/>
      <c r="V43" s="534"/>
    </row>
    <row r="44" spans="2:22" s="57" customFormat="1" x14ac:dyDescent="0.25">
      <c r="B44" s="533"/>
      <c r="C44" s="534"/>
      <c r="D44" s="534"/>
      <c r="E44" s="534"/>
      <c r="F44" s="534"/>
      <c r="G44" s="534"/>
      <c r="H44" s="534"/>
      <c r="I44" s="534"/>
      <c r="J44" s="534"/>
      <c r="K44" s="58"/>
    </row>
    <row r="45" spans="2:22" s="57" customFormat="1" x14ac:dyDescent="0.25">
      <c r="V45" s="59"/>
    </row>
    <row r="46" spans="2:22" s="57" customFormat="1" x14ac:dyDescent="0.25"/>
    <row r="47" spans="2:22" s="57" customFormat="1" x14ac:dyDescent="0.25"/>
    <row r="48" spans="2:22" s="57" customFormat="1" x14ac:dyDescent="0.25"/>
    <row r="49" s="57" customFormat="1" x14ac:dyDescent="0.25"/>
    <row r="50" s="57" customFormat="1" x14ac:dyDescent="0.25"/>
    <row r="51" s="57" customFormat="1" x14ac:dyDescent="0.25"/>
    <row r="52" s="57" customFormat="1" x14ac:dyDescent="0.25"/>
    <row r="53" s="57" customFormat="1" x14ac:dyDescent="0.25"/>
    <row r="54" s="57" customFormat="1" x14ac:dyDescent="0.25"/>
    <row r="55" s="57" customFormat="1" x14ac:dyDescent="0.25"/>
    <row r="56" s="57" customFormat="1" x14ac:dyDescent="0.25"/>
    <row r="57" s="57" customFormat="1" x14ac:dyDescent="0.25"/>
    <row r="58" s="57" customFormat="1" x14ac:dyDescent="0.25"/>
    <row r="59" s="57" customFormat="1" x14ac:dyDescent="0.25"/>
    <row r="60" s="57" customFormat="1" x14ac:dyDescent="0.25"/>
    <row r="61" s="57" customFormat="1" x14ac:dyDescent="0.25"/>
    <row r="62" s="57" customFormat="1" x14ac:dyDescent="0.25"/>
    <row r="63" s="57" customFormat="1" x14ac:dyDescent="0.25"/>
    <row r="64" s="57" customFormat="1" x14ac:dyDescent="0.25"/>
    <row r="65" s="57" customFormat="1" x14ac:dyDescent="0.25"/>
    <row r="66" s="57" customFormat="1" x14ac:dyDescent="0.25"/>
    <row r="67" s="57" customFormat="1" x14ac:dyDescent="0.25"/>
    <row r="68" s="57" customFormat="1" x14ac:dyDescent="0.25"/>
    <row r="69" s="57" customFormat="1" x14ac:dyDescent="0.25"/>
    <row r="70" s="57" customFormat="1" x14ac:dyDescent="0.25"/>
    <row r="71" s="57" customFormat="1" x14ac:dyDescent="0.25"/>
    <row r="72" s="57" customFormat="1" x14ac:dyDescent="0.25"/>
    <row r="73" s="57" customFormat="1" x14ac:dyDescent="0.25"/>
    <row r="74" s="57" customFormat="1" x14ac:dyDescent="0.25"/>
    <row r="75" s="57" customFormat="1" x14ac:dyDescent="0.25"/>
    <row r="76" s="57" customFormat="1" x14ac:dyDescent="0.25"/>
    <row r="77" s="57" customFormat="1" x14ac:dyDescent="0.25"/>
    <row r="78" s="57" customFormat="1" x14ac:dyDescent="0.25"/>
    <row r="79" s="57" customFormat="1" x14ac:dyDescent="0.25"/>
    <row r="80" s="57" customFormat="1" x14ac:dyDescent="0.25"/>
    <row r="81" s="57" customFormat="1" x14ac:dyDescent="0.25"/>
    <row r="82" s="57" customFormat="1" x14ac:dyDescent="0.25"/>
    <row r="83" s="57" customFormat="1" x14ac:dyDescent="0.25"/>
    <row r="84" s="57" customFormat="1" x14ac:dyDescent="0.25"/>
    <row r="85" s="57" customFormat="1" x14ac:dyDescent="0.25"/>
    <row r="86" s="57" customFormat="1" x14ac:dyDescent="0.25"/>
    <row r="87" s="57" customFormat="1" x14ac:dyDescent="0.25"/>
    <row r="88" s="57" customFormat="1" x14ac:dyDescent="0.25"/>
    <row r="89" s="57" customFormat="1" x14ac:dyDescent="0.25"/>
    <row r="90" s="57" customFormat="1" x14ac:dyDescent="0.25"/>
    <row r="91" s="57" customFormat="1" x14ac:dyDescent="0.25"/>
    <row r="92" s="57" customFormat="1" x14ac:dyDescent="0.25"/>
    <row r="93" s="57" customFormat="1" x14ac:dyDescent="0.25"/>
    <row r="94" s="57" customFormat="1" x14ac:dyDescent="0.25"/>
    <row r="95" s="57" customFormat="1" x14ac:dyDescent="0.25"/>
    <row r="96" s="57" customFormat="1" x14ac:dyDescent="0.25"/>
    <row r="97" s="57" customFormat="1" x14ac:dyDescent="0.25"/>
    <row r="98" s="57" customFormat="1" x14ac:dyDescent="0.25"/>
    <row r="99" s="57" customFormat="1" x14ac:dyDescent="0.25"/>
    <row r="100" s="57" customFormat="1" x14ac:dyDescent="0.25"/>
    <row r="101" s="57" customFormat="1" x14ac:dyDescent="0.25"/>
    <row r="102" s="57" customFormat="1" x14ac:dyDescent="0.25"/>
    <row r="103" s="57" customFormat="1" x14ac:dyDescent="0.25"/>
    <row r="104" s="57" customFormat="1" x14ac:dyDescent="0.25"/>
    <row r="105" s="57" customFormat="1" x14ac:dyDescent="0.25"/>
    <row r="106" s="57" customFormat="1" x14ac:dyDescent="0.25"/>
    <row r="107" s="57" customFormat="1" x14ac:dyDescent="0.25"/>
    <row r="108" s="57" customFormat="1" x14ac:dyDescent="0.25"/>
    <row r="109" s="57" customFormat="1" x14ac:dyDescent="0.25"/>
    <row r="110" s="57" customFormat="1" x14ac:dyDescent="0.25"/>
    <row r="111" s="57" customFormat="1" x14ac:dyDescent="0.25"/>
    <row r="112" s="57" customFormat="1" x14ac:dyDescent="0.25"/>
    <row r="113" s="57" customFormat="1" x14ac:dyDescent="0.25"/>
    <row r="114" s="57" customFormat="1" x14ac:dyDescent="0.25"/>
    <row r="115" s="57" customFormat="1" x14ac:dyDescent="0.25"/>
    <row r="116" s="57" customFormat="1" x14ac:dyDescent="0.25"/>
    <row r="117" s="57" customFormat="1" x14ac:dyDescent="0.25"/>
    <row r="118" s="57" customFormat="1" x14ac:dyDescent="0.25"/>
    <row r="119" s="57" customFormat="1" x14ac:dyDescent="0.25"/>
    <row r="120" s="57" customFormat="1" x14ac:dyDescent="0.25"/>
    <row r="121" s="57" customFormat="1" x14ac:dyDescent="0.25"/>
    <row r="122" s="57" customFormat="1" x14ac:dyDescent="0.25"/>
    <row r="123" s="57" customFormat="1" x14ac:dyDescent="0.25"/>
    <row r="124" s="57" customFormat="1" x14ac:dyDescent="0.25"/>
    <row r="125" s="57" customFormat="1" x14ac:dyDescent="0.25"/>
    <row r="126" s="57" customFormat="1" x14ac:dyDescent="0.25"/>
    <row r="127" s="57" customFormat="1" x14ac:dyDescent="0.25"/>
    <row r="128" s="57" customFormat="1" x14ac:dyDescent="0.25"/>
    <row r="129" s="57" customFormat="1" x14ac:dyDescent="0.25"/>
    <row r="130" s="57" customFormat="1" x14ac:dyDescent="0.25"/>
    <row r="131" s="57" customFormat="1" x14ac:dyDescent="0.25"/>
    <row r="132" s="57" customFormat="1" x14ac:dyDescent="0.25"/>
    <row r="133" s="57" customFormat="1" x14ac:dyDescent="0.25"/>
    <row r="134" s="57" customFormat="1" x14ac:dyDescent="0.25"/>
    <row r="135" s="57" customFormat="1" x14ac:dyDescent="0.25"/>
    <row r="136" s="57" customFormat="1" x14ac:dyDescent="0.25"/>
    <row r="137" s="57" customFormat="1" x14ac:dyDescent="0.25"/>
    <row r="138" s="57" customFormat="1" x14ac:dyDescent="0.25"/>
    <row r="139" s="57" customFormat="1" x14ac:dyDescent="0.25"/>
    <row r="140" s="57" customFormat="1" x14ac:dyDescent="0.25"/>
    <row r="141" s="57" customFormat="1" x14ac:dyDescent="0.25"/>
    <row r="142" s="57" customFormat="1" x14ac:dyDescent="0.25"/>
    <row r="143" s="57" customFormat="1" x14ac:dyDescent="0.25"/>
    <row r="144" s="57" customFormat="1" x14ac:dyDescent="0.25"/>
    <row r="145" s="57" customFormat="1" x14ac:dyDescent="0.25"/>
    <row r="146" s="57" customFormat="1" x14ac:dyDescent="0.25"/>
    <row r="147" s="57" customFormat="1" x14ac:dyDescent="0.25"/>
    <row r="148" s="57" customFormat="1" x14ac:dyDescent="0.25"/>
    <row r="149" s="57" customFormat="1" x14ac:dyDescent="0.25"/>
    <row r="150" s="57" customFormat="1" x14ac:dyDescent="0.25"/>
    <row r="151" s="57" customFormat="1" x14ac:dyDescent="0.25"/>
    <row r="152" s="57" customFormat="1" x14ac:dyDescent="0.25"/>
    <row r="153" s="57" customFormat="1" x14ac:dyDescent="0.25"/>
    <row r="154" s="57" customFormat="1" x14ac:dyDescent="0.25"/>
    <row r="155" s="57" customFormat="1" x14ac:dyDescent="0.25"/>
    <row r="156" s="57" customFormat="1" x14ac:dyDescent="0.25"/>
    <row r="157" s="57" customFormat="1" x14ac:dyDescent="0.25"/>
    <row r="158" s="57" customFormat="1" x14ac:dyDescent="0.25"/>
    <row r="159" s="57" customFormat="1" x14ac:dyDescent="0.25"/>
    <row r="160" s="57" customFormat="1" x14ac:dyDescent="0.25"/>
    <row r="161" s="57" customFormat="1" x14ac:dyDescent="0.25"/>
    <row r="162" s="57" customFormat="1" x14ac:dyDescent="0.25"/>
    <row r="163" s="57" customFormat="1" x14ac:dyDescent="0.25"/>
    <row r="164" s="57" customFormat="1" x14ac:dyDescent="0.25"/>
    <row r="165" s="57" customFormat="1" x14ac:dyDescent="0.25"/>
    <row r="166" s="57" customFormat="1" x14ac:dyDescent="0.25"/>
    <row r="167" s="57" customFormat="1" x14ac:dyDescent="0.25"/>
    <row r="168" s="57" customFormat="1" x14ac:dyDescent="0.25"/>
    <row r="169" s="57" customFormat="1" x14ac:dyDescent="0.25"/>
    <row r="170" s="57" customFormat="1" x14ac:dyDescent="0.25"/>
    <row r="171" s="57" customFormat="1" x14ac:dyDescent="0.25"/>
    <row r="172" s="57" customFormat="1" x14ac:dyDescent="0.25"/>
    <row r="173" s="57" customFormat="1" x14ac:dyDescent="0.25"/>
    <row r="174" s="57" customFormat="1" x14ac:dyDescent="0.25"/>
    <row r="175" s="57" customFormat="1" x14ac:dyDescent="0.25"/>
    <row r="176" s="57" customFormat="1" x14ac:dyDescent="0.25"/>
    <row r="177" s="57" customFormat="1" x14ac:dyDescent="0.25"/>
    <row r="178" s="57" customFormat="1" x14ac:dyDescent="0.25"/>
    <row r="179" s="57" customFormat="1" x14ac:dyDescent="0.25"/>
    <row r="180" s="57" customFormat="1" x14ac:dyDescent="0.25"/>
    <row r="181" s="57" customFormat="1" x14ac:dyDescent="0.25"/>
    <row r="182" s="57" customFormat="1" x14ac:dyDescent="0.25"/>
    <row r="183" s="57" customFormat="1" x14ac:dyDescent="0.25"/>
    <row r="184" s="57" customFormat="1" x14ac:dyDescent="0.25"/>
    <row r="185" s="57" customFormat="1" x14ac:dyDescent="0.25"/>
    <row r="186" s="57" customFormat="1" x14ac:dyDescent="0.25"/>
    <row r="187" s="57" customFormat="1" x14ac:dyDescent="0.25"/>
    <row r="188" s="57" customFormat="1" x14ac:dyDescent="0.25"/>
    <row r="189" s="57" customFormat="1" x14ac:dyDescent="0.25"/>
    <row r="190" s="57" customFormat="1" x14ac:dyDescent="0.25"/>
    <row r="191" s="57" customFormat="1" x14ac:dyDescent="0.25"/>
    <row r="192" s="57" customFormat="1" x14ac:dyDescent="0.25"/>
    <row r="193" s="57" customFormat="1" x14ac:dyDescent="0.25"/>
    <row r="194" s="57" customFormat="1" x14ac:dyDescent="0.25"/>
    <row r="195" s="57" customFormat="1" x14ac:dyDescent="0.25"/>
    <row r="196" s="57" customFormat="1" x14ac:dyDescent="0.25"/>
    <row r="197" s="57" customFormat="1" x14ac:dyDescent="0.25"/>
    <row r="198" s="57" customFormat="1" x14ac:dyDescent="0.25"/>
    <row r="199" s="57" customFormat="1" x14ac:dyDescent="0.25"/>
    <row r="200" s="57" customFormat="1" x14ac:dyDescent="0.25"/>
    <row r="201" s="57" customFormat="1" x14ac:dyDescent="0.25"/>
    <row r="202" s="57" customFormat="1" x14ac:dyDescent="0.25"/>
    <row r="203" s="57" customFormat="1" x14ac:dyDescent="0.25"/>
    <row r="204" s="57" customFormat="1" x14ac:dyDescent="0.25"/>
    <row r="205" s="57" customFormat="1" x14ac:dyDescent="0.25"/>
    <row r="206" s="57" customFormat="1" x14ac:dyDescent="0.25"/>
    <row r="207" s="57" customFormat="1" x14ac:dyDescent="0.25"/>
    <row r="208" s="57" customFormat="1" x14ac:dyDescent="0.25"/>
    <row r="209" s="57" customFormat="1" x14ac:dyDescent="0.25"/>
    <row r="210" s="57" customFormat="1" x14ac:dyDescent="0.25"/>
    <row r="211" s="57" customFormat="1" x14ac:dyDescent="0.25"/>
    <row r="212" s="57" customFormat="1" x14ac:dyDescent="0.25"/>
    <row r="213" s="57" customFormat="1" x14ac:dyDescent="0.25"/>
    <row r="214" s="57" customFormat="1" x14ac:dyDescent="0.25"/>
    <row r="215" s="57" customFormat="1" x14ac:dyDescent="0.25"/>
    <row r="216" s="57" customFormat="1" x14ac:dyDescent="0.25"/>
    <row r="217" s="57" customFormat="1" x14ac:dyDescent="0.25"/>
    <row r="218" s="57" customFormat="1" x14ac:dyDescent="0.25"/>
    <row r="219" s="57" customFormat="1" x14ac:dyDescent="0.25"/>
    <row r="220" s="57" customFormat="1" x14ac:dyDescent="0.25"/>
    <row r="221" s="57" customFormat="1" x14ac:dyDescent="0.25"/>
    <row r="222" s="57" customFormat="1" x14ac:dyDescent="0.25"/>
    <row r="223" s="57" customFormat="1" x14ac:dyDescent="0.25"/>
    <row r="224" s="57" customFormat="1" x14ac:dyDescent="0.25"/>
    <row r="225" s="57" customFormat="1" x14ac:dyDescent="0.25"/>
    <row r="226" s="57" customFormat="1" x14ac:dyDescent="0.25"/>
    <row r="227" s="57" customFormat="1" x14ac:dyDescent="0.25"/>
    <row r="228" s="57" customFormat="1" x14ac:dyDescent="0.25"/>
    <row r="229" s="57" customFormat="1" x14ac:dyDescent="0.25"/>
    <row r="230" s="57" customFormat="1" x14ac:dyDescent="0.25"/>
    <row r="231" s="57" customFormat="1" x14ac:dyDescent="0.25"/>
    <row r="232" s="57" customFormat="1" x14ac:dyDescent="0.25"/>
    <row r="233" s="57" customFormat="1" x14ac:dyDescent="0.25"/>
    <row r="234" s="57" customFormat="1" x14ac:dyDescent="0.25"/>
    <row r="235" s="57" customFormat="1" x14ac:dyDescent="0.25"/>
    <row r="236" s="57" customFormat="1" x14ac:dyDescent="0.25"/>
    <row r="237" s="57" customFormat="1" x14ac:dyDescent="0.25"/>
    <row r="238" s="57" customFormat="1" x14ac:dyDescent="0.25"/>
    <row r="239" s="57" customFormat="1" x14ac:dyDescent="0.25"/>
    <row r="240" s="57" customFormat="1" x14ac:dyDescent="0.25"/>
    <row r="241" s="57" customFormat="1" x14ac:dyDescent="0.25"/>
    <row r="242" s="57" customFormat="1" x14ac:dyDescent="0.25"/>
    <row r="243" s="57" customFormat="1" x14ac:dyDescent="0.25"/>
    <row r="244" s="57" customFormat="1" x14ac:dyDescent="0.25"/>
    <row r="245" s="57" customFormat="1" x14ac:dyDescent="0.25"/>
    <row r="246" s="57" customFormat="1" x14ac:dyDescent="0.25"/>
    <row r="247" s="57" customFormat="1" x14ac:dyDescent="0.25"/>
    <row r="248" s="57" customFormat="1" x14ac:dyDescent="0.25"/>
    <row r="249" s="57" customFormat="1" x14ac:dyDescent="0.25"/>
    <row r="250" s="57" customFormat="1" x14ac:dyDescent="0.25"/>
    <row r="251" s="57" customFormat="1" x14ac:dyDescent="0.25"/>
    <row r="252" s="57" customFormat="1" x14ac:dyDescent="0.25"/>
    <row r="253" s="57" customFormat="1" x14ac:dyDescent="0.25"/>
    <row r="254" s="57" customFormat="1" x14ac:dyDescent="0.25"/>
    <row r="255" s="57" customFormat="1" x14ac:dyDescent="0.25"/>
    <row r="256" s="57" customFormat="1" x14ac:dyDescent="0.25"/>
    <row r="257" s="57" customFormat="1" x14ac:dyDescent="0.25"/>
    <row r="258" s="57" customFormat="1" x14ac:dyDescent="0.25"/>
    <row r="259" s="57" customFormat="1" x14ac:dyDescent="0.25"/>
    <row r="260" s="57" customFormat="1" x14ac:dyDescent="0.25"/>
    <row r="261" s="57" customFormat="1" x14ac:dyDescent="0.25"/>
    <row r="262" s="57" customFormat="1" x14ac:dyDescent="0.25"/>
    <row r="263" s="57" customFormat="1" x14ac:dyDescent="0.25"/>
    <row r="264" s="57" customFormat="1" x14ac:dyDescent="0.25"/>
    <row r="265" s="57" customFormat="1" x14ac:dyDescent="0.25"/>
    <row r="266" s="57" customFormat="1" x14ac:dyDescent="0.25"/>
    <row r="267" s="57" customFormat="1" x14ac:dyDescent="0.25"/>
    <row r="268" s="57" customFormat="1" x14ac:dyDescent="0.25"/>
    <row r="269" s="57" customFormat="1" x14ac:dyDescent="0.25"/>
    <row r="270" s="57" customFormat="1" x14ac:dyDescent="0.25"/>
    <row r="271" s="57" customFormat="1" x14ac:dyDescent="0.25"/>
    <row r="272" s="57" customFormat="1" x14ac:dyDescent="0.25"/>
    <row r="273" s="57" customFormat="1" x14ac:dyDescent="0.25"/>
    <row r="274" s="57" customFormat="1" x14ac:dyDescent="0.25"/>
    <row r="275" s="57" customFormat="1" x14ac:dyDescent="0.25"/>
    <row r="276" s="57" customFormat="1" x14ac:dyDescent="0.25"/>
    <row r="277" s="57" customFormat="1" x14ac:dyDescent="0.25"/>
    <row r="278" s="57" customFormat="1" x14ac:dyDescent="0.25"/>
    <row r="279" s="57" customFormat="1" x14ac:dyDescent="0.25"/>
    <row r="280" s="57" customFormat="1" x14ac:dyDescent="0.25"/>
    <row r="281" s="57" customFormat="1" x14ac:dyDescent="0.25"/>
    <row r="282" s="57" customFormat="1" x14ac:dyDescent="0.25"/>
    <row r="283" s="57" customFormat="1" x14ac:dyDescent="0.25"/>
    <row r="284" s="57" customFormat="1" x14ac:dyDescent="0.25"/>
    <row r="285" s="57" customFormat="1" x14ac:dyDescent="0.25"/>
    <row r="286" s="57" customFormat="1" x14ac:dyDescent="0.25"/>
    <row r="287" s="57" customFormat="1" x14ac:dyDescent="0.25"/>
    <row r="288" s="57" customFormat="1" x14ac:dyDescent="0.25"/>
    <row r="289" s="57" customFormat="1" x14ac:dyDescent="0.25"/>
    <row r="290" s="57" customFormat="1" x14ac:dyDescent="0.25"/>
    <row r="291" s="57" customFormat="1" x14ac:dyDescent="0.25"/>
    <row r="292" s="57" customFormat="1" x14ac:dyDescent="0.25"/>
    <row r="293" s="57" customFormat="1" x14ac:dyDescent="0.25"/>
    <row r="294" s="57" customFormat="1" x14ac:dyDescent="0.25"/>
    <row r="295" s="57" customFormat="1" x14ac:dyDescent="0.25"/>
    <row r="296" s="57" customFormat="1" x14ac:dyDescent="0.25"/>
    <row r="297" s="57" customFormat="1" x14ac:dyDescent="0.25"/>
    <row r="298" s="57" customFormat="1" x14ac:dyDescent="0.25"/>
    <row r="299" s="57" customFormat="1" x14ac:dyDescent="0.25"/>
    <row r="300" s="57" customFormat="1" x14ac:dyDescent="0.25"/>
    <row r="301" s="57" customFormat="1" x14ac:dyDescent="0.25"/>
    <row r="302" s="57" customFormat="1" x14ac:dyDescent="0.25"/>
    <row r="303" s="57" customFormat="1" x14ac:dyDescent="0.25"/>
    <row r="304" s="57" customFormat="1" x14ac:dyDescent="0.25"/>
    <row r="305" s="57" customFormat="1" x14ac:dyDescent="0.25"/>
    <row r="306" s="57" customFormat="1" x14ac:dyDescent="0.25"/>
    <row r="307" s="57" customFormat="1" x14ac:dyDescent="0.25"/>
    <row r="308" s="57" customFormat="1" x14ac:dyDescent="0.25"/>
    <row r="309" s="57" customFormat="1" x14ac:dyDescent="0.25"/>
    <row r="310" s="57" customFormat="1" x14ac:dyDescent="0.25"/>
    <row r="311" s="57" customFormat="1" x14ac:dyDescent="0.25"/>
    <row r="312" s="57" customFormat="1" x14ac:dyDescent="0.25"/>
    <row r="313" s="57" customFormat="1" x14ac:dyDescent="0.25"/>
    <row r="314" s="57" customFormat="1" x14ac:dyDescent="0.25"/>
    <row r="315" s="57" customFormat="1" x14ac:dyDescent="0.25"/>
    <row r="316" s="57" customFormat="1" x14ac:dyDescent="0.25"/>
    <row r="317" s="57" customFormat="1" x14ac:dyDescent="0.25"/>
    <row r="318" s="57" customFormat="1" x14ac:dyDescent="0.25"/>
    <row r="319" s="57" customFormat="1" x14ac:dyDescent="0.25"/>
    <row r="320" s="57" customFormat="1" x14ac:dyDescent="0.25"/>
    <row r="321" s="57" customFormat="1" x14ac:dyDescent="0.25"/>
    <row r="322" s="57" customFormat="1" x14ac:dyDescent="0.25"/>
    <row r="323" s="57" customFormat="1" x14ac:dyDescent="0.25"/>
    <row r="324" s="57" customFormat="1" x14ac:dyDescent="0.25"/>
    <row r="325" s="57" customFormat="1" x14ac:dyDescent="0.25"/>
    <row r="326" s="57" customFormat="1" x14ac:dyDescent="0.25"/>
    <row r="327" s="57" customFormat="1" x14ac:dyDescent="0.25"/>
    <row r="328" s="57" customFormat="1" x14ac:dyDescent="0.25"/>
    <row r="329" s="57" customFormat="1" x14ac:dyDescent="0.25"/>
    <row r="330" s="57" customFormat="1" x14ac:dyDescent="0.25"/>
    <row r="331" s="57" customFormat="1" x14ac:dyDescent="0.25"/>
    <row r="332" s="57" customFormat="1" x14ac:dyDescent="0.25"/>
    <row r="333" s="57" customFormat="1" x14ac:dyDescent="0.25"/>
    <row r="334" s="57" customFormat="1" x14ac:dyDescent="0.25"/>
    <row r="335" s="57" customFormat="1" x14ac:dyDescent="0.25"/>
    <row r="336" s="57" customFormat="1" x14ac:dyDescent="0.25"/>
    <row r="337" s="57" customFormat="1" x14ac:dyDescent="0.25"/>
    <row r="338" s="57" customFormat="1" x14ac:dyDescent="0.25"/>
    <row r="339" s="57" customFormat="1" x14ac:dyDescent="0.25"/>
    <row r="340" s="57" customFormat="1" x14ac:dyDescent="0.25"/>
    <row r="341" s="57" customFormat="1" x14ac:dyDescent="0.25"/>
    <row r="342" s="57" customFormat="1" x14ac:dyDescent="0.25"/>
    <row r="343" s="57" customFormat="1" x14ac:dyDescent="0.25"/>
    <row r="344" s="57" customFormat="1" x14ac:dyDescent="0.25"/>
    <row r="345" s="57" customFormat="1" x14ac:dyDescent="0.25"/>
    <row r="346" s="57" customFormat="1" x14ac:dyDescent="0.25"/>
    <row r="347" s="57" customFormat="1" x14ac:dyDescent="0.25"/>
    <row r="348" s="57" customFormat="1" x14ac:dyDescent="0.25"/>
    <row r="349" s="57" customFormat="1" x14ac:dyDescent="0.25"/>
    <row r="350" s="57" customFormat="1" x14ac:dyDescent="0.25"/>
    <row r="351" s="57" customFormat="1" x14ac:dyDescent="0.25"/>
    <row r="352" s="57" customFormat="1" x14ac:dyDescent="0.25"/>
    <row r="353" s="57" customFormat="1" x14ac:dyDescent="0.25"/>
    <row r="354" s="57" customFormat="1" x14ac:dyDescent="0.25"/>
    <row r="355" s="57" customFormat="1" x14ac:dyDescent="0.25"/>
    <row r="356" s="57" customFormat="1" x14ac:dyDescent="0.25"/>
    <row r="357" s="57" customFormat="1" x14ac:dyDescent="0.25"/>
    <row r="358" s="57" customFormat="1" x14ac:dyDescent="0.25"/>
    <row r="359" s="57" customFormat="1" x14ac:dyDescent="0.25"/>
    <row r="360" s="57" customFormat="1" x14ac:dyDescent="0.25"/>
    <row r="361" s="57" customFormat="1" x14ac:dyDescent="0.25"/>
    <row r="362" s="57" customFormat="1" x14ac:dyDescent="0.25"/>
    <row r="363" s="57" customFormat="1" x14ac:dyDescent="0.25"/>
    <row r="364" s="57" customFormat="1" x14ac:dyDescent="0.25"/>
    <row r="365" s="57" customFormat="1" x14ac:dyDescent="0.25"/>
    <row r="366" s="57" customFormat="1" x14ac:dyDescent="0.25"/>
    <row r="367" s="57" customFormat="1" x14ac:dyDescent="0.25"/>
    <row r="368" s="57" customFormat="1" x14ac:dyDescent="0.25"/>
    <row r="369" s="57" customFormat="1" x14ac:dyDescent="0.25"/>
    <row r="370" s="57" customFormat="1" x14ac:dyDescent="0.25"/>
    <row r="371" s="57" customFormat="1" x14ac:dyDescent="0.25"/>
    <row r="372" s="57" customFormat="1" x14ac:dyDescent="0.25"/>
    <row r="373" s="57" customFormat="1" x14ac:dyDescent="0.25"/>
    <row r="374" s="57" customFormat="1" x14ac:dyDescent="0.25"/>
    <row r="375" s="57" customFormat="1" x14ac:dyDescent="0.25"/>
    <row r="376" s="57" customFormat="1" x14ac:dyDescent="0.25"/>
    <row r="377" s="57" customFormat="1" x14ac:dyDescent="0.25"/>
    <row r="378" s="57" customFormat="1" x14ac:dyDescent="0.25"/>
    <row r="379" s="57" customFormat="1" x14ac:dyDescent="0.25"/>
    <row r="380" s="57" customFormat="1" x14ac:dyDescent="0.25"/>
    <row r="381" s="57" customFormat="1" x14ac:dyDescent="0.25"/>
    <row r="382" s="57" customFormat="1" x14ac:dyDescent="0.25"/>
    <row r="383" s="57" customFormat="1" x14ac:dyDescent="0.25"/>
    <row r="384" s="57" customFormat="1" x14ac:dyDescent="0.25"/>
    <row r="385" s="57" customFormat="1" x14ac:dyDescent="0.25"/>
    <row r="386" s="57" customFormat="1" x14ac:dyDescent="0.25"/>
    <row r="387" s="57" customFormat="1" x14ac:dyDescent="0.25"/>
    <row r="388" s="57" customFormat="1" x14ac:dyDescent="0.25"/>
    <row r="389" s="57" customFormat="1" x14ac:dyDescent="0.25"/>
    <row r="390" s="57" customFormat="1" x14ac:dyDescent="0.25"/>
    <row r="391" s="57" customFormat="1" x14ac:dyDescent="0.25"/>
    <row r="392" s="57" customFormat="1" x14ac:dyDescent="0.25"/>
    <row r="393" s="57" customFormat="1" x14ac:dyDescent="0.25"/>
    <row r="394" s="57" customFormat="1" x14ac:dyDescent="0.25"/>
    <row r="395" s="57" customFormat="1" x14ac:dyDescent="0.25"/>
    <row r="396" s="57" customFormat="1" x14ac:dyDescent="0.25"/>
    <row r="397" s="57" customFormat="1" x14ac:dyDescent="0.25"/>
    <row r="398" s="57" customFormat="1" x14ac:dyDescent="0.25"/>
    <row r="399" s="57" customFormat="1" x14ac:dyDescent="0.25"/>
    <row r="400" s="57" customFormat="1" x14ac:dyDescent="0.25"/>
    <row r="401" s="57" customFormat="1" x14ac:dyDescent="0.25"/>
    <row r="402" s="57" customFormat="1" x14ac:dyDescent="0.25"/>
    <row r="403" s="57" customFormat="1" x14ac:dyDescent="0.25"/>
    <row r="404" s="57" customFormat="1" x14ac:dyDescent="0.25"/>
    <row r="405" s="57" customFormat="1" x14ac:dyDescent="0.25"/>
    <row r="406" s="57" customFormat="1" x14ac:dyDescent="0.25"/>
    <row r="407" s="57" customFormat="1" x14ac:dyDescent="0.25"/>
    <row r="408" s="57" customFormat="1" x14ac:dyDescent="0.25"/>
    <row r="409" s="57" customFormat="1" x14ac:dyDescent="0.25"/>
    <row r="410" s="57" customFormat="1" x14ac:dyDescent="0.25"/>
    <row r="411" s="57" customFormat="1" x14ac:dyDescent="0.25"/>
    <row r="412" s="57" customFormat="1" x14ac:dyDescent="0.25"/>
    <row r="413" s="57" customFormat="1" x14ac:dyDescent="0.25"/>
    <row r="414" s="57" customFormat="1" x14ac:dyDescent="0.25"/>
    <row r="415" s="57" customFormat="1" x14ac:dyDescent="0.25"/>
    <row r="416" s="57" customFormat="1" x14ac:dyDescent="0.25"/>
    <row r="417" s="57" customFormat="1" x14ac:dyDescent="0.25"/>
    <row r="418" s="57" customFormat="1" x14ac:dyDescent="0.25"/>
    <row r="419" s="57" customFormat="1" x14ac:dyDescent="0.25"/>
    <row r="420" s="57" customFormat="1" x14ac:dyDescent="0.25"/>
    <row r="421" s="57" customFormat="1" x14ac:dyDescent="0.25"/>
    <row r="422" s="57" customFormat="1" x14ac:dyDescent="0.25"/>
    <row r="423" s="57" customFormat="1" x14ac:dyDescent="0.25"/>
    <row r="424" s="57" customFormat="1" x14ac:dyDescent="0.25"/>
    <row r="425" s="57" customFormat="1" x14ac:dyDescent="0.25"/>
    <row r="426" s="57" customFormat="1" x14ac:dyDescent="0.25"/>
    <row r="427" s="57" customFormat="1" x14ac:dyDescent="0.25"/>
    <row r="428" s="57" customFormat="1" x14ac:dyDescent="0.25"/>
    <row r="429" s="57" customFormat="1" x14ac:dyDescent="0.25"/>
    <row r="430" s="57" customFormat="1" x14ac:dyDescent="0.25"/>
    <row r="431" s="57" customFormat="1" x14ac:dyDescent="0.25"/>
    <row r="432" s="57" customFormat="1" x14ac:dyDescent="0.25"/>
    <row r="433" s="57" customFormat="1" x14ac:dyDescent="0.25"/>
    <row r="434" s="57" customFormat="1" x14ac:dyDescent="0.25"/>
    <row r="435" s="57" customFormat="1" x14ac:dyDescent="0.25"/>
    <row r="436" s="57" customFormat="1" x14ac:dyDescent="0.25"/>
    <row r="437" s="57" customFormat="1" x14ac:dyDescent="0.25"/>
    <row r="438" s="57" customFormat="1" x14ac:dyDescent="0.25"/>
    <row r="439" s="57" customFormat="1" x14ac:dyDescent="0.25"/>
    <row r="440" s="57" customFormat="1" x14ac:dyDescent="0.25"/>
    <row r="441" s="57" customFormat="1" x14ac:dyDescent="0.25"/>
    <row r="442" s="57" customFormat="1" x14ac:dyDescent="0.25"/>
    <row r="443" s="57" customFormat="1" x14ac:dyDescent="0.25"/>
    <row r="444" s="57" customFormat="1" x14ac:dyDescent="0.25"/>
    <row r="445" s="57" customFormat="1" x14ac:dyDescent="0.25"/>
    <row r="446" s="57" customFormat="1" x14ac:dyDescent="0.25"/>
    <row r="447" s="57" customFormat="1" x14ac:dyDescent="0.25"/>
    <row r="448" s="57" customFormat="1" x14ac:dyDescent="0.25"/>
    <row r="449" s="57" customFormat="1" x14ac:dyDescent="0.25"/>
    <row r="450" s="57" customFormat="1" x14ac:dyDescent="0.25"/>
    <row r="451" s="57" customFormat="1" x14ac:dyDescent="0.25"/>
    <row r="452" s="57" customFormat="1" x14ac:dyDescent="0.25"/>
    <row r="453" s="57" customFormat="1" x14ac:dyDescent="0.25"/>
    <row r="454" s="57" customFormat="1" x14ac:dyDescent="0.25"/>
    <row r="455" s="57" customFormat="1" x14ac:dyDescent="0.25"/>
    <row r="456" s="57" customFormat="1" x14ac:dyDescent="0.25"/>
    <row r="457" s="57" customFormat="1" x14ac:dyDescent="0.25"/>
    <row r="458" s="57" customFormat="1" x14ac:dyDescent="0.25"/>
    <row r="459" s="57" customFormat="1" x14ac:dyDescent="0.25"/>
    <row r="460" s="57" customFormat="1" x14ac:dyDescent="0.25"/>
    <row r="461" s="57" customFormat="1" x14ac:dyDescent="0.25"/>
    <row r="462" s="57" customFormat="1" x14ac:dyDescent="0.25"/>
    <row r="463" s="57" customFormat="1" x14ac:dyDescent="0.25"/>
    <row r="464" s="57" customFormat="1" x14ac:dyDescent="0.25"/>
    <row r="465" s="57" customFormat="1" x14ac:dyDescent="0.25"/>
    <row r="466" s="57" customFormat="1" x14ac:dyDescent="0.25"/>
    <row r="467" s="57" customFormat="1" x14ac:dyDescent="0.25"/>
    <row r="468" s="57" customFormat="1" x14ac:dyDescent="0.25"/>
    <row r="469" s="57" customFormat="1" x14ac:dyDescent="0.25"/>
    <row r="470" s="57" customFormat="1" x14ac:dyDescent="0.25"/>
    <row r="471" s="57" customFormat="1" x14ac:dyDescent="0.25"/>
    <row r="472" s="57" customFormat="1" x14ac:dyDescent="0.25"/>
    <row r="473" s="57" customFormat="1" x14ac:dyDescent="0.25"/>
    <row r="474" s="57" customFormat="1" x14ac:dyDescent="0.25"/>
    <row r="475" s="57" customFormat="1" x14ac:dyDescent="0.25"/>
    <row r="476" s="57" customFormat="1" x14ac:dyDescent="0.25"/>
    <row r="477" s="57" customFormat="1" x14ac:dyDescent="0.25"/>
    <row r="478" s="57" customFormat="1" x14ac:dyDescent="0.25"/>
    <row r="479" s="57" customFormat="1" x14ac:dyDescent="0.25"/>
    <row r="480" s="57" customFormat="1" x14ac:dyDescent="0.25"/>
    <row r="481" s="57" customFormat="1" x14ac:dyDescent="0.25"/>
    <row r="482" s="57" customFormat="1" x14ac:dyDescent="0.25"/>
    <row r="483" s="57" customFormat="1" x14ac:dyDescent="0.25"/>
    <row r="484" s="57" customFormat="1" x14ac:dyDescent="0.25"/>
    <row r="485" s="57" customFormat="1" x14ac:dyDescent="0.25"/>
    <row r="486" s="57" customFormat="1" x14ac:dyDescent="0.25"/>
    <row r="487" s="57" customFormat="1" x14ac:dyDescent="0.25"/>
    <row r="488" s="57" customFormat="1" x14ac:dyDescent="0.25"/>
    <row r="489" s="57" customFormat="1" x14ac:dyDescent="0.25"/>
    <row r="490" s="57" customFormat="1" x14ac:dyDescent="0.25"/>
    <row r="491" s="57" customFormat="1" x14ac:dyDescent="0.25"/>
    <row r="492" s="57" customFormat="1" x14ac:dyDescent="0.25"/>
    <row r="493" s="57" customFormat="1" x14ac:dyDescent="0.25"/>
    <row r="494" s="57" customFormat="1" x14ac:dyDescent="0.25"/>
    <row r="495" s="57" customFormat="1" x14ac:dyDescent="0.25"/>
    <row r="496" s="57" customFormat="1" x14ac:dyDescent="0.25"/>
    <row r="497" s="57" customFormat="1" x14ac:dyDescent="0.25"/>
    <row r="498" s="57" customFormat="1" x14ac:dyDescent="0.25"/>
    <row r="499" s="57" customFormat="1" x14ac:dyDescent="0.25"/>
    <row r="500" s="57" customFormat="1" x14ac:dyDescent="0.25"/>
    <row r="501" s="57" customFormat="1" x14ac:dyDescent="0.25"/>
    <row r="502" s="57" customFormat="1" x14ac:dyDescent="0.25"/>
    <row r="503" s="57" customFormat="1" x14ac:dyDescent="0.25"/>
    <row r="504" s="57" customFormat="1" x14ac:dyDescent="0.25"/>
    <row r="505" s="57" customFormat="1" x14ac:dyDescent="0.25"/>
    <row r="506" s="57" customFormat="1" x14ac:dyDescent="0.25"/>
    <row r="507" s="57" customFormat="1" x14ac:dyDescent="0.25"/>
    <row r="508" s="57" customFormat="1" x14ac:dyDescent="0.25"/>
    <row r="509" s="57" customFormat="1" x14ac:dyDescent="0.25"/>
    <row r="510" s="57" customFormat="1" x14ac:dyDescent="0.25"/>
    <row r="511" s="57" customFormat="1" x14ac:dyDescent="0.25"/>
    <row r="512" s="57" customFormat="1" x14ac:dyDescent="0.25"/>
    <row r="513" s="57" customFormat="1" x14ac:dyDescent="0.25"/>
    <row r="514" s="57" customFormat="1" x14ac:dyDescent="0.25"/>
    <row r="515" s="57" customFormat="1" x14ac:dyDescent="0.25"/>
    <row r="516" s="57" customFormat="1" x14ac:dyDescent="0.25"/>
    <row r="517" s="57" customFormat="1" x14ac:dyDescent="0.25"/>
    <row r="518" s="57" customFormat="1" x14ac:dyDescent="0.25"/>
    <row r="519" s="57" customFormat="1" x14ac:dyDescent="0.25"/>
    <row r="520" s="57" customFormat="1" x14ac:dyDescent="0.25"/>
    <row r="521" s="57" customFormat="1" x14ac:dyDescent="0.25"/>
    <row r="522" s="57" customFormat="1" x14ac:dyDescent="0.25"/>
    <row r="523" s="57" customFormat="1" x14ac:dyDescent="0.25"/>
    <row r="524" s="57" customFormat="1" x14ac:dyDescent="0.25"/>
    <row r="525" s="57" customFormat="1" x14ac:dyDescent="0.25"/>
    <row r="526" s="57" customFormat="1" x14ac:dyDescent="0.25"/>
    <row r="527" s="57" customFormat="1" x14ac:dyDescent="0.25"/>
    <row r="528" s="57" customFormat="1" x14ac:dyDescent="0.25"/>
    <row r="529" s="57" customFormat="1" x14ac:dyDescent="0.25"/>
    <row r="530" s="57" customFormat="1" x14ac:dyDescent="0.25"/>
    <row r="531" s="57" customFormat="1" x14ac:dyDescent="0.25"/>
    <row r="532" s="57" customFormat="1" x14ac:dyDescent="0.25"/>
    <row r="533" s="57" customFormat="1" x14ac:dyDescent="0.25"/>
    <row r="534" s="57" customFormat="1" x14ac:dyDescent="0.25"/>
    <row r="535" s="57" customFormat="1" x14ac:dyDescent="0.25"/>
    <row r="536" s="57" customFormat="1" x14ac:dyDescent="0.25"/>
    <row r="537" s="57" customFormat="1" x14ac:dyDescent="0.25"/>
    <row r="538" s="57" customFormat="1" x14ac:dyDescent="0.25"/>
    <row r="539" s="57" customFormat="1" x14ac:dyDescent="0.25"/>
    <row r="540" s="57" customFormat="1" x14ac:dyDescent="0.25"/>
    <row r="541" s="57" customFormat="1" x14ac:dyDescent="0.25"/>
    <row r="542" s="57" customFormat="1" x14ac:dyDescent="0.25"/>
    <row r="543" s="57" customFormat="1" x14ac:dyDescent="0.25"/>
    <row r="544" s="57" customFormat="1" x14ac:dyDescent="0.25"/>
    <row r="545" s="57" customFormat="1" x14ac:dyDescent="0.25"/>
    <row r="546" s="57" customFormat="1" x14ac:dyDescent="0.25"/>
    <row r="547" s="57" customFormat="1" x14ac:dyDescent="0.25"/>
    <row r="548" s="57" customFormat="1" x14ac:dyDescent="0.25"/>
    <row r="549" s="57" customFormat="1" x14ac:dyDescent="0.25"/>
    <row r="550" s="57" customFormat="1" x14ac:dyDescent="0.25"/>
    <row r="551" s="57" customFormat="1" x14ac:dyDescent="0.25"/>
    <row r="552" s="57" customFormat="1" x14ac:dyDescent="0.25"/>
    <row r="553" s="57" customFormat="1" x14ac:dyDescent="0.25"/>
    <row r="554" s="57" customFormat="1" x14ac:dyDescent="0.25"/>
    <row r="555" s="57" customFormat="1" x14ac:dyDescent="0.25"/>
    <row r="556" s="57" customFormat="1" x14ac:dyDescent="0.25"/>
    <row r="557" s="57" customFormat="1" x14ac:dyDescent="0.25"/>
    <row r="558" s="57" customFormat="1" x14ac:dyDescent="0.25"/>
    <row r="559" s="57" customFormat="1" x14ac:dyDescent="0.25"/>
    <row r="560" s="57" customFormat="1" x14ac:dyDescent="0.25"/>
    <row r="561" s="57" customFormat="1" x14ac:dyDescent="0.25"/>
    <row r="562" s="57" customFormat="1" x14ac:dyDescent="0.25"/>
    <row r="563" s="57" customFormat="1" x14ac:dyDescent="0.25"/>
    <row r="564" s="57" customFormat="1" x14ac:dyDescent="0.25"/>
    <row r="565" s="57" customFormat="1" x14ac:dyDescent="0.25"/>
    <row r="566" s="57" customFormat="1" x14ac:dyDescent="0.25"/>
    <row r="567" s="57" customFormat="1" x14ac:dyDescent="0.25"/>
    <row r="568" s="57" customFormat="1" x14ac:dyDescent="0.25"/>
    <row r="569" s="57" customFormat="1" x14ac:dyDescent="0.25"/>
    <row r="570" s="57" customFormat="1" x14ac:dyDescent="0.25"/>
    <row r="571" s="57" customFormat="1" x14ac:dyDescent="0.25"/>
    <row r="572" s="57" customFormat="1" x14ac:dyDescent="0.25"/>
    <row r="573" s="57" customFormat="1" x14ac:dyDescent="0.25"/>
    <row r="574" s="57" customFormat="1" x14ac:dyDescent="0.25"/>
    <row r="575" s="57" customFormat="1" x14ac:dyDescent="0.25"/>
    <row r="576" s="57" customFormat="1" x14ac:dyDescent="0.25"/>
    <row r="577" s="57" customFormat="1" x14ac:dyDescent="0.25"/>
    <row r="578" s="57" customFormat="1" x14ac:dyDescent="0.25"/>
    <row r="579" s="57" customFormat="1" x14ac:dyDescent="0.25"/>
    <row r="580" s="57" customFormat="1" x14ac:dyDescent="0.25"/>
    <row r="581" s="57" customFormat="1" x14ac:dyDescent="0.25"/>
    <row r="582" s="57" customFormat="1" x14ac:dyDescent="0.25"/>
    <row r="583" s="57" customFormat="1" x14ac:dyDescent="0.25"/>
    <row r="584" s="57" customFormat="1" x14ac:dyDescent="0.25"/>
    <row r="585" s="57" customFormat="1" x14ac:dyDescent="0.25"/>
    <row r="586" s="57" customFormat="1" x14ac:dyDescent="0.25"/>
    <row r="587" s="57" customFormat="1" x14ac:dyDescent="0.25"/>
    <row r="588" s="57" customFormat="1" x14ac:dyDescent="0.25"/>
    <row r="589" s="57" customFormat="1" x14ac:dyDescent="0.25"/>
    <row r="590" s="57" customFormat="1" x14ac:dyDescent="0.25"/>
    <row r="591" s="57" customFormat="1" x14ac:dyDescent="0.25"/>
    <row r="592" s="57" customFormat="1" x14ac:dyDescent="0.25"/>
    <row r="593" s="57" customFormat="1" x14ac:dyDescent="0.25"/>
    <row r="594" s="57" customFormat="1" x14ac:dyDescent="0.25"/>
    <row r="595" s="57" customFormat="1" x14ac:dyDescent="0.25"/>
    <row r="596" s="57" customFormat="1" x14ac:dyDescent="0.25"/>
    <row r="597" s="57" customFormat="1" x14ac:dyDescent="0.25"/>
    <row r="598" s="57" customFormat="1" x14ac:dyDescent="0.25"/>
    <row r="599" s="57" customFormat="1" x14ac:dyDescent="0.25"/>
    <row r="600" s="57" customFormat="1" x14ac:dyDescent="0.25"/>
    <row r="601" s="57" customFormat="1" x14ac:dyDescent="0.25"/>
    <row r="602" s="57" customFormat="1" x14ac:dyDescent="0.25"/>
    <row r="603" s="57" customFormat="1" x14ac:dyDescent="0.25"/>
    <row r="604" s="57" customFormat="1" x14ac:dyDescent="0.25"/>
    <row r="605" s="57" customFormat="1" x14ac:dyDescent="0.25"/>
    <row r="606" s="57" customFormat="1" x14ac:dyDescent="0.25"/>
    <row r="607" s="57" customFormat="1" x14ac:dyDescent="0.25"/>
  </sheetData>
  <mergeCells count="14">
    <mergeCell ref="C7:G7"/>
    <mergeCell ref="H7:L7"/>
    <mergeCell ref="M7:Q7"/>
    <mergeCell ref="R7:V7"/>
    <mergeCell ref="B44:J44"/>
    <mergeCell ref="B43:J43"/>
    <mergeCell ref="K43:S43"/>
    <mergeCell ref="T43:V43"/>
    <mergeCell ref="B7:B8"/>
    <mergeCell ref="B2:B5"/>
    <mergeCell ref="C5:V5"/>
    <mergeCell ref="C4:V4"/>
    <mergeCell ref="C3:V3"/>
    <mergeCell ref="C2:V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BBBF-81BA-4D53-A517-6E2FAF0431D4}">
  <dimension ref="A1:DX356"/>
  <sheetViews>
    <sheetView workbookViewId="0">
      <selection activeCell="O39" sqref="O39"/>
    </sheetView>
  </sheetViews>
  <sheetFormatPr baseColWidth="10" defaultColWidth="12" defaultRowHeight="12.5" x14ac:dyDescent="0.25"/>
  <cols>
    <col min="1" max="1" width="3.81640625" style="57" customWidth="1"/>
    <col min="2" max="2" width="35.1796875" style="55" bestFit="1" customWidth="1"/>
    <col min="3" max="18" width="10.36328125" style="55" customWidth="1"/>
    <col min="19" max="128" width="12" style="57"/>
    <col min="129" max="16384" width="12" style="55"/>
  </cols>
  <sheetData>
    <row r="1" spans="2:18" s="57" customFormat="1" ht="13" thickBot="1" x14ac:dyDescent="0.3"/>
    <row r="2" spans="2:18" ht="21" customHeight="1" x14ac:dyDescent="0.25">
      <c r="B2" s="515"/>
      <c r="C2" s="491" t="s">
        <v>2323</v>
      </c>
      <c r="D2" s="492"/>
      <c r="E2" s="492"/>
      <c r="F2" s="492"/>
      <c r="G2" s="492"/>
      <c r="H2" s="492"/>
      <c r="I2" s="492"/>
      <c r="J2" s="492"/>
      <c r="K2" s="492"/>
      <c r="L2" s="492"/>
      <c r="M2" s="492"/>
      <c r="N2" s="492"/>
      <c r="O2" s="492"/>
      <c r="P2" s="492"/>
      <c r="Q2" s="492"/>
      <c r="R2" s="493"/>
    </row>
    <row r="3" spans="2:18" ht="13" x14ac:dyDescent="0.25">
      <c r="B3" s="516"/>
      <c r="C3" s="494" t="s">
        <v>2339</v>
      </c>
      <c r="D3" s="495"/>
      <c r="E3" s="495"/>
      <c r="F3" s="495"/>
      <c r="G3" s="495"/>
      <c r="H3" s="495"/>
      <c r="I3" s="495"/>
      <c r="J3" s="495"/>
      <c r="K3" s="495"/>
      <c r="L3" s="495"/>
      <c r="M3" s="495"/>
      <c r="N3" s="495"/>
      <c r="O3" s="495"/>
      <c r="P3" s="495"/>
      <c r="Q3" s="495"/>
      <c r="R3" s="496"/>
    </row>
    <row r="4" spans="2:18" ht="13" x14ac:dyDescent="0.25">
      <c r="B4" s="516"/>
      <c r="C4" s="494" t="s">
        <v>0</v>
      </c>
      <c r="D4" s="495"/>
      <c r="E4" s="495"/>
      <c r="F4" s="495"/>
      <c r="G4" s="495"/>
      <c r="H4" s="495"/>
      <c r="I4" s="495"/>
      <c r="J4" s="495"/>
      <c r="K4" s="495"/>
      <c r="L4" s="495"/>
      <c r="M4" s="495"/>
      <c r="N4" s="495"/>
      <c r="O4" s="495"/>
      <c r="P4" s="495"/>
      <c r="Q4" s="495"/>
      <c r="R4" s="496"/>
    </row>
    <row r="5" spans="2:18" ht="13.5" thickBot="1" x14ac:dyDescent="0.3">
      <c r="B5" s="517"/>
      <c r="C5" s="497" t="s">
        <v>2308</v>
      </c>
      <c r="D5" s="498"/>
      <c r="E5" s="498"/>
      <c r="F5" s="498"/>
      <c r="G5" s="498"/>
      <c r="H5" s="498"/>
      <c r="I5" s="498"/>
      <c r="J5" s="498"/>
      <c r="K5" s="498"/>
      <c r="L5" s="498"/>
      <c r="M5" s="498"/>
      <c r="N5" s="498"/>
      <c r="O5" s="498"/>
      <c r="P5" s="498"/>
      <c r="Q5" s="498"/>
      <c r="R5" s="499"/>
    </row>
    <row r="6" spans="2:18" s="57" customFormat="1" ht="13" thickBot="1" x14ac:dyDescent="0.3"/>
    <row r="7" spans="2:18" ht="13.5" customHeight="1" thickBot="1" x14ac:dyDescent="0.35">
      <c r="B7" s="537" t="s">
        <v>2313</v>
      </c>
      <c r="C7" s="527" t="s">
        <v>3</v>
      </c>
      <c r="D7" s="528"/>
      <c r="E7" s="528"/>
      <c r="F7" s="528"/>
      <c r="G7" s="529" t="s">
        <v>4</v>
      </c>
      <c r="H7" s="528"/>
      <c r="I7" s="528"/>
      <c r="J7" s="530"/>
      <c r="K7" s="531" t="s">
        <v>2306</v>
      </c>
      <c r="L7" s="528"/>
      <c r="M7" s="528"/>
      <c r="N7" s="532"/>
      <c r="O7" s="531" t="s">
        <v>41</v>
      </c>
      <c r="P7" s="528"/>
      <c r="Q7" s="528"/>
      <c r="R7" s="532"/>
    </row>
    <row r="8" spans="2:18" ht="26.5" thickBot="1" x14ac:dyDescent="0.3">
      <c r="B8" s="538"/>
      <c r="C8" s="274" t="s">
        <v>2322</v>
      </c>
      <c r="D8" s="275" t="s">
        <v>2321</v>
      </c>
      <c r="E8" s="275" t="s">
        <v>1062</v>
      </c>
      <c r="F8" s="276" t="s">
        <v>2320</v>
      </c>
      <c r="G8" s="277" t="s">
        <v>2322</v>
      </c>
      <c r="H8" s="275" t="s">
        <v>2321</v>
      </c>
      <c r="I8" s="275" t="s">
        <v>1062</v>
      </c>
      <c r="J8" s="278" t="s">
        <v>2320</v>
      </c>
      <c r="K8" s="279" t="s">
        <v>2322</v>
      </c>
      <c r="L8" s="275" t="s">
        <v>2321</v>
      </c>
      <c r="M8" s="275" t="s">
        <v>1062</v>
      </c>
      <c r="N8" s="280" t="s">
        <v>2320</v>
      </c>
      <c r="O8" s="279" t="s">
        <v>2322</v>
      </c>
      <c r="P8" s="275" t="s">
        <v>2321</v>
      </c>
      <c r="Q8" s="275" t="s">
        <v>1062</v>
      </c>
      <c r="R8" s="280" t="s">
        <v>2320</v>
      </c>
    </row>
    <row r="9" spans="2:18" ht="13.5" thickBot="1" x14ac:dyDescent="0.3">
      <c r="B9" s="281" t="s">
        <v>5</v>
      </c>
      <c r="C9" s="282">
        <v>936</v>
      </c>
      <c r="D9" s="283">
        <v>18402.867663000001</v>
      </c>
      <c r="E9" s="283">
        <v>17542.683064000001</v>
      </c>
      <c r="F9" s="284">
        <v>4922.9549630000001</v>
      </c>
      <c r="G9" s="285">
        <v>373</v>
      </c>
      <c r="H9" s="283">
        <v>6599.4638830000004</v>
      </c>
      <c r="I9" s="283">
        <v>6423.2112820000002</v>
      </c>
      <c r="J9" s="286">
        <v>1936.9277970000001</v>
      </c>
      <c r="K9" s="287">
        <v>9</v>
      </c>
      <c r="L9" s="283">
        <v>2243.440505</v>
      </c>
      <c r="M9" s="283">
        <v>1842.7726190000001</v>
      </c>
      <c r="N9" s="288">
        <v>460.95123100000001</v>
      </c>
      <c r="O9" s="289">
        <v>1318</v>
      </c>
      <c r="P9" s="290">
        <v>27245.772051</v>
      </c>
      <c r="Q9" s="290">
        <v>25808.666965</v>
      </c>
      <c r="R9" s="291">
        <v>7320.8339910000004</v>
      </c>
    </row>
    <row r="10" spans="2:18" ht="13.5" thickBot="1" x14ac:dyDescent="0.3">
      <c r="B10" s="292" t="s">
        <v>956</v>
      </c>
      <c r="C10" s="282">
        <v>107</v>
      </c>
      <c r="D10" s="283">
        <v>4674.2803050000002</v>
      </c>
      <c r="E10" s="283">
        <v>4490.0546050000003</v>
      </c>
      <c r="F10" s="284">
        <v>985.98173199999997</v>
      </c>
      <c r="G10" s="285">
        <v>52</v>
      </c>
      <c r="H10" s="283">
        <v>1349.2860000000001</v>
      </c>
      <c r="I10" s="283">
        <v>1349.2860000000001</v>
      </c>
      <c r="J10" s="286">
        <v>390.40757600000001</v>
      </c>
      <c r="K10" s="293" t="s">
        <v>2303</v>
      </c>
      <c r="L10" s="303"/>
      <c r="M10" s="303"/>
      <c r="N10" s="304"/>
      <c r="O10" s="289">
        <v>159</v>
      </c>
      <c r="P10" s="290">
        <v>6023.5663050000003</v>
      </c>
      <c r="Q10" s="290">
        <v>5839.3406050000003</v>
      </c>
      <c r="R10" s="291">
        <v>1376.389308</v>
      </c>
    </row>
    <row r="11" spans="2:18" ht="13.5" thickBot="1" x14ac:dyDescent="0.3">
      <c r="B11" s="292" t="s">
        <v>949</v>
      </c>
      <c r="C11" s="282">
        <v>7</v>
      </c>
      <c r="D11" s="283">
        <v>1021.805924</v>
      </c>
      <c r="E11" s="283">
        <v>971.06489999999997</v>
      </c>
      <c r="F11" s="284">
        <v>211.822723</v>
      </c>
      <c r="G11" s="285">
        <v>2</v>
      </c>
      <c r="H11" s="283">
        <v>41.47</v>
      </c>
      <c r="I11" s="283">
        <v>38.53</v>
      </c>
      <c r="J11" s="286">
        <v>14.5145</v>
      </c>
      <c r="K11" s="287">
        <v>3</v>
      </c>
      <c r="L11" s="283">
        <v>2389.8020700000002</v>
      </c>
      <c r="M11" s="283">
        <v>810</v>
      </c>
      <c r="N11" s="288">
        <v>223.75351900000001</v>
      </c>
      <c r="O11" s="289">
        <v>12</v>
      </c>
      <c r="P11" s="290">
        <v>3453.0779940000002</v>
      </c>
      <c r="Q11" s="290">
        <v>1819.5949000000001</v>
      </c>
      <c r="R11" s="291">
        <v>450.09074199999998</v>
      </c>
    </row>
    <row r="12" spans="2:18" ht="13.5" thickBot="1" x14ac:dyDescent="0.3">
      <c r="B12" s="292" t="s">
        <v>927</v>
      </c>
      <c r="C12" s="282">
        <v>1</v>
      </c>
      <c r="D12" s="283">
        <v>8.532</v>
      </c>
      <c r="E12" s="283">
        <v>8.532</v>
      </c>
      <c r="F12" s="284">
        <v>2.9750000000000001</v>
      </c>
      <c r="G12" s="285">
        <v>1</v>
      </c>
      <c r="H12" s="283">
        <v>80</v>
      </c>
      <c r="I12" s="283">
        <v>80</v>
      </c>
      <c r="J12" s="286">
        <v>16</v>
      </c>
      <c r="K12" s="287">
        <v>1</v>
      </c>
      <c r="L12" s="283">
        <v>164.38422</v>
      </c>
      <c r="M12" s="283">
        <v>164.38422</v>
      </c>
      <c r="N12" s="288">
        <v>27.627600000000001</v>
      </c>
      <c r="O12" s="289">
        <v>3</v>
      </c>
      <c r="P12" s="290">
        <v>252.91622000000001</v>
      </c>
      <c r="Q12" s="290">
        <v>252.91622000000001</v>
      </c>
      <c r="R12" s="291">
        <v>46.602600000000002</v>
      </c>
    </row>
    <row r="13" spans="2:18" ht="13.5" thickBot="1" x14ac:dyDescent="0.3">
      <c r="B13" s="292" t="s">
        <v>93</v>
      </c>
      <c r="C13" s="282">
        <v>70</v>
      </c>
      <c r="D13" s="283">
        <v>2558.590584</v>
      </c>
      <c r="E13" s="283">
        <v>2289.6734999999999</v>
      </c>
      <c r="F13" s="284">
        <v>594.44212000000005</v>
      </c>
      <c r="G13" s="285">
        <v>34</v>
      </c>
      <c r="H13" s="283">
        <v>837.18114300000002</v>
      </c>
      <c r="I13" s="283">
        <v>782.03099999999995</v>
      </c>
      <c r="J13" s="286">
        <v>228.597071</v>
      </c>
      <c r="K13" s="293" t="s">
        <v>2303</v>
      </c>
      <c r="L13" s="303"/>
      <c r="M13" s="303"/>
      <c r="N13" s="304"/>
      <c r="O13" s="289">
        <v>104</v>
      </c>
      <c r="P13" s="290">
        <v>3395.7717269999998</v>
      </c>
      <c r="Q13" s="290">
        <v>3071.7044999999998</v>
      </c>
      <c r="R13" s="291">
        <v>823.03919099999996</v>
      </c>
    </row>
    <row r="14" spans="2:18" ht="13.5" thickBot="1" x14ac:dyDescent="0.3">
      <c r="B14" s="292" t="s">
        <v>7</v>
      </c>
      <c r="C14" s="282">
        <v>585</v>
      </c>
      <c r="D14" s="283">
        <v>16096.771570000001</v>
      </c>
      <c r="E14" s="283">
        <v>14413.4872</v>
      </c>
      <c r="F14" s="284">
        <v>4219.0381740000003</v>
      </c>
      <c r="G14" s="285">
        <v>307</v>
      </c>
      <c r="H14" s="283">
        <v>7083.5738860000001</v>
      </c>
      <c r="I14" s="283">
        <v>6649.3892900000001</v>
      </c>
      <c r="J14" s="286">
        <v>2021.546308</v>
      </c>
      <c r="K14" s="287">
        <v>1</v>
      </c>
      <c r="L14" s="283">
        <v>208.93</v>
      </c>
      <c r="M14" s="283">
        <v>196</v>
      </c>
      <c r="N14" s="288">
        <v>36.115600000000001</v>
      </c>
      <c r="O14" s="289">
        <v>893</v>
      </c>
      <c r="P14" s="290">
        <v>23389.275455999999</v>
      </c>
      <c r="Q14" s="290">
        <v>21258.876489999999</v>
      </c>
      <c r="R14" s="291">
        <v>6276.7000820000003</v>
      </c>
    </row>
    <row r="15" spans="2:18" ht="13.5" thickBot="1" x14ac:dyDescent="0.3">
      <c r="B15" s="292" t="s">
        <v>10</v>
      </c>
      <c r="C15" s="282">
        <v>596</v>
      </c>
      <c r="D15" s="283">
        <v>7994.1841480000003</v>
      </c>
      <c r="E15" s="283">
        <v>7234.8062799999998</v>
      </c>
      <c r="F15" s="284">
        <v>2432.3443000000002</v>
      </c>
      <c r="G15" s="285">
        <v>196</v>
      </c>
      <c r="H15" s="283">
        <v>2204.06315</v>
      </c>
      <c r="I15" s="283">
        <v>2034.96145</v>
      </c>
      <c r="J15" s="286">
        <v>706.94417599999997</v>
      </c>
      <c r="K15" s="287">
        <v>5</v>
      </c>
      <c r="L15" s="283">
        <v>1041.68</v>
      </c>
      <c r="M15" s="283">
        <v>720</v>
      </c>
      <c r="N15" s="288">
        <v>200.21754999999999</v>
      </c>
      <c r="O15" s="289">
        <v>797</v>
      </c>
      <c r="P15" s="290">
        <v>11239.927298000001</v>
      </c>
      <c r="Q15" s="290">
        <v>9989.7677299999996</v>
      </c>
      <c r="R15" s="291">
        <v>3339.506026</v>
      </c>
    </row>
    <row r="16" spans="2:18" ht="13.5" thickBot="1" x14ac:dyDescent="0.3">
      <c r="B16" s="292" t="s">
        <v>755</v>
      </c>
      <c r="C16" s="282">
        <v>243</v>
      </c>
      <c r="D16" s="283">
        <v>6867.5287449999996</v>
      </c>
      <c r="E16" s="283">
        <v>6424.9285</v>
      </c>
      <c r="F16" s="284">
        <v>2124.565415</v>
      </c>
      <c r="G16" s="285">
        <v>86</v>
      </c>
      <c r="H16" s="283">
        <v>2283.6839</v>
      </c>
      <c r="I16" s="283">
        <v>2214.5520000000001</v>
      </c>
      <c r="J16" s="286">
        <v>740.98889999999994</v>
      </c>
      <c r="K16" s="293" t="s">
        <v>2303</v>
      </c>
      <c r="L16" s="303"/>
      <c r="M16" s="303"/>
      <c r="N16" s="304"/>
      <c r="O16" s="289">
        <v>329</v>
      </c>
      <c r="P16" s="290">
        <v>9151.2126449999996</v>
      </c>
      <c r="Q16" s="290">
        <v>8639.4804999999997</v>
      </c>
      <c r="R16" s="291">
        <v>2865.5543149999999</v>
      </c>
    </row>
    <row r="17" spans="2:18" ht="13.5" thickBot="1" x14ac:dyDescent="0.3">
      <c r="B17" s="292" t="s">
        <v>741</v>
      </c>
      <c r="C17" s="282">
        <v>105</v>
      </c>
      <c r="D17" s="283">
        <v>9111.2975970000007</v>
      </c>
      <c r="E17" s="283">
        <v>7643.9737869999999</v>
      </c>
      <c r="F17" s="284">
        <v>1384.2135760000001</v>
      </c>
      <c r="G17" s="285">
        <v>61</v>
      </c>
      <c r="H17" s="283">
        <v>2490.1589009999998</v>
      </c>
      <c r="I17" s="283">
        <v>2222.3373609999999</v>
      </c>
      <c r="J17" s="286">
        <v>445.26502099999999</v>
      </c>
      <c r="K17" s="287">
        <v>1</v>
      </c>
      <c r="L17" s="283">
        <v>310</v>
      </c>
      <c r="M17" s="283">
        <v>217</v>
      </c>
      <c r="N17" s="288">
        <v>27.141833999999999</v>
      </c>
      <c r="O17" s="289">
        <v>167</v>
      </c>
      <c r="P17" s="290">
        <v>11911.456498</v>
      </c>
      <c r="Q17" s="290">
        <v>10083.311148000001</v>
      </c>
      <c r="R17" s="291">
        <v>1856.6204310000001</v>
      </c>
    </row>
    <row r="18" spans="2:18" ht="13.5" thickBot="1" x14ac:dyDescent="0.3">
      <c r="B18" s="292" t="s">
        <v>722</v>
      </c>
      <c r="C18" s="282">
        <v>1171</v>
      </c>
      <c r="D18" s="283">
        <v>15423.033438</v>
      </c>
      <c r="E18" s="283">
        <v>15098.60016</v>
      </c>
      <c r="F18" s="284">
        <v>5095.4605000000001</v>
      </c>
      <c r="G18" s="285">
        <v>763</v>
      </c>
      <c r="H18" s="283">
        <v>9402.6849980000006</v>
      </c>
      <c r="I18" s="283">
        <v>9225.6215499999998</v>
      </c>
      <c r="J18" s="286">
        <v>3127.2803939999999</v>
      </c>
      <c r="K18" s="287">
        <v>1</v>
      </c>
      <c r="L18" s="283">
        <v>50.760640000000002</v>
      </c>
      <c r="M18" s="283">
        <v>50.760640000000002</v>
      </c>
      <c r="N18" s="288">
        <v>12.690160000000001</v>
      </c>
      <c r="O18" s="289">
        <v>1935</v>
      </c>
      <c r="P18" s="290">
        <v>24876.479076</v>
      </c>
      <c r="Q18" s="290">
        <v>24374.982349999998</v>
      </c>
      <c r="R18" s="291">
        <v>8235.4310540000006</v>
      </c>
    </row>
    <row r="19" spans="2:18" ht="13.5" thickBot="1" x14ac:dyDescent="0.3">
      <c r="B19" s="292" t="s">
        <v>686</v>
      </c>
      <c r="C19" s="282">
        <v>181</v>
      </c>
      <c r="D19" s="283">
        <v>5525.1442079999997</v>
      </c>
      <c r="E19" s="283">
        <v>4835.4952000000003</v>
      </c>
      <c r="F19" s="284">
        <v>1687.7779640000001</v>
      </c>
      <c r="G19" s="285">
        <v>101</v>
      </c>
      <c r="H19" s="283">
        <v>2369.5745299999999</v>
      </c>
      <c r="I19" s="283">
        <v>2330.6406999999999</v>
      </c>
      <c r="J19" s="286">
        <v>766.95593399999996</v>
      </c>
      <c r="K19" s="287">
        <v>5</v>
      </c>
      <c r="L19" s="283">
        <v>1555.545507</v>
      </c>
      <c r="M19" s="283">
        <v>1183.47</v>
      </c>
      <c r="N19" s="288">
        <v>218.024225</v>
      </c>
      <c r="O19" s="289">
        <v>287</v>
      </c>
      <c r="P19" s="290">
        <v>9450.2642450000003</v>
      </c>
      <c r="Q19" s="290">
        <v>8349.6059000000005</v>
      </c>
      <c r="R19" s="291">
        <v>2672.7581230000001</v>
      </c>
    </row>
    <row r="20" spans="2:18" ht="13.5" thickBot="1" x14ac:dyDescent="0.3">
      <c r="B20" s="292" t="s">
        <v>662</v>
      </c>
      <c r="C20" s="282">
        <v>154</v>
      </c>
      <c r="D20" s="283">
        <v>3165.7152099999998</v>
      </c>
      <c r="E20" s="283">
        <v>3042.7377099999999</v>
      </c>
      <c r="F20" s="284">
        <v>1055.495842</v>
      </c>
      <c r="G20" s="285">
        <v>52</v>
      </c>
      <c r="H20" s="283">
        <v>1075.1494809999999</v>
      </c>
      <c r="I20" s="283">
        <v>1032.2076239999999</v>
      </c>
      <c r="J20" s="286">
        <v>382.14635800000002</v>
      </c>
      <c r="K20" s="287">
        <v>1</v>
      </c>
      <c r="L20" s="283">
        <v>70</v>
      </c>
      <c r="M20" s="283">
        <v>56</v>
      </c>
      <c r="N20" s="288">
        <v>14</v>
      </c>
      <c r="O20" s="289">
        <v>207</v>
      </c>
      <c r="P20" s="290">
        <v>4310.8646909999998</v>
      </c>
      <c r="Q20" s="290">
        <v>4130.945334</v>
      </c>
      <c r="R20" s="291">
        <v>1451.6422</v>
      </c>
    </row>
    <row r="21" spans="2:18" ht="13.5" thickBot="1" x14ac:dyDescent="0.3">
      <c r="B21" s="292" t="s">
        <v>16</v>
      </c>
      <c r="C21" s="282">
        <v>102</v>
      </c>
      <c r="D21" s="283">
        <v>8742.9404040000009</v>
      </c>
      <c r="E21" s="283">
        <v>7157.2451709999996</v>
      </c>
      <c r="F21" s="284">
        <v>1756.491186</v>
      </c>
      <c r="G21" s="285">
        <v>30</v>
      </c>
      <c r="H21" s="283">
        <v>983.87599999999998</v>
      </c>
      <c r="I21" s="283">
        <v>823</v>
      </c>
      <c r="J21" s="286">
        <v>260.099198</v>
      </c>
      <c r="K21" s="287">
        <v>4</v>
      </c>
      <c r="L21" s="283">
        <v>1919.1320000000001</v>
      </c>
      <c r="M21" s="283">
        <v>1401.633</v>
      </c>
      <c r="N21" s="288">
        <v>480.41040500000003</v>
      </c>
      <c r="O21" s="289">
        <v>136</v>
      </c>
      <c r="P21" s="290">
        <v>11645.948404000001</v>
      </c>
      <c r="Q21" s="290">
        <v>9381.8781710000003</v>
      </c>
      <c r="R21" s="291">
        <v>2497.0007890000002</v>
      </c>
    </row>
    <row r="22" spans="2:18" ht="13.5" thickBot="1" x14ac:dyDescent="0.3">
      <c r="B22" s="292" t="s">
        <v>18</v>
      </c>
      <c r="C22" s="282">
        <v>403</v>
      </c>
      <c r="D22" s="283">
        <v>10296.988646</v>
      </c>
      <c r="E22" s="283">
        <v>9203.8361000000004</v>
      </c>
      <c r="F22" s="284">
        <v>2664.8260049999999</v>
      </c>
      <c r="G22" s="285">
        <v>230</v>
      </c>
      <c r="H22" s="283">
        <v>3976.386348</v>
      </c>
      <c r="I22" s="283">
        <v>3853.9059000000002</v>
      </c>
      <c r="J22" s="286">
        <v>1176.884078</v>
      </c>
      <c r="K22" s="287">
        <v>5</v>
      </c>
      <c r="L22" s="283">
        <v>1542.939715</v>
      </c>
      <c r="M22" s="283">
        <v>836.35230999999999</v>
      </c>
      <c r="N22" s="288">
        <v>312.29933999999997</v>
      </c>
      <c r="O22" s="289">
        <v>638</v>
      </c>
      <c r="P22" s="290">
        <v>15816.314709</v>
      </c>
      <c r="Q22" s="290">
        <v>13894.09431</v>
      </c>
      <c r="R22" s="291">
        <v>4154.0094230000004</v>
      </c>
    </row>
    <row r="23" spans="2:18" ht="13.5" thickBot="1" x14ac:dyDescent="0.3">
      <c r="B23" s="292" t="s">
        <v>495</v>
      </c>
      <c r="C23" s="282">
        <v>11</v>
      </c>
      <c r="D23" s="283">
        <v>475.12799999999999</v>
      </c>
      <c r="E23" s="283">
        <v>420.4</v>
      </c>
      <c r="F23" s="284">
        <v>113.52641199999999</v>
      </c>
      <c r="G23" s="285">
        <v>4</v>
      </c>
      <c r="H23" s="283">
        <v>79</v>
      </c>
      <c r="I23" s="283">
        <v>79</v>
      </c>
      <c r="J23" s="286">
        <v>25.458994000000001</v>
      </c>
      <c r="K23" s="293" t="s">
        <v>2303</v>
      </c>
      <c r="L23" s="303"/>
      <c r="M23" s="303"/>
      <c r="N23" s="304"/>
      <c r="O23" s="289">
        <v>15</v>
      </c>
      <c r="P23" s="290">
        <v>554.12800000000004</v>
      </c>
      <c r="Q23" s="290">
        <v>499.4</v>
      </c>
      <c r="R23" s="291">
        <v>138.98540600000001</v>
      </c>
    </row>
    <row r="24" spans="2:18" ht="13.5" thickBot="1" x14ac:dyDescent="0.3">
      <c r="B24" s="292" t="s">
        <v>20</v>
      </c>
      <c r="C24" s="282">
        <v>1514</v>
      </c>
      <c r="D24" s="283">
        <v>25322.560538999998</v>
      </c>
      <c r="E24" s="283">
        <v>24005.296630000001</v>
      </c>
      <c r="F24" s="284">
        <v>7688.458106</v>
      </c>
      <c r="G24" s="285">
        <v>784</v>
      </c>
      <c r="H24" s="283">
        <v>11501.497370999999</v>
      </c>
      <c r="I24" s="283">
        <v>11314.842584</v>
      </c>
      <c r="J24" s="286">
        <v>3786.8730479999999</v>
      </c>
      <c r="K24" s="287">
        <v>5</v>
      </c>
      <c r="L24" s="283">
        <v>2138.9236460000002</v>
      </c>
      <c r="M24" s="283">
        <v>1611.68</v>
      </c>
      <c r="N24" s="288">
        <v>360.28191900000002</v>
      </c>
      <c r="O24" s="289">
        <v>2303</v>
      </c>
      <c r="P24" s="290">
        <v>38962.981555999999</v>
      </c>
      <c r="Q24" s="290">
        <v>36931.819214000003</v>
      </c>
      <c r="R24" s="291">
        <v>11835.613073</v>
      </c>
    </row>
    <row r="25" spans="2:18" ht="13.5" thickBot="1" x14ac:dyDescent="0.3">
      <c r="B25" s="292" t="s">
        <v>455</v>
      </c>
      <c r="C25" s="282">
        <v>13</v>
      </c>
      <c r="D25" s="283">
        <v>981.36188900000002</v>
      </c>
      <c r="E25" s="283">
        <v>908.40188899999998</v>
      </c>
      <c r="F25" s="284">
        <v>182.23234299999999</v>
      </c>
      <c r="G25" s="285">
        <v>6</v>
      </c>
      <c r="H25" s="283">
        <v>122.21</v>
      </c>
      <c r="I25" s="283">
        <v>122.21</v>
      </c>
      <c r="J25" s="286">
        <v>35.079692999999999</v>
      </c>
      <c r="K25" s="293" t="s">
        <v>2303</v>
      </c>
      <c r="L25" s="303"/>
      <c r="M25" s="303"/>
      <c r="N25" s="304"/>
      <c r="O25" s="289">
        <v>19</v>
      </c>
      <c r="P25" s="290">
        <v>1103.5718890000001</v>
      </c>
      <c r="Q25" s="290">
        <v>1030.611889</v>
      </c>
      <c r="R25" s="291">
        <v>217.31203600000001</v>
      </c>
    </row>
    <row r="26" spans="2:18" ht="13.5" thickBot="1" x14ac:dyDescent="0.3">
      <c r="B26" s="292" t="s">
        <v>22</v>
      </c>
      <c r="C26" s="282">
        <v>80</v>
      </c>
      <c r="D26" s="283">
        <v>2865.0445610000002</v>
      </c>
      <c r="E26" s="283">
        <v>2184.8380000000002</v>
      </c>
      <c r="F26" s="284">
        <v>676.84824800000001</v>
      </c>
      <c r="G26" s="285">
        <v>42</v>
      </c>
      <c r="H26" s="283">
        <v>985.98299999999995</v>
      </c>
      <c r="I26" s="283">
        <v>879.774</v>
      </c>
      <c r="J26" s="286">
        <v>304.48309399999999</v>
      </c>
      <c r="K26" s="287">
        <v>7</v>
      </c>
      <c r="L26" s="283">
        <v>2041.47</v>
      </c>
      <c r="M26" s="283">
        <v>1154.989</v>
      </c>
      <c r="N26" s="288">
        <v>415.09794299999999</v>
      </c>
      <c r="O26" s="289">
        <v>129</v>
      </c>
      <c r="P26" s="290">
        <v>5892.4975610000001</v>
      </c>
      <c r="Q26" s="290">
        <v>4219.6009999999997</v>
      </c>
      <c r="R26" s="291">
        <v>1396.4292849999999</v>
      </c>
    </row>
    <row r="27" spans="2:18" ht="13.5" thickBot="1" x14ac:dyDescent="0.3">
      <c r="B27" s="292" t="s">
        <v>413</v>
      </c>
      <c r="C27" s="282">
        <v>205</v>
      </c>
      <c r="D27" s="283">
        <v>10138.102873</v>
      </c>
      <c r="E27" s="283">
        <v>8849.3282999999992</v>
      </c>
      <c r="F27" s="284">
        <v>2234.8298180000002</v>
      </c>
      <c r="G27" s="285">
        <v>98</v>
      </c>
      <c r="H27" s="283">
        <v>3218.4810000000002</v>
      </c>
      <c r="I27" s="283">
        <v>2823.0018</v>
      </c>
      <c r="J27" s="286">
        <v>888.95040400000005</v>
      </c>
      <c r="K27" s="287">
        <v>3</v>
      </c>
      <c r="L27" s="283">
        <v>1080.4770000000001</v>
      </c>
      <c r="M27" s="283">
        <v>832.26</v>
      </c>
      <c r="N27" s="288">
        <v>169.431027</v>
      </c>
      <c r="O27" s="289">
        <v>306</v>
      </c>
      <c r="P27" s="290">
        <v>14437.060873</v>
      </c>
      <c r="Q27" s="290">
        <v>12504.590099999999</v>
      </c>
      <c r="R27" s="291">
        <v>3293.211249</v>
      </c>
    </row>
    <row r="28" spans="2:18" ht="13.5" thickBot="1" x14ac:dyDescent="0.3">
      <c r="B28" s="292" t="s">
        <v>348</v>
      </c>
      <c r="C28" s="282">
        <v>1220</v>
      </c>
      <c r="D28" s="283">
        <v>20990.368152999999</v>
      </c>
      <c r="E28" s="283">
        <v>20387.756399999998</v>
      </c>
      <c r="F28" s="284">
        <v>7167.3153629999997</v>
      </c>
      <c r="G28" s="285">
        <v>767</v>
      </c>
      <c r="H28" s="283">
        <v>12565.239231</v>
      </c>
      <c r="I28" s="283">
        <v>12192.0584</v>
      </c>
      <c r="J28" s="286">
        <v>4447.7723029999997</v>
      </c>
      <c r="K28" s="293" t="s">
        <v>2303</v>
      </c>
      <c r="L28" s="303"/>
      <c r="M28" s="303"/>
      <c r="N28" s="304"/>
      <c r="O28" s="289">
        <v>1987</v>
      </c>
      <c r="P28" s="290">
        <v>33555.607384000003</v>
      </c>
      <c r="Q28" s="290">
        <v>32579.8148</v>
      </c>
      <c r="R28" s="291">
        <v>11615.087665999999</v>
      </c>
    </row>
    <row r="29" spans="2:18" ht="13.5" thickBot="1" x14ac:dyDescent="0.3">
      <c r="B29" s="292" t="s">
        <v>325</v>
      </c>
      <c r="C29" s="282">
        <v>506</v>
      </c>
      <c r="D29" s="283">
        <v>11584.163259000001</v>
      </c>
      <c r="E29" s="283">
        <v>11129.28429</v>
      </c>
      <c r="F29" s="284">
        <v>3524.585587</v>
      </c>
      <c r="G29" s="285">
        <v>190</v>
      </c>
      <c r="H29" s="283">
        <v>4548.7957640000004</v>
      </c>
      <c r="I29" s="283">
        <v>4392.5783709999996</v>
      </c>
      <c r="J29" s="286">
        <v>1366.8704339999999</v>
      </c>
      <c r="K29" s="287">
        <v>1</v>
      </c>
      <c r="L29" s="283">
        <v>80</v>
      </c>
      <c r="M29" s="283">
        <v>80</v>
      </c>
      <c r="N29" s="288">
        <v>16</v>
      </c>
      <c r="O29" s="289">
        <v>697</v>
      </c>
      <c r="P29" s="290">
        <v>16212.959022999999</v>
      </c>
      <c r="Q29" s="290">
        <v>15601.862660999999</v>
      </c>
      <c r="R29" s="291">
        <v>4907.456021</v>
      </c>
    </row>
    <row r="30" spans="2:18" ht="13.5" thickBot="1" x14ac:dyDescent="0.3">
      <c r="B30" s="292" t="s">
        <v>285</v>
      </c>
      <c r="C30" s="282">
        <v>197</v>
      </c>
      <c r="D30" s="283">
        <v>4604.0405499999997</v>
      </c>
      <c r="E30" s="283">
        <v>4568.2735000000002</v>
      </c>
      <c r="F30" s="284">
        <v>1646.144524</v>
      </c>
      <c r="G30" s="285">
        <v>113</v>
      </c>
      <c r="H30" s="283">
        <v>2210.0479999999998</v>
      </c>
      <c r="I30" s="283">
        <v>2198.0479999999998</v>
      </c>
      <c r="J30" s="286">
        <v>805.44050700000003</v>
      </c>
      <c r="K30" s="293" t="s">
        <v>2303</v>
      </c>
      <c r="L30" s="303"/>
      <c r="M30" s="303"/>
      <c r="N30" s="304"/>
      <c r="O30" s="289">
        <v>310</v>
      </c>
      <c r="P30" s="290">
        <v>6814.0885500000004</v>
      </c>
      <c r="Q30" s="290">
        <v>6766.3215</v>
      </c>
      <c r="R30" s="291">
        <v>2451.5850310000001</v>
      </c>
    </row>
    <row r="31" spans="2:18" ht="13.5" thickBot="1" x14ac:dyDescent="0.3">
      <c r="B31" s="292" t="s">
        <v>24</v>
      </c>
      <c r="C31" s="282">
        <v>50</v>
      </c>
      <c r="D31" s="283">
        <v>1659.427786</v>
      </c>
      <c r="E31" s="283">
        <v>1449.9267</v>
      </c>
      <c r="F31" s="284">
        <v>390.147716</v>
      </c>
      <c r="G31" s="285">
        <v>25</v>
      </c>
      <c r="H31" s="283">
        <v>484.45949999999999</v>
      </c>
      <c r="I31" s="283">
        <v>449.48050000000001</v>
      </c>
      <c r="J31" s="286">
        <v>131.67125100000001</v>
      </c>
      <c r="K31" s="293" t="s">
        <v>2303</v>
      </c>
      <c r="L31" s="303"/>
      <c r="M31" s="303"/>
      <c r="N31" s="304"/>
      <c r="O31" s="289">
        <v>75</v>
      </c>
      <c r="P31" s="290">
        <v>2143.8872860000001</v>
      </c>
      <c r="Q31" s="290">
        <v>1899.4072000000001</v>
      </c>
      <c r="R31" s="291">
        <v>521.81896700000004</v>
      </c>
    </row>
    <row r="32" spans="2:18" ht="13.5" thickBot="1" x14ac:dyDescent="0.3">
      <c r="B32" s="292" t="s">
        <v>15</v>
      </c>
      <c r="C32" s="282">
        <v>241</v>
      </c>
      <c r="D32" s="283">
        <v>3785.1481020000001</v>
      </c>
      <c r="E32" s="283">
        <v>3658.7799500000001</v>
      </c>
      <c r="F32" s="284">
        <v>1014.459606</v>
      </c>
      <c r="G32" s="285">
        <v>107</v>
      </c>
      <c r="H32" s="283">
        <v>1503.3625</v>
      </c>
      <c r="I32" s="283">
        <v>1450.6842999999999</v>
      </c>
      <c r="J32" s="286">
        <v>464.83309100000002</v>
      </c>
      <c r="K32" s="287">
        <v>2</v>
      </c>
      <c r="L32" s="283">
        <v>202.9</v>
      </c>
      <c r="M32" s="283">
        <v>202.9</v>
      </c>
      <c r="N32" s="288">
        <v>45.325000000000003</v>
      </c>
      <c r="O32" s="289">
        <v>350</v>
      </c>
      <c r="P32" s="290">
        <v>5491.4106019999999</v>
      </c>
      <c r="Q32" s="290">
        <v>5312.3642499999996</v>
      </c>
      <c r="R32" s="291">
        <v>1524.6176969999999</v>
      </c>
    </row>
    <row r="33" spans="2:18" ht="13.5" thickBot="1" x14ac:dyDescent="0.3">
      <c r="B33" s="292" t="s">
        <v>248</v>
      </c>
      <c r="C33" s="282">
        <v>4</v>
      </c>
      <c r="D33" s="283">
        <v>142.5</v>
      </c>
      <c r="E33" s="283">
        <v>142.5</v>
      </c>
      <c r="F33" s="284">
        <v>33</v>
      </c>
      <c r="G33" s="285">
        <v>2</v>
      </c>
      <c r="H33" s="283">
        <v>45</v>
      </c>
      <c r="I33" s="283">
        <v>45</v>
      </c>
      <c r="J33" s="286">
        <v>18</v>
      </c>
      <c r="K33" s="293" t="s">
        <v>2303</v>
      </c>
      <c r="L33" s="303"/>
      <c r="M33" s="303"/>
      <c r="N33" s="304"/>
      <c r="O33" s="289">
        <v>6</v>
      </c>
      <c r="P33" s="290">
        <v>187.5</v>
      </c>
      <c r="Q33" s="290">
        <v>187.5</v>
      </c>
      <c r="R33" s="291">
        <v>51</v>
      </c>
    </row>
    <row r="34" spans="2:18" ht="13.5" thickBot="1" x14ac:dyDescent="0.3">
      <c r="B34" s="292" t="s">
        <v>25</v>
      </c>
      <c r="C34" s="282">
        <v>1199</v>
      </c>
      <c r="D34" s="283">
        <v>36526.115621999998</v>
      </c>
      <c r="E34" s="283">
        <v>32668.580488</v>
      </c>
      <c r="F34" s="284">
        <v>9456.7731370000001</v>
      </c>
      <c r="G34" s="285">
        <v>591</v>
      </c>
      <c r="H34" s="283">
        <v>14210.059993000001</v>
      </c>
      <c r="I34" s="283">
        <v>13502.248</v>
      </c>
      <c r="J34" s="286">
        <v>4206.7383010000003</v>
      </c>
      <c r="K34" s="287">
        <v>2</v>
      </c>
      <c r="L34" s="283">
        <v>1695.3566000000001</v>
      </c>
      <c r="M34" s="283">
        <v>1199</v>
      </c>
      <c r="N34" s="288">
        <v>305.25551200000001</v>
      </c>
      <c r="O34" s="289">
        <v>1792</v>
      </c>
      <c r="P34" s="290">
        <v>52431.532214999999</v>
      </c>
      <c r="Q34" s="290">
        <v>47369.828487999999</v>
      </c>
      <c r="R34" s="291">
        <v>13968.766949999999</v>
      </c>
    </row>
    <row r="35" spans="2:18" ht="13.5" thickBot="1" x14ac:dyDescent="0.3">
      <c r="B35" s="292" t="s">
        <v>142</v>
      </c>
      <c r="C35" s="282">
        <v>59</v>
      </c>
      <c r="D35" s="283">
        <v>3065.0851929999999</v>
      </c>
      <c r="E35" s="283">
        <v>2585.6143499999998</v>
      </c>
      <c r="F35" s="284">
        <v>647.60791600000005</v>
      </c>
      <c r="G35" s="285">
        <v>19</v>
      </c>
      <c r="H35" s="283">
        <v>1518.8632720000001</v>
      </c>
      <c r="I35" s="283">
        <v>1355.433</v>
      </c>
      <c r="J35" s="286">
        <v>357.57276999999999</v>
      </c>
      <c r="K35" s="287">
        <v>7</v>
      </c>
      <c r="L35" s="283">
        <v>3853.8501000000001</v>
      </c>
      <c r="M35" s="283">
        <v>2698.2001</v>
      </c>
      <c r="N35" s="288">
        <v>423.61987599999998</v>
      </c>
      <c r="O35" s="289">
        <v>85</v>
      </c>
      <c r="P35" s="290">
        <v>8437.7985649999991</v>
      </c>
      <c r="Q35" s="290">
        <v>6639.2474499999998</v>
      </c>
      <c r="R35" s="291">
        <v>1428.8005619999999</v>
      </c>
    </row>
    <row r="36" spans="2:18" ht="13.5" thickBot="1" x14ac:dyDescent="0.3">
      <c r="B36" s="292" t="s">
        <v>30</v>
      </c>
      <c r="C36" s="282">
        <v>1138</v>
      </c>
      <c r="D36" s="283">
        <v>21415.568356</v>
      </c>
      <c r="E36" s="283">
        <v>19354.58525</v>
      </c>
      <c r="F36" s="284">
        <v>6192.995406</v>
      </c>
      <c r="G36" s="285">
        <v>641</v>
      </c>
      <c r="H36" s="283">
        <v>10975.960358</v>
      </c>
      <c r="I36" s="283">
        <v>10237.450930000001</v>
      </c>
      <c r="J36" s="286">
        <v>3429.5118870000001</v>
      </c>
      <c r="K36" s="287">
        <v>2</v>
      </c>
      <c r="L36" s="283">
        <v>312.89999999999998</v>
      </c>
      <c r="M36" s="283">
        <v>225</v>
      </c>
      <c r="N36" s="288">
        <v>62.58</v>
      </c>
      <c r="O36" s="289">
        <v>1781</v>
      </c>
      <c r="P36" s="290">
        <v>32704.428714000001</v>
      </c>
      <c r="Q36" s="290">
        <v>29817.036179999999</v>
      </c>
      <c r="R36" s="291">
        <v>9685.0872930000005</v>
      </c>
    </row>
    <row r="37" spans="2:18" ht="13.5" thickBot="1" x14ac:dyDescent="0.3">
      <c r="B37" s="292" t="s">
        <v>33</v>
      </c>
      <c r="C37" s="282">
        <v>296</v>
      </c>
      <c r="D37" s="283">
        <v>6739.2909460000001</v>
      </c>
      <c r="E37" s="283">
        <v>6302.0156200000001</v>
      </c>
      <c r="F37" s="284">
        <v>1864.716046</v>
      </c>
      <c r="G37" s="285">
        <v>131</v>
      </c>
      <c r="H37" s="283">
        <v>2502.1079020000002</v>
      </c>
      <c r="I37" s="283">
        <v>2418.8530000000001</v>
      </c>
      <c r="J37" s="286">
        <v>784.19503299999997</v>
      </c>
      <c r="K37" s="287">
        <v>7</v>
      </c>
      <c r="L37" s="283">
        <v>3131.5218559999998</v>
      </c>
      <c r="M37" s="283">
        <v>2400.2610719999998</v>
      </c>
      <c r="N37" s="288">
        <v>489.79653400000001</v>
      </c>
      <c r="O37" s="289">
        <v>434</v>
      </c>
      <c r="P37" s="290">
        <v>12372.920704</v>
      </c>
      <c r="Q37" s="290">
        <v>11121.129692</v>
      </c>
      <c r="R37" s="291">
        <v>3138.707613</v>
      </c>
    </row>
    <row r="38" spans="2:18" ht="13.5" thickBot="1" x14ac:dyDescent="0.3">
      <c r="B38" s="292" t="s">
        <v>54</v>
      </c>
      <c r="C38" s="294" t="s">
        <v>2303</v>
      </c>
      <c r="D38" s="305"/>
      <c r="E38" s="305"/>
      <c r="F38" s="306"/>
      <c r="G38" s="285">
        <v>2</v>
      </c>
      <c r="H38" s="283">
        <v>69</v>
      </c>
      <c r="I38" s="283">
        <v>69</v>
      </c>
      <c r="J38" s="286">
        <v>25.15</v>
      </c>
      <c r="K38" s="293" t="s">
        <v>2303</v>
      </c>
      <c r="L38" s="305"/>
      <c r="M38" s="305"/>
      <c r="N38" s="307"/>
      <c r="O38" s="289">
        <v>2</v>
      </c>
      <c r="P38" s="290">
        <v>69</v>
      </c>
      <c r="Q38" s="290">
        <v>69</v>
      </c>
      <c r="R38" s="291">
        <v>25.15</v>
      </c>
    </row>
    <row r="39" spans="2:18" ht="13.5" thickBot="1" x14ac:dyDescent="0.3">
      <c r="B39" s="295" t="s">
        <v>41</v>
      </c>
      <c r="C39" s="296">
        <v>11394</v>
      </c>
      <c r="D39" s="297">
        <v>260183.58627100001</v>
      </c>
      <c r="E39" s="297">
        <v>238972.699544</v>
      </c>
      <c r="F39" s="298">
        <v>71972.029727999994</v>
      </c>
      <c r="G39" s="299">
        <v>5810</v>
      </c>
      <c r="H39" s="297">
        <v>107316.620111</v>
      </c>
      <c r="I39" s="297">
        <v>102589.337042</v>
      </c>
      <c r="J39" s="300">
        <v>33293.158121</v>
      </c>
      <c r="K39" s="301">
        <v>72</v>
      </c>
      <c r="L39" s="297">
        <v>26034.013858999999</v>
      </c>
      <c r="M39" s="297">
        <v>17882.662961000002</v>
      </c>
      <c r="N39" s="302">
        <v>4300.619275</v>
      </c>
      <c r="O39" s="301">
        <v>17276</v>
      </c>
      <c r="P39" s="297">
        <v>393534.220241</v>
      </c>
      <c r="Q39" s="297">
        <v>359444.699547</v>
      </c>
      <c r="R39" s="302">
        <v>109565.807124</v>
      </c>
    </row>
    <row r="40" spans="2:18" s="57" customFormat="1" x14ac:dyDescent="0.25">
      <c r="B40" s="533"/>
      <c r="C40" s="534"/>
      <c r="D40" s="534"/>
      <c r="E40" s="534"/>
      <c r="F40" s="534"/>
      <c r="G40" s="534"/>
      <c r="H40" s="535"/>
      <c r="I40" s="534"/>
      <c r="J40" s="534"/>
      <c r="K40" s="534"/>
      <c r="L40" s="534"/>
      <c r="M40" s="534"/>
      <c r="N40" s="536"/>
      <c r="O40" s="534"/>
      <c r="P40" s="534"/>
      <c r="Q40" s="534"/>
      <c r="R40" s="534"/>
    </row>
    <row r="41" spans="2:18" s="57" customFormat="1" x14ac:dyDescent="0.25"/>
    <row r="42" spans="2:18" s="57" customFormat="1" x14ac:dyDescent="0.25"/>
    <row r="43" spans="2:18" s="57" customFormat="1" x14ac:dyDescent="0.25"/>
    <row r="44" spans="2:18" s="57" customFormat="1" x14ac:dyDescent="0.25"/>
    <row r="45" spans="2:18" s="57" customFormat="1" x14ac:dyDescent="0.25"/>
    <row r="46" spans="2:18" s="57" customFormat="1" x14ac:dyDescent="0.25"/>
    <row r="47" spans="2:18" s="57" customFormat="1" x14ac:dyDescent="0.25"/>
    <row r="48" spans="2:18" s="57" customFormat="1" x14ac:dyDescent="0.25"/>
    <row r="49" s="57" customFormat="1" x14ac:dyDescent="0.25"/>
    <row r="50" s="57" customFormat="1" x14ac:dyDescent="0.25"/>
    <row r="51" s="57" customFormat="1" x14ac:dyDescent="0.25"/>
    <row r="52" s="57" customFormat="1" x14ac:dyDescent="0.25"/>
    <row r="53" s="57" customFormat="1" x14ac:dyDescent="0.25"/>
    <row r="54" s="57" customFormat="1" x14ac:dyDescent="0.25"/>
    <row r="55" s="57" customFormat="1" x14ac:dyDescent="0.25"/>
    <row r="56" s="57" customFormat="1" x14ac:dyDescent="0.25"/>
    <row r="57" s="57" customFormat="1" x14ac:dyDescent="0.25"/>
    <row r="58" s="57" customFormat="1" x14ac:dyDescent="0.25"/>
    <row r="59" s="57" customFormat="1" x14ac:dyDescent="0.25"/>
    <row r="60" s="57" customFormat="1" x14ac:dyDescent="0.25"/>
    <row r="61" s="57" customFormat="1" x14ac:dyDescent="0.25"/>
    <row r="62" s="57" customFormat="1" x14ac:dyDescent="0.25"/>
    <row r="63" s="57" customFormat="1" x14ac:dyDescent="0.25"/>
    <row r="64" s="57" customFormat="1" x14ac:dyDescent="0.25"/>
    <row r="65" s="57" customFormat="1" x14ac:dyDescent="0.25"/>
    <row r="66" s="57" customFormat="1" x14ac:dyDescent="0.25"/>
    <row r="67" s="57" customFormat="1" x14ac:dyDescent="0.25"/>
    <row r="68" s="57" customFormat="1" x14ac:dyDescent="0.25"/>
    <row r="69" s="57" customFormat="1" x14ac:dyDescent="0.25"/>
    <row r="70" s="57" customFormat="1" x14ac:dyDescent="0.25"/>
    <row r="71" s="57" customFormat="1" x14ac:dyDescent="0.25"/>
    <row r="72" s="57" customFormat="1" x14ac:dyDescent="0.25"/>
    <row r="73" s="57" customFormat="1" x14ac:dyDescent="0.25"/>
    <row r="74" s="57" customFormat="1" x14ac:dyDescent="0.25"/>
    <row r="75" s="57" customFormat="1" x14ac:dyDescent="0.25"/>
    <row r="76" s="57" customFormat="1" x14ac:dyDescent="0.25"/>
    <row r="77" s="57" customFormat="1" x14ac:dyDescent="0.25"/>
    <row r="78" s="57" customFormat="1" x14ac:dyDescent="0.25"/>
    <row r="79" s="57" customFormat="1" x14ac:dyDescent="0.25"/>
    <row r="80" s="57" customFormat="1" x14ac:dyDescent="0.25"/>
    <row r="81" s="57" customFormat="1" x14ac:dyDescent="0.25"/>
    <row r="82" s="57" customFormat="1" x14ac:dyDescent="0.25"/>
    <row r="83" s="57" customFormat="1" x14ac:dyDescent="0.25"/>
    <row r="84" s="57" customFormat="1" x14ac:dyDescent="0.25"/>
    <row r="85" s="57" customFormat="1" x14ac:dyDescent="0.25"/>
    <row r="86" s="57" customFormat="1" x14ac:dyDescent="0.25"/>
    <row r="87" s="57" customFormat="1" x14ac:dyDescent="0.25"/>
    <row r="88" s="57" customFormat="1" x14ac:dyDescent="0.25"/>
    <row r="89" s="57" customFormat="1" x14ac:dyDescent="0.25"/>
    <row r="90" s="57" customFormat="1" x14ac:dyDescent="0.25"/>
    <row r="91" s="57" customFormat="1" x14ac:dyDescent="0.25"/>
    <row r="92" s="57" customFormat="1" x14ac:dyDescent="0.25"/>
    <row r="93" s="57" customFormat="1" x14ac:dyDescent="0.25"/>
    <row r="94" s="57" customFormat="1" x14ac:dyDescent="0.25"/>
    <row r="95" s="57" customFormat="1" x14ac:dyDescent="0.25"/>
    <row r="96" s="57" customFormat="1" x14ac:dyDescent="0.25"/>
    <row r="97" s="57" customFormat="1" x14ac:dyDescent="0.25"/>
    <row r="98" s="57" customFormat="1" x14ac:dyDescent="0.25"/>
    <row r="99" s="57" customFormat="1" x14ac:dyDescent="0.25"/>
    <row r="100" s="57" customFormat="1" x14ac:dyDescent="0.25"/>
    <row r="101" s="57" customFormat="1" x14ac:dyDescent="0.25"/>
    <row r="102" s="57" customFormat="1" x14ac:dyDescent="0.25"/>
    <row r="103" s="57" customFormat="1" x14ac:dyDescent="0.25"/>
    <row r="104" s="57" customFormat="1" x14ac:dyDescent="0.25"/>
    <row r="105" s="57" customFormat="1" x14ac:dyDescent="0.25"/>
    <row r="106" s="57" customFormat="1" x14ac:dyDescent="0.25"/>
    <row r="107" s="57" customFormat="1" x14ac:dyDescent="0.25"/>
    <row r="108" s="57" customFormat="1" x14ac:dyDescent="0.25"/>
    <row r="109" s="57" customFormat="1" x14ac:dyDescent="0.25"/>
    <row r="110" s="57" customFormat="1" x14ac:dyDescent="0.25"/>
    <row r="111" s="57" customFormat="1" x14ac:dyDescent="0.25"/>
    <row r="112" s="57" customFormat="1" x14ac:dyDescent="0.25"/>
    <row r="113" s="57" customFormat="1" x14ac:dyDescent="0.25"/>
    <row r="114" s="57" customFormat="1" x14ac:dyDescent="0.25"/>
    <row r="115" s="57" customFormat="1" x14ac:dyDescent="0.25"/>
    <row r="116" s="57" customFormat="1" x14ac:dyDescent="0.25"/>
    <row r="117" s="57" customFormat="1" x14ac:dyDescent="0.25"/>
    <row r="118" s="57" customFormat="1" x14ac:dyDescent="0.25"/>
    <row r="119" s="57" customFormat="1" x14ac:dyDescent="0.25"/>
    <row r="120" s="57" customFormat="1" x14ac:dyDescent="0.25"/>
    <row r="121" s="57" customFormat="1" x14ac:dyDescent="0.25"/>
    <row r="122" s="57" customFormat="1" x14ac:dyDescent="0.25"/>
    <row r="123" s="57" customFormat="1" x14ac:dyDescent="0.25"/>
    <row r="124" s="57" customFormat="1" x14ac:dyDescent="0.25"/>
    <row r="125" s="57" customFormat="1" x14ac:dyDescent="0.25"/>
    <row r="126" s="57" customFormat="1" x14ac:dyDescent="0.25"/>
    <row r="127" s="57" customFormat="1" x14ac:dyDescent="0.25"/>
    <row r="128" s="57" customFormat="1" x14ac:dyDescent="0.25"/>
    <row r="129" s="57" customFormat="1" x14ac:dyDescent="0.25"/>
    <row r="130" s="57" customFormat="1" x14ac:dyDescent="0.25"/>
    <row r="131" s="57" customFormat="1" x14ac:dyDescent="0.25"/>
    <row r="132" s="57" customFormat="1" x14ac:dyDescent="0.25"/>
    <row r="133" s="57" customFormat="1" x14ac:dyDescent="0.25"/>
    <row r="134" s="57" customFormat="1" x14ac:dyDescent="0.25"/>
    <row r="135" s="57" customFormat="1" x14ac:dyDescent="0.25"/>
    <row r="136" s="57" customFormat="1" x14ac:dyDescent="0.25"/>
    <row r="137" s="57" customFormat="1" x14ac:dyDescent="0.25"/>
    <row r="138" s="57" customFormat="1" x14ac:dyDescent="0.25"/>
    <row r="139" s="57" customFormat="1" x14ac:dyDescent="0.25"/>
    <row r="140" s="57" customFormat="1" x14ac:dyDescent="0.25"/>
    <row r="141" s="57" customFormat="1" x14ac:dyDescent="0.25"/>
    <row r="142" s="57" customFormat="1" x14ac:dyDescent="0.25"/>
    <row r="143" s="57" customFormat="1" x14ac:dyDescent="0.25"/>
    <row r="144" s="57" customFormat="1" x14ac:dyDescent="0.25"/>
    <row r="145" s="57" customFormat="1" x14ac:dyDescent="0.25"/>
    <row r="146" s="57" customFormat="1" x14ac:dyDescent="0.25"/>
    <row r="147" s="57" customFormat="1" x14ac:dyDescent="0.25"/>
    <row r="148" s="57" customFormat="1" x14ac:dyDescent="0.25"/>
    <row r="149" s="57" customFormat="1" x14ac:dyDescent="0.25"/>
    <row r="150" s="57" customFormat="1" x14ac:dyDescent="0.25"/>
    <row r="151" s="57" customFormat="1" x14ac:dyDescent="0.25"/>
    <row r="152" s="57" customFormat="1" x14ac:dyDescent="0.25"/>
    <row r="153" s="57" customFormat="1" x14ac:dyDescent="0.25"/>
    <row r="154" s="57" customFormat="1" x14ac:dyDescent="0.25"/>
    <row r="155" s="57" customFormat="1" x14ac:dyDescent="0.25"/>
    <row r="156" s="57" customFormat="1" x14ac:dyDescent="0.25"/>
    <row r="157" s="57" customFormat="1" x14ac:dyDescent="0.25"/>
    <row r="158" s="57" customFormat="1" x14ac:dyDescent="0.25"/>
    <row r="159" s="57" customFormat="1" x14ac:dyDescent="0.25"/>
    <row r="160" s="57" customFormat="1" x14ac:dyDescent="0.25"/>
    <row r="161" s="57" customFormat="1" x14ac:dyDescent="0.25"/>
    <row r="162" s="57" customFormat="1" x14ac:dyDescent="0.25"/>
    <row r="163" s="57" customFormat="1" x14ac:dyDescent="0.25"/>
    <row r="164" s="57" customFormat="1" x14ac:dyDescent="0.25"/>
    <row r="165" s="57" customFormat="1" x14ac:dyDescent="0.25"/>
    <row r="166" s="57" customFormat="1" x14ac:dyDescent="0.25"/>
    <row r="167" s="57" customFormat="1" x14ac:dyDescent="0.25"/>
    <row r="168" s="57" customFormat="1" x14ac:dyDescent="0.25"/>
    <row r="169" s="57" customFormat="1" x14ac:dyDescent="0.25"/>
    <row r="170" s="57" customFormat="1" x14ac:dyDescent="0.25"/>
    <row r="171" s="57" customFormat="1" x14ac:dyDescent="0.25"/>
    <row r="172" s="57" customFormat="1" x14ac:dyDescent="0.25"/>
    <row r="173" s="57" customFormat="1" x14ac:dyDescent="0.25"/>
    <row r="174" s="57" customFormat="1" x14ac:dyDescent="0.25"/>
    <row r="175" s="57" customFormat="1" x14ac:dyDescent="0.25"/>
    <row r="176" s="57" customFormat="1" x14ac:dyDescent="0.25"/>
    <row r="177" s="57" customFormat="1" x14ac:dyDescent="0.25"/>
    <row r="178" s="57" customFormat="1" x14ac:dyDescent="0.25"/>
    <row r="179" s="57" customFormat="1" x14ac:dyDescent="0.25"/>
    <row r="180" s="57" customFormat="1" x14ac:dyDescent="0.25"/>
    <row r="181" s="57" customFormat="1" x14ac:dyDescent="0.25"/>
    <row r="182" s="57" customFormat="1" x14ac:dyDescent="0.25"/>
    <row r="183" s="57" customFormat="1" x14ac:dyDescent="0.25"/>
    <row r="184" s="57" customFormat="1" x14ac:dyDescent="0.25"/>
    <row r="185" s="57" customFormat="1" x14ac:dyDescent="0.25"/>
    <row r="186" s="57" customFormat="1" x14ac:dyDescent="0.25"/>
    <row r="187" s="57" customFormat="1" x14ac:dyDescent="0.25"/>
    <row r="188" s="57" customFormat="1" x14ac:dyDescent="0.25"/>
    <row r="189" s="57" customFormat="1" x14ac:dyDescent="0.25"/>
    <row r="190" s="57" customFormat="1" x14ac:dyDescent="0.25"/>
    <row r="191" s="57" customFormat="1" x14ac:dyDescent="0.25"/>
    <row r="192" s="57" customFormat="1" x14ac:dyDescent="0.25"/>
    <row r="193" s="57" customFormat="1" x14ac:dyDescent="0.25"/>
    <row r="194" s="57" customFormat="1" x14ac:dyDescent="0.25"/>
    <row r="195" s="57" customFormat="1" x14ac:dyDescent="0.25"/>
    <row r="196" s="57" customFormat="1" x14ac:dyDescent="0.25"/>
    <row r="197" s="57" customFormat="1" x14ac:dyDescent="0.25"/>
    <row r="198" s="57" customFormat="1" x14ac:dyDescent="0.25"/>
    <row r="199" s="57" customFormat="1" x14ac:dyDescent="0.25"/>
    <row r="200" s="57" customFormat="1" x14ac:dyDescent="0.25"/>
    <row r="201" s="57" customFormat="1" x14ac:dyDescent="0.25"/>
    <row r="202" s="57" customFormat="1" x14ac:dyDescent="0.25"/>
    <row r="203" s="57" customFormat="1" x14ac:dyDescent="0.25"/>
    <row r="204" s="57" customFormat="1" x14ac:dyDescent="0.25"/>
    <row r="205" s="57" customFormat="1" x14ac:dyDescent="0.25"/>
    <row r="206" s="57" customFormat="1" x14ac:dyDescent="0.25"/>
    <row r="207" s="57" customFormat="1" x14ac:dyDescent="0.25"/>
    <row r="208" s="57" customFormat="1" x14ac:dyDescent="0.25"/>
    <row r="209" s="57" customFormat="1" x14ac:dyDescent="0.25"/>
    <row r="210" s="57" customFormat="1" x14ac:dyDescent="0.25"/>
    <row r="211" s="57" customFormat="1" x14ac:dyDescent="0.25"/>
    <row r="212" s="57" customFormat="1" x14ac:dyDescent="0.25"/>
    <row r="213" s="57" customFormat="1" x14ac:dyDescent="0.25"/>
    <row r="214" s="57" customFormat="1" x14ac:dyDescent="0.25"/>
    <row r="215" s="57" customFormat="1" x14ac:dyDescent="0.25"/>
    <row r="216" s="57" customFormat="1" x14ac:dyDescent="0.25"/>
    <row r="217" s="57" customFormat="1" x14ac:dyDescent="0.25"/>
    <row r="218" s="57" customFormat="1" x14ac:dyDescent="0.25"/>
    <row r="219" s="57" customFormat="1" x14ac:dyDescent="0.25"/>
    <row r="220" s="57" customFormat="1" x14ac:dyDescent="0.25"/>
    <row r="221" s="57" customFormat="1" x14ac:dyDescent="0.25"/>
    <row r="222" s="57" customFormat="1" x14ac:dyDescent="0.25"/>
    <row r="223" s="57" customFormat="1" x14ac:dyDescent="0.25"/>
    <row r="224" s="57" customFormat="1" x14ac:dyDescent="0.25"/>
    <row r="225" s="57" customFormat="1" x14ac:dyDescent="0.25"/>
    <row r="226" s="57" customFormat="1" x14ac:dyDescent="0.25"/>
    <row r="227" s="57" customFormat="1" x14ac:dyDescent="0.25"/>
    <row r="228" s="57" customFormat="1" x14ac:dyDescent="0.25"/>
    <row r="229" s="57" customFormat="1" x14ac:dyDescent="0.25"/>
    <row r="230" s="57" customFormat="1" x14ac:dyDescent="0.25"/>
    <row r="231" s="57" customFormat="1" x14ac:dyDescent="0.25"/>
    <row r="232" s="57" customFormat="1" x14ac:dyDescent="0.25"/>
    <row r="233" s="57" customFormat="1" x14ac:dyDescent="0.25"/>
    <row r="234" s="57" customFormat="1" x14ac:dyDescent="0.25"/>
    <row r="235" s="57" customFormat="1" x14ac:dyDescent="0.25"/>
    <row r="236" s="57" customFormat="1" x14ac:dyDescent="0.25"/>
    <row r="237" s="57" customFormat="1" x14ac:dyDescent="0.25"/>
    <row r="238" s="57" customFormat="1" x14ac:dyDescent="0.25"/>
    <row r="239" s="57" customFormat="1" x14ac:dyDescent="0.25"/>
    <row r="240" s="57" customFormat="1" x14ac:dyDescent="0.25"/>
    <row r="241" s="57" customFormat="1" x14ac:dyDescent="0.25"/>
    <row r="242" s="57" customFormat="1" x14ac:dyDescent="0.25"/>
    <row r="243" s="57" customFormat="1" x14ac:dyDescent="0.25"/>
    <row r="244" s="57" customFormat="1" x14ac:dyDescent="0.25"/>
    <row r="245" s="57" customFormat="1" x14ac:dyDescent="0.25"/>
    <row r="246" s="57" customFormat="1" x14ac:dyDescent="0.25"/>
    <row r="247" s="57" customFormat="1" x14ac:dyDescent="0.25"/>
    <row r="248" s="57" customFormat="1" x14ac:dyDescent="0.25"/>
    <row r="249" s="57" customFormat="1" x14ac:dyDescent="0.25"/>
    <row r="250" s="57" customFormat="1" x14ac:dyDescent="0.25"/>
    <row r="251" s="57" customFormat="1" x14ac:dyDescent="0.25"/>
    <row r="252" s="57" customFormat="1" x14ac:dyDescent="0.25"/>
    <row r="253" s="57" customFormat="1" x14ac:dyDescent="0.25"/>
    <row r="254" s="57" customFormat="1" x14ac:dyDescent="0.25"/>
    <row r="255" s="57" customFormat="1" x14ac:dyDescent="0.25"/>
    <row r="256" s="57" customFormat="1" x14ac:dyDescent="0.25"/>
    <row r="257" s="57" customFormat="1" x14ac:dyDescent="0.25"/>
    <row r="258" s="57" customFormat="1" x14ac:dyDescent="0.25"/>
    <row r="259" s="57" customFormat="1" x14ac:dyDescent="0.25"/>
    <row r="260" s="57" customFormat="1" x14ac:dyDescent="0.25"/>
    <row r="261" s="57" customFormat="1" x14ac:dyDescent="0.25"/>
    <row r="262" s="57" customFormat="1" x14ac:dyDescent="0.25"/>
    <row r="263" s="57" customFormat="1" x14ac:dyDescent="0.25"/>
    <row r="264" s="57" customFormat="1" x14ac:dyDescent="0.25"/>
    <row r="265" s="57" customFormat="1" x14ac:dyDescent="0.25"/>
    <row r="266" s="57" customFormat="1" x14ac:dyDescent="0.25"/>
    <row r="267" s="57" customFormat="1" x14ac:dyDescent="0.25"/>
    <row r="268" s="57" customFormat="1" x14ac:dyDescent="0.25"/>
    <row r="269" s="57" customFormat="1" x14ac:dyDescent="0.25"/>
    <row r="270" s="57" customFormat="1" x14ac:dyDescent="0.25"/>
    <row r="271" s="57" customFormat="1" x14ac:dyDescent="0.25"/>
    <row r="272" s="57" customFormat="1" x14ac:dyDescent="0.25"/>
    <row r="273" s="57" customFormat="1" x14ac:dyDescent="0.25"/>
    <row r="274" s="57" customFormat="1" x14ac:dyDescent="0.25"/>
    <row r="275" s="57" customFormat="1" x14ac:dyDescent="0.25"/>
    <row r="276" s="57" customFormat="1" x14ac:dyDescent="0.25"/>
    <row r="277" s="57" customFormat="1" x14ac:dyDescent="0.25"/>
    <row r="278" s="57" customFormat="1" x14ac:dyDescent="0.25"/>
    <row r="279" s="57" customFormat="1" x14ac:dyDescent="0.25"/>
    <row r="280" s="57" customFormat="1" x14ac:dyDescent="0.25"/>
    <row r="281" s="57" customFormat="1" x14ac:dyDescent="0.25"/>
    <row r="282" s="57" customFormat="1" x14ac:dyDescent="0.25"/>
    <row r="283" s="57" customFormat="1" x14ac:dyDescent="0.25"/>
    <row r="284" s="57" customFormat="1" x14ac:dyDescent="0.25"/>
    <row r="285" s="57" customFormat="1" x14ac:dyDescent="0.25"/>
    <row r="286" s="57" customFormat="1" x14ac:dyDescent="0.25"/>
    <row r="287" s="57" customFormat="1" x14ac:dyDescent="0.25"/>
    <row r="288" s="57" customFormat="1" x14ac:dyDescent="0.25"/>
    <row r="289" s="57" customFormat="1" x14ac:dyDescent="0.25"/>
    <row r="290" s="57" customFormat="1" x14ac:dyDescent="0.25"/>
    <row r="291" s="57" customFormat="1" x14ac:dyDescent="0.25"/>
    <row r="292" s="57" customFormat="1" x14ac:dyDescent="0.25"/>
    <row r="293" s="57" customFormat="1" x14ac:dyDescent="0.25"/>
    <row r="294" s="57" customFormat="1" x14ac:dyDescent="0.25"/>
    <row r="295" s="57" customFormat="1" x14ac:dyDescent="0.25"/>
    <row r="296" s="57" customFormat="1" x14ac:dyDescent="0.25"/>
    <row r="297" s="57" customFormat="1" x14ac:dyDescent="0.25"/>
    <row r="298" s="57" customFormat="1" x14ac:dyDescent="0.25"/>
    <row r="299" s="57" customFormat="1" x14ac:dyDescent="0.25"/>
    <row r="300" s="57" customFormat="1" x14ac:dyDescent="0.25"/>
    <row r="301" s="57" customFormat="1" x14ac:dyDescent="0.25"/>
    <row r="302" s="57" customFormat="1" x14ac:dyDescent="0.25"/>
    <row r="303" s="57" customFormat="1" x14ac:dyDescent="0.25"/>
    <row r="304" s="57" customFormat="1" x14ac:dyDescent="0.25"/>
    <row r="305" s="57" customFormat="1" x14ac:dyDescent="0.25"/>
    <row r="306" s="57" customFormat="1" x14ac:dyDescent="0.25"/>
    <row r="307" s="57" customFormat="1" x14ac:dyDescent="0.25"/>
    <row r="308" s="57" customFormat="1" x14ac:dyDescent="0.25"/>
    <row r="309" s="57" customFormat="1" x14ac:dyDescent="0.25"/>
    <row r="310" s="57" customFormat="1" x14ac:dyDescent="0.25"/>
    <row r="311" s="57" customFormat="1" x14ac:dyDescent="0.25"/>
    <row r="312" s="57" customFormat="1" x14ac:dyDescent="0.25"/>
    <row r="313" s="57" customFormat="1" x14ac:dyDescent="0.25"/>
    <row r="314" s="57" customFormat="1" x14ac:dyDescent="0.25"/>
    <row r="315" s="57" customFormat="1" x14ac:dyDescent="0.25"/>
    <row r="316" s="57" customFormat="1" x14ac:dyDescent="0.25"/>
    <row r="317" s="57" customFormat="1" x14ac:dyDescent="0.25"/>
    <row r="318" s="57" customFormat="1" x14ac:dyDescent="0.25"/>
    <row r="319" s="57" customFormat="1" x14ac:dyDescent="0.25"/>
    <row r="320" s="57" customFormat="1" x14ac:dyDescent="0.25"/>
    <row r="321" s="57" customFormat="1" x14ac:dyDescent="0.25"/>
    <row r="322" s="57" customFormat="1" x14ac:dyDescent="0.25"/>
    <row r="323" s="57" customFormat="1" x14ac:dyDescent="0.25"/>
    <row r="324" s="57" customFormat="1" x14ac:dyDescent="0.25"/>
    <row r="325" s="57" customFormat="1" x14ac:dyDescent="0.25"/>
    <row r="326" s="57" customFormat="1" x14ac:dyDescent="0.25"/>
    <row r="327" s="57" customFormat="1" x14ac:dyDescent="0.25"/>
    <row r="328" s="57" customFormat="1" x14ac:dyDescent="0.25"/>
    <row r="329" s="57" customFormat="1" x14ac:dyDescent="0.25"/>
    <row r="330" s="57" customFormat="1" x14ac:dyDescent="0.25"/>
    <row r="331" s="57" customFormat="1" x14ac:dyDescent="0.25"/>
    <row r="332" s="57" customFormat="1" x14ac:dyDescent="0.25"/>
    <row r="333" s="57" customFormat="1" x14ac:dyDescent="0.25"/>
    <row r="334" s="57" customFormat="1" x14ac:dyDescent="0.25"/>
    <row r="335" s="57" customFormat="1" x14ac:dyDescent="0.25"/>
    <row r="336" s="57" customFormat="1" x14ac:dyDescent="0.25"/>
    <row r="337" s="57" customFormat="1" x14ac:dyDescent="0.25"/>
    <row r="338" s="57" customFormat="1" x14ac:dyDescent="0.25"/>
    <row r="339" s="57" customFormat="1" x14ac:dyDescent="0.25"/>
    <row r="340" s="57" customFormat="1" x14ac:dyDescent="0.25"/>
    <row r="341" s="57" customFormat="1" x14ac:dyDescent="0.25"/>
    <row r="342" s="57" customFormat="1" x14ac:dyDescent="0.25"/>
    <row r="343" s="57" customFormat="1" x14ac:dyDescent="0.25"/>
    <row r="344" s="57" customFormat="1" x14ac:dyDescent="0.25"/>
    <row r="345" s="57" customFormat="1" x14ac:dyDescent="0.25"/>
    <row r="346" s="57" customFormat="1" x14ac:dyDescent="0.25"/>
    <row r="347" s="57" customFormat="1" x14ac:dyDescent="0.25"/>
    <row r="348" s="57" customFormat="1" x14ac:dyDescent="0.25"/>
    <row r="349" s="57" customFormat="1" x14ac:dyDescent="0.25"/>
    <row r="350" s="57" customFormat="1" x14ac:dyDescent="0.25"/>
    <row r="351" s="57" customFormat="1" x14ac:dyDescent="0.25"/>
    <row r="352" s="57" customFormat="1" x14ac:dyDescent="0.25"/>
    <row r="353" s="57" customFormat="1" x14ac:dyDescent="0.25"/>
    <row r="354" s="57" customFormat="1" x14ac:dyDescent="0.25"/>
    <row r="355" s="57" customFormat="1" x14ac:dyDescent="0.25"/>
    <row r="356" s="57" customFormat="1" x14ac:dyDescent="0.25"/>
  </sheetData>
  <mergeCells count="13">
    <mergeCell ref="B40:G40"/>
    <mergeCell ref="H40:M40"/>
    <mergeCell ref="N40:R40"/>
    <mergeCell ref="B7:B8"/>
    <mergeCell ref="C7:F7"/>
    <mergeCell ref="G7:J7"/>
    <mergeCell ref="K7:N7"/>
    <mergeCell ref="O7:R7"/>
    <mergeCell ref="B2:B5"/>
    <mergeCell ref="C2:R2"/>
    <mergeCell ref="C3:R3"/>
    <mergeCell ref="C4:R4"/>
    <mergeCell ref="C5:R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ED1CF-E1F8-4A0E-A4D1-DBC9E0563065}">
  <dimension ref="A1:CB427"/>
  <sheetViews>
    <sheetView zoomScaleNormal="100" workbookViewId="0">
      <selection activeCell="J25" sqref="J25"/>
    </sheetView>
  </sheetViews>
  <sheetFormatPr baseColWidth="10" defaultColWidth="12" defaultRowHeight="12.5" x14ac:dyDescent="0.25"/>
  <cols>
    <col min="1" max="1" width="4.6328125" style="57" customWidth="1"/>
    <col min="2" max="2" width="15" style="55" bestFit="1" customWidth="1"/>
    <col min="3" max="3" width="21.54296875" style="55" bestFit="1" customWidth="1"/>
    <col min="4" max="5" width="10.54296875" style="55" customWidth="1"/>
    <col min="6" max="6" width="12.453125" style="55" customWidth="1"/>
    <col min="7" max="11" width="10.54296875" style="55" customWidth="1"/>
    <col min="12" max="12" width="12.453125" style="55" customWidth="1"/>
    <col min="13" max="17" width="10.54296875" style="55" customWidth="1"/>
    <col min="18" max="18" width="12.453125" style="55" customWidth="1"/>
    <col min="19" max="23" width="10.54296875" style="55" customWidth="1"/>
    <col min="24" max="24" width="12.453125" style="55" customWidth="1"/>
    <col min="25" max="27" width="10.54296875" style="55" customWidth="1"/>
    <col min="28" max="80" width="12" style="57"/>
    <col min="81" max="16384" width="12" style="55"/>
  </cols>
  <sheetData>
    <row r="1" spans="1:80" s="57" customFormat="1" ht="13" thickBot="1" x14ac:dyDescent="0.3"/>
    <row r="2" spans="1:80" s="61" customFormat="1" ht="23" customHeight="1" x14ac:dyDescent="0.25">
      <c r="A2" s="60"/>
      <c r="B2" s="554"/>
      <c r="C2" s="555"/>
      <c r="D2" s="560" t="s">
        <v>2334</v>
      </c>
      <c r="E2" s="561"/>
      <c r="F2" s="561"/>
      <c r="G2" s="561"/>
      <c r="H2" s="561"/>
      <c r="I2" s="561"/>
      <c r="J2" s="561"/>
      <c r="K2" s="561"/>
      <c r="L2" s="561"/>
      <c r="M2" s="561"/>
      <c r="N2" s="561"/>
      <c r="O2" s="561"/>
      <c r="P2" s="561"/>
      <c r="Q2" s="561"/>
      <c r="R2" s="561"/>
      <c r="S2" s="561"/>
      <c r="T2" s="561"/>
      <c r="U2" s="561"/>
      <c r="V2" s="561"/>
      <c r="W2" s="561"/>
      <c r="X2" s="561"/>
      <c r="Y2" s="561"/>
      <c r="Z2" s="561"/>
      <c r="AA2" s="562"/>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row>
    <row r="3" spans="1:80" s="61" customFormat="1" ht="13" x14ac:dyDescent="0.25">
      <c r="A3" s="60"/>
      <c r="B3" s="556"/>
      <c r="C3" s="557"/>
      <c r="D3" s="563" t="s">
        <v>2339</v>
      </c>
      <c r="E3" s="564"/>
      <c r="F3" s="564"/>
      <c r="G3" s="564"/>
      <c r="H3" s="564"/>
      <c r="I3" s="564"/>
      <c r="J3" s="564"/>
      <c r="K3" s="564"/>
      <c r="L3" s="564"/>
      <c r="M3" s="564"/>
      <c r="N3" s="564"/>
      <c r="O3" s="564"/>
      <c r="P3" s="564"/>
      <c r="Q3" s="564"/>
      <c r="R3" s="564"/>
      <c r="S3" s="564"/>
      <c r="T3" s="564"/>
      <c r="U3" s="564"/>
      <c r="V3" s="564"/>
      <c r="W3" s="564"/>
      <c r="X3" s="564"/>
      <c r="Y3" s="564"/>
      <c r="Z3" s="564"/>
      <c r="AA3" s="565"/>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row>
    <row r="4" spans="1:80" s="61" customFormat="1" ht="13" x14ac:dyDescent="0.25">
      <c r="A4" s="60"/>
      <c r="B4" s="556"/>
      <c r="C4" s="557"/>
      <c r="D4" s="494" t="s">
        <v>2333</v>
      </c>
      <c r="E4" s="495"/>
      <c r="F4" s="495"/>
      <c r="G4" s="495"/>
      <c r="H4" s="495"/>
      <c r="I4" s="495"/>
      <c r="J4" s="495"/>
      <c r="K4" s="495"/>
      <c r="L4" s="495"/>
      <c r="M4" s="495"/>
      <c r="N4" s="495"/>
      <c r="O4" s="495"/>
      <c r="P4" s="495"/>
      <c r="Q4" s="495"/>
      <c r="R4" s="495"/>
      <c r="S4" s="495"/>
      <c r="T4" s="495"/>
      <c r="U4" s="495"/>
      <c r="V4" s="495"/>
      <c r="W4" s="495"/>
      <c r="X4" s="495"/>
      <c r="Y4" s="495"/>
      <c r="Z4" s="495"/>
      <c r="AA4" s="496"/>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row>
    <row r="5" spans="1:80" s="61" customFormat="1" ht="13.5" thickBot="1" x14ac:dyDescent="0.3">
      <c r="A5" s="60"/>
      <c r="B5" s="558"/>
      <c r="C5" s="559"/>
      <c r="D5" s="497" t="s">
        <v>2308</v>
      </c>
      <c r="E5" s="498"/>
      <c r="F5" s="498"/>
      <c r="G5" s="498"/>
      <c r="H5" s="498"/>
      <c r="I5" s="498"/>
      <c r="J5" s="498"/>
      <c r="K5" s="498"/>
      <c r="L5" s="498"/>
      <c r="M5" s="498"/>
      <c r="N5" s="498"/>
      <c r="O5" s="498"/>
      <c r="P5" s="498"/>
      <c r="Q5" s="498"/>
      <c r="R5" s="498"/>
      <c r="S5" s="498"/>
      <c r="T5" s="498"/>
      <c r="U5" s="498"/>
      <c r="V5" s="498"/>
      <c r="W5" s="498"/>
      <c r="X5" s="498"/>
      <c r="Y5" s="498"/>
      <c r="Z5" s="498"/>
      <c r="AA5" s="499"/>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row>
    <row r="6" spans="1:80" s="57" customFormat="1" ht="13" thickBot="1" x14ac:dyDescent="0.3"/>
    <row r="7" spans="1:80" ht="16" customHeight="1" thickBot="1" x14ac:dyDescent="0.3">
      <c r="B7" s="539" t="s">
        <v>2313</v>
      </c>
      <c r="C7" s="540"/>
      <c r="D7" s="548" t="s">
        <v>3</v>
      </c>
      <c r="E7" s="549"/>
      <c r="F7" s="549"/>
      <c r="G7" s="549"/>
      <c r="H7" s="549"/>
      <c r="I7" s="549"/>
      <c r="J7" s="550" t="s">
        <v>4</v>
      </c>
      <c r="K7" s="549"/>
      <c r="L7" s="549"/>
      <c r="M7" s="549"/>
      <c r="N7" s="549"/>
      <c r="O7" s="551"/>
      <c r="P7" s="552" t="s">
        <v>2306</v>
      </c>
      <c r="Q7" s="549"/>
      <c r="R7" s="549"/>
      <c r="S7" s="549"/>
      <c r="T7" s="549"/>
      <c r="U7" s="553"/>
      <c r="V7" s="552" t="s">
        <v>2</v>
      </c>
      <c r="W7" s="549"/>
      <c r="X7" s="549"/>
      <c r="Y7" s="549"/>
      <c r="Z7" s="549"/>
      <c r="AA7" s="553"/>
    </row>
    <row r="8" spans="1:80" ht="26.5" thickBot="1" x14ac:dyDescent="0.3">
      <c r="B8" s="541"/>
      <c r="C8" s="542"/>
      <c r="D8" s="274" t="s">
        <v>2332</v>
      </c>
      <c r="E8" s="275" t="s">
        <v>2331</v>
      </c>
      <c r="F8" s="275" t="s">
        <v>2330</v>
      </c>
      <c r="G8" s="275" t="s">
        <v>2329</v>
      </c>
      <c r="H8" s="275" t="s">
        <v>2328</v>
      </c>
      <c r="I8" s="276" t="s">
        <v>2312</v>
      </c>
      <c r="J8" s="277" t="s">
        <v>2332</v>
      </c>
      <c r="K8" s="275" t="s">
        <v>2331</v>
      </c>
      <c r="L8" s="275" t="s">
        <v>2330</v>
      </c>
      <c r="M8" s="275" t="s">
        <v>2329</v>
      </c>
      <c r="N8" s="275" t="s">
        <v>2328</v>
      </c>
      <c r="O8" s="278" t="s">
        <v>2312</v>
      </c>
      <c r="P8" s="279" t="s">
        <v>2332</v>
      </c>
      <c r="Q8" s="275" t="s">
        <v>2331</v>
      </c>
      <c r="R8" s="275" t="s">
        <v>2330</v>
      </c>
      <c r="S8" s="275" t="s">
        <v>2329</v>
      </c>
      <c r="T8" s="275" t="s">
        <v>2328</v>
      </c>
      <c r="U8" s="280" t="s">
        <v>2312</v>
      </c>
      <c r="V8" s="274" t="s">
        <v>2332</v>
      </c>
      <c r="W8" s="275" t="s">
        <v>2331</v>
      </c>
      <c r="X8" s="275" t="s">
        <v>2330</v>
      </c>
      <c r="Y8" s="275" t="s">
        <v>2329</v>
      </c>
      <c r="Z8" s="275" t="s">
        <v>2328</v>
      </c>
      <c r="AA8" s="280" t="s">
        <v>2312</v>
      </c>
    </row>
    <row r="9" spans="1:80" ht="13.5" thickBot="1" x14ac:dyDescent="0.3">
      <c r="B9" s="566" t="s">
        <v>2327</v>
      </c>
      <c r="C9" s="308" t="s">
        <v>2</v>
      </c>
      <c r="D9" s="309">
        <v>10</v>
      </c>
      <c r="E9" s="310">
        <v>18917</v>
      </c>
      <c r="F9" s="310">
        <v>10</v>
      </c>
      <c r="G9" s="290">
        <v>3006.719599</v>
      </c>
      <c r="H9" s="290">
        <v>100.41712699999999</v>
      </c>
      <c r="I9" s="311">
        <v>45.516559000000001</v>
      </c>
      <c r="J9" s="312">
        <v>7</v>
      </c>
      <c r="K9" s="310">
        <v>100701</v>
      </c>
      <c r="L9" s="310">
        <v>7</v>
      </c>
      <c r="M9" s="290">
        <v>4805.6103059999996</v>
      </c>
      <c r="N9" s="290">
        <v>119.40709699999999</v>
      </c>
      <c r="O9" s="313">
        <v>52.320833</v>
      </c>
      <c r="P9" s="314">
        <v>6</v>
      </c>
      <c r="Q9" s="310">
        <v>200458</v>
      </c>
      <c r="R9" s="310">
        <v>5</v>
      </c>
      <c r="S9" s="290">
        <v>5404.8</v>
      </c>
      <c r="T9" s="290">
        <v>206.417652</v>
      </c>
      <c r="U9" s="291">
        <v>61.925294999999998</v>
      </c>
      <c r="V9" s="309">
        <v>23</v>
      </c>
      <c r="W9" s="310">
        <v>320076</v>
      </c>
      <c r="X9" s="310">
        <v>22</v>
      </c>
      <c r="Y9" s="290">
        <v>13217.129905</v>
      </c>
      <c r="Z9" s="290">
        <v>426.24187599999999</v>
      </c>
      <c r="AA9" s="291">
        <v>159.762687</v>
      </c>
    </row>
    <row r="10" spans="1:80" ht="13.5" thickBot="1" x14ac:dyDescent="0.3">
      <c r="B10" s="545"/>
      <c r="C10" s="315" t="s">
        <v>5</v>
      </c>
      <c r="D10" s="316">
        <v>1</v>
      </c>
      <c r="E10" s="317">
        <v>41</v>
      </c>
      <c r="F10" s="317">
        <v>1</v>
      </c>
      <c r="G10" s="283">
        <v>203.8</v>
      </c>
      <c r="H10" s="283">
        <v>8.1519999999999992</v>
      </c>
      <c r="I10" s="318">
        <v>7.3368000000000002</v>
      </c>
      <c r="J10" s="319">
        <v>3</v>
      </c>
      <c r="K10" s="317">
        <v>508</v>
      </c>
      <c r="L10" s="317">
        <v>3</v>
      </c>
      <c r="M10" s="283">
        <v>1613.7103059999999</v>
      </c>
      <c r="N10" s="283">
        <v>49.308656999999997</v>
      </c>
      <c r="O10" s="320">
        <v>22.832236999999999</v>
      </c>
      <c r="P10" s="321">
        <v>2</v>
      </c>
      <c r="Q10" s="317">
        <v>376</v>
      </c>
      <c r="R10" s="317">
        <v>2</v>
      </c>
      <c r="S10" s="283">
        <v>1001.8</v>
      </c>
      <c r="T10" s="283">
        <v>27.807652000000001</v>
      </c>
      <c r="U10" s="322">
        <v>8.342295</v>
      </c>
      <c r="V10" s="309">
        <v>6</v>
      </c>
      <c r="W10" s="310">
        <v>925</v>
      </c>
      <c r="X10" s="310">
        <v>6</v>
      </c>
      <c r="Y10" s="290">
        <v>2819.3103059999999</v>
      </c>
      <c r="Z10" s="290">
        <v>85.268309000000002</v>
      </c>
      <c r="AA10" s="323">
        <v>38.511332000000003</v>
      </c>
    </row>
    <row r="11" spans="1:80" ht="13.5" thickBot="1" x14ac:dyDescent="0.3">
      <c r="B11" s="545"/>
      <c r="C11" s="315" t="s">
        <v>722</v>
      </c>
      <c r="D11" s="335"/>
      <c r="E11" s="303"/>
      <c r="F11" s="303"/>
      <c r="G11" s="303"/>
      <c r="H11" s="303"/>
      <c r="I11" s="336"/>
      <c r="J11" s="319">
        <v>1</v>
      </c>
      <c r="K11" s="317">
        <v>100000</v>
      </c>
      <c r="L11" s="317">
        <v>1</v>
      </c>
      <c r="M11" s="283">
        <v>2600</v>
      </c>
      <c r="N11" s="283">
        <v>56</v>
      </c>
      <c r="O11" s="320">
        <v>16.8</v>
      </c>
      <c r="P11" s="321">
        <v>1</v>
      </c>
      <c r="Q11" s="317">
        <v>200000</v>
      </c>
      <c r="R11" s="317">
        <v>1</v>
      </c>
      <c r="S11" s="283">
        <v>3600</v>
      </c>
      <c r="T11" s="283">
        <v>122.4</v>
      </c>
      <c r="U11" s="322">
        <v>36.72</v>
      </c>
      <c r="V11" s="309">
        <v>2</v>
      </c>
      <c r="W11" s="310">
        <v>300000</v>
      </c>
      <c r="X11" s="310">
        <v>2</v>
      </c>
      <c r="Y11" s="290">
        <v>6200</v>
      </c>
      <c r="Z11" s="290">
        <v>178.4</v>
      </c>
      <c r="AA11" s="323">
        <v>53.52</v>
      </c>
    </row>
    <row r="12" spans="1:80" ht="13.5" thickBot="1" x14ac:dyDescent="0.3">
      <c r="B12" s="545"/>
      <c r="C12" s="315" t="s">
        <v>16</v>
      </c>
      <c r="D12" s="316">
        <v>2</v>
      </c>
      <c r="E12" s="317">
        <v>292</v>
      </c>
      <c r="F12" s="317">
        <v>3</v>
      </c>
      <c r="G12" s="283">
        <v>835.59999900000003</v>
      </c>
      <c r="H12" s="283">
        <v>19.336006999999999</v>
      </c>
      <c r="I12" s="318">
        <v>4.0538150000000002</v>
      </c>
      <c r="J12" s="319">
        <v>1</v>
      </c>
      <c r="K12" s="317">
        <v>170</v>
      </c>
      <c r="L12" s="317">
        <v>1</v>
      </c>
      <c r="M12" s="283">
        <v>510</v>
      </c>
      <c r="N12" s="283">
        <v>10.199999999999999</v>
      </c>
      <c r="O12" s="320">
        <v>9.18</v>
      </c>
      <c r="P12" s="321">
        <v>1</v>
      </c>
      <c r="Q12" s="317">
        <v>28</v>
      </c>
      <c r="R12" s="317">
        <v>1</v>
      </c>
      <c r="S12" s="283">
        <v>182</v>
      </c>
      <c r="T12" s="283">
        <v>12.74</v>
      </c>
      <c r="U12" s="322">
        <v>3.8220000000000001</v>
      </c>
      <c r="V12" s="309">
        <v>4</v>
      </c>
      <c r="W12" s="310">
        <v>490</v>
      </c>
      <c r="X12" s="310">
        <v>5</v>
      </c>
      <c r="Y12" s="290">
        <v>1527.599999</v>
      </c>
      <c r="Z12" s="290">
        <v>42.276007</v>
      </c>
      <c r="AA12" s="323">
        <v>17.055814999999999</v>
      </c>
    </row>
    <row r="13" spans="1:80" ht="13.5" thickBot="1" x14ac:dyDescent="0.3">
      <c r="B13" s="545"/>
      <c r="C13" s="315" t="s">
        <v>495</v>
      </c>
      <c r="D13" s="335"/>
      <c r="E13" s="303"/>
      <c r="F13" s="303"/>
      <c r="G13" s="303"/>
      <c r="H13" s="303"/>
      <c r="I13" s="336"/>
      <c r="J13" s="319">
        <v>2</v>
      </c>
      <c r="K13" s="317">
        <v>23</v>
      </c>
      <c r="L13" s="317">
        <v>2</v>
      </c>
      <c r="M13" s="283">
        <v>81.900000000000006</v>
      </c>
      <c r="N13" s="283">
        <v>3.8984399999999999</v>
      </c>
      <c r="O13" s="320">
        <v>3.5085959999999998</v>
      </c>
      <c r="P13" s="337"/>
      <c r="Q13" s="303"/>
      <c r="R13" s="303"/>
      <c r="S13" s="303"/>
      <c r="T13" s="303"/>
      <c r="U13" s="338"/>
      <c r="V13" s="309">
        <v>2</v>
      </c>
      <c r="W13" s="310">
        <v>23</v>
      </c>
      <c r="X13" s="310">
        <v>2</v>
      </c>
      <c r="Y13" s="290">
        <v>81.900000000000006</v>
      </c>
      <c r="Z13" s="290">
        <v>3.8984399999999999</v>
      </c>
      <c r="AA13" s="323">
        <v>3.5085959999999998</v>
      </c>
    </row>
    <row r="14" spans="1:80" ht="13.5" thickBot="1" x14ac:dyDescent="0.3">
      <c r="B14" s="545"/>
      <c r="C14" s="315" t="s">
        <v>22</v>
      </c>
      <c r="D14" s="316">
        <v>1</v>
      </c>
      <c r="E14" s="317">
        <v>30</v>
      </c>
      <c r="F14" s="317">
        <v>1</v>
      </c>
      <c r="G14" s="283">
        <v>255</v>
      </c>
      <c r="H14" s="283">
        <v>20.399999999999999</v>
      </c>
      <c r="I14" s="318">
        <v>17.34</v>
      </c>
      <c r="J14" s="339"/>
      <c r="K14" s="303"/>
      <c r="L14" s="303"/>
      <c r="M14" s="303"/>
      <c r="N14" s="303"/>
      <c r="O14" s="340"/>
      <c r="P14" s="321">
        <v>2</v>
      </c>
      <c r="Q14" s="317">
        <v>54</v>
      </c>
      <c r="R14" s="317">
        <v>1</v>
      </c>
      <c r="S14" s="283">
        <v>621</v>
      </c>
      <c r="T14" s="283">
        <v>43.47</v>
      </c>
      <c r="U14" s="322">
        <v>13.041</v>
      </c>
      <c r="V14" s="309">
        <v>3</v>
      </c>
      <c r="W14" s="310">
        <v>84</v>
      </c>
      <c r="X14" s="310">
        <v>2</v>
      </c>
      <c r="Y14" s="290">
        <v>876</v>
      </c>
      <c r="Z14" s="290">
        <v>63.87</v>
      </c>
      <c r="AA14" s="323">
        <v>30.381</v>
      </c>
    </row>
    <row r="15" spans="1:80" ht="13.5" thickBot="1" x14ac:dyDescent="0.3">
      <c r="B15" s="545"/>
      <c r="C15" s="315" t="s">
        <v>325</v>
      </c>
      <c r="D15" s="316">
        <v>1</v>
      </c>
      <c r="E15" s="317">
        <v>8</v>
      </c>
      <c r="F15" s="317">
        <v>1</v>
      </c>
      <c r="G15" s="283">
        <v>33.200000000000003</v>
      </c>
      <c r="H15" s="283">
        <v>1.5803199999999999</v>
      </c>
      <c r="I15" s="318">
        <v>1.501304</v>
      </c>
      <c r="J15" s="339"/>
      <c r="K15" s="303"/>
      <c r="L15" s="303"/>
      <c r="M15" s="303"/>
      <c r="N15" s="303"/>
      <c r="O15" s="340"/>
      <c r="P15" s="337"/>
      <c r="Q15" s="303"/>
      <c r="R15" s="303"/>
      <c r="S15" s="303"/>
      <c r="T15" s="303"/>
      <c r="U15" s="338"/>
      <c r="V15" s="309">
        <v>1</v>
      </c>
      <c r="W15" s="310">
        <v>8</v>
      </c>
      <c r="X15" s="310">
        <v>1</v>
      </c>
      <c r="Y15" s="290">
        <v>33.200000000000003</v>
      </c>
      <c r="Z15" s="290">
        <v>1.5803199999999999</v>
      </c>
      <c r="AA15" s="323">
        <v>1.501304</v>
      </c>
    </row>
    <row r="16" spans="1:80" ht="13.5" thickBot="1" x14ac:dyDescent="0.3">
      <c r="B16" s="545"/>
      <c r="C16" s="315" t="s">
        <v>142</v>
      </c>
      <c r="D16" s="316">
        <v>2</v>
      </c>
      <c r="E16" s="317">
        <v>2</v>
      </c>
      <c r="F16" s="317">
        <v>1</v>
      </c>
      <c r="G16" s="283">
        <v>26.646000000000001</v>
      </c>
      <c r="H16" s="283">
        <v>1.2683500000000001</v>
      </c>
      <c r="I16" s="318">
        <v>0.38050499999999998</v>
      </c>
      <c r="J16" s="339"/>
      <c r="K16" s="303"/>
      <c r="L16" s="303"/>
      <c r="M16" s="303"/>
      <c r="N16" s="303"/>
      <c r="O16" s="340"/>
      <c r="P16" s="337"/>
      <c r="Q16" s="303"/>
      <c r="R16" s="303"/>
      <c r="S16" s="303"/>
      <c r="T16" s="303"/>
      <c r="U16" s="338"/>
      <c r="V16" s="309">
        <v>2</v>
      </c>
      <c r="W16" s="310">
        <v>2</v>
      </c>
      <c r="X16" s="310">
        <v>1</v>
      </c>
      <c r="Y16" s="290">
        <v>26.646000000000001</v>
      </c>
      <c r="Z16" s="290">
        <v>1.2683500000000001</v>
      </c>
      <c r="AA16" s="323">
        <v>0.38050499999999998</v>
      </c>
    </row>
    <row r="17" spans="2:27" ht="13.5" thickBot="1" x14ac:dyDescent="0.3">
      <c r="B17" s="545"/>
      <c r="C17" s="315" t="s">
        <v>30</v>
      </c>
      <c r="D17" s="316">
        <v>1</v>
      </c>
      <c r="E17" s="317">
        <v>194</v>
      </c>
      <c r="F17" s="317">
        <v>1</v>
      </c>
      <c r="G17" s="283">
        <v>593.37360000000001</v>
      </c>
      <c r="H17" s="283">
        <v>21.361450000000001</v>
      </c>
      <c r="I17" s="318">
        <v>6.4084349999999999</v>
      </c>
      <c r="J17" s="339"/>
      <c r="K17" s="303"/>
      <c r="L17" s="303"/>
      <c r="M17" s="303"/>
      <c r="N17" s="303"/>
      <c r="O17" s="340"/>
      <c r="P17" s="337"/>
      <c r="Q17" s="303"/>
      <c r="R17" s="303"/>
      <c r="S17" s="303"/>
      <c r="T17" s="303"/>
      <c r="U17" s="338"/>
      <c r="V17" s="309">
        <v>1</v>
      </c>
      <c r="W17" s="310">
        <v>194</v>
      </c>
      <c r="X17" s="310">
        <v>1</v>
      </c>
      <c r="Y17" s="290">
        <v>593.37360000000001</v>
      </c>
      <c r="Z17" s="290">
        <v>21.361450000000001</v>
      </c>
      <c r="AA17" s="323">
        <v>6.4084349999999999</v>
      </c>
    </row>
    <row r="18" spans="2:27" ht="13.5" thickBot="1" x14ac:dyDescent="0.3">
      <c r="B18" s="544"/>
      <c r="C18" s="315" t="s">
        <v>33</v>
      </c>
      <c r="D18" s="316">
        <v>2</v>
      </c>
      <c r="E18" s="317">
        <v>18350</v>
      </c>
      <c r="F18" s="317">
        <v>2</v>
      </c>
      <c r="G18" s="283">
        <v>1059.0999999999999</v>
      </c>
      <c r="H18" s="283">
        <v>28.318999999999999</v>
      </c>
      <c r="I18" s="318">
        <v>8.4956999999999994</v>
      </c>
      <c r="J18" s="339"/>
      <c r="K18" s="303"/>
      <c r="L18" s="303"/>
      <c r="M18" s="303"/>
      <c r="N18" s="303"/>
      <c r="O18" s="340"/>
      <c r="P18" s="337"/>
      <c r="Q18" s="303"/>
      <c r="R18" s="303"/>
      <c r="S18" s="303"/>
      <c r="T18" s="303"/>
      <c r="U18" s="338"/>
      <c r="V18" s="309">
        <v>2</v>
      </c>
      <c r="W18" s="310">
        <v>18350</v>
      </c>
      <c r="X18" s="310">
        <v>2</v>
      </c>
      <c r="Y18" s="290">
        <v>1059.0999999999999</v>
      </c>
      <c r="Z18" s="290">
        <v>28.318999999999999</v>
      </c>
      <c r="AA18" s="323">
        <v>8.4956999999999994</v>
      </c>
    </row>
    <row r="19" spans="2:27" ht="13.5" thickBot="1" x14ac:dyDescent="0.3">
      <c r="B19" s="543" t="s">
        <v>2326</v>
      </c>
      <c r="C19" s="324" t="s">
        <v>2</v>
      </c>
      <c r="D19" s="309">
        <v>40414</v>
      </c>
      <c r="E19" s="310">
        <v>93871.47</v>
      </c>
      <c r="F19" s="310">
        <v>35516</v>
      </c>
      <c r="G19" s="290">
        <v>588082.59747499996</v>
      </c>
      <c r="H19" s="290">
        <v>96120.219222</v>
      </c>
      <c r="I19" s="311">
        <v>82592.630739</v>
      </c>
      <c r="J19" s="312">
        <v>23549</v>
      </c>
      <c r="K19" s="310">
        <v>52854.25</v>
      </c>
      <c r="L19" s="310">
        <v>21656</v>
      </c>
      <c r="M19" s="290">
        <v>357715.473123</v>
      </c>
      <c r="N19" s="290">
        <v>53160.342019999996</v>
      </c>
      <c r="O19" s="313">
        <v>46750.844985999996</v>
      </c>
      <c r="P19" s="314">
        <v>70</v>
      </c>
      <c r="Q19" s="310">
        <v>3519.98</v>
      </c>
      <c r="R19" s="310">
        <v>54</v>
      </c>
      <c r="S19" s="290">
        <v>42612.130215999998</v>
      </c>
      <c r="T19" s="290">
        <v>1285.217625</v>
      </c>
      <c r="U19" s="291">
        <v>400.781993</v>
      </c>
      <c r="V19" s="309">
        <v>64033</v>
      </c>
      <c r="W19" s="325">
        <v>150245.70000000001</v>
      </c>
      <c r="X19" s="310">
        <v>57226</v>
      </c>
      <c r="Y19" s="290">
        <v>988410.20081399998</v>
      </c>
      <c r="Z19" s="290">
        <v>150565.77886699999</v>
      </c>
      <c r="AA19" s="291">
        <v>129744.25771799999</v>
      </c>
    </row>
    <row r="20" spans="2:27" ht="13.5" thickBot="1" x14ac:dyDescent="0.3">
      <c r="B20" s="545"/>
      <c r="C20" s="315" t="s">
        <v>5</v>
      </c>
      <c r="D20" s="316">
        <v>3856</v>
      </c>
      <c r="E20" s="317">
        <v>6108.57</v>
      </c>
      <c r="F20" s="317">
        <v>3606</v>
      </c>
      <c r="G20" s="283">
        <v>42874.322966</v>
      </c>
      <c r="H20" s="283">
        <v>12878.324543999999</v>
      </c>
      <c r="I20" s="318">
        <v>11315.134040999999</v>
      </c>
      <c r="J20" s="319">
        <v>1869</v>
      </c>
      <c r="K20" s="317">
        <v>2453.8000000000002</v>
      </c>
      <c r="L20" s="317">
        <v>1759</v>
      </c>
      <c r="M20" s="283">
        <v>19296.849708999998</v>
      </c>
      <c r="N20" s="283">
        <v>6210.4244189999999</v>
      </c>
      <c r="O20" s="320">
        <v>5489.0342989999999</v>
      </c>
      <c r="P20" s="321">
        <v>18</v>
      </c>
      <c r="Q20" s="317">
        <v>499.5</v>
      </c>
      <c r="R20" s="317">
        <v>17</v>
      </c>
      <c r="S20" s="283">
        <v>8557.0422089999993</v>
      </c>
      <c r="T20" s="283">
        <v>270.63984900000003</v>
      </c>
      <c r="U20" s="322">
        <v>84.703885</v>
      </c>
      <c r="V20" s="309">
        <v>5743</v>
      </c>
      <c r="W20" s="325">
        <v>9061.8700000000008</v>
      </c>
      <c r="X20" s="310">
        <v>5382</v>
      </c>
      <c r="Y20" s="290">
        <v>70728.214884000001</v>
      </c>
      <c r="Z20" s="290">
        <v>19359.388812000001</v>
      </c>
      <c r="AA20" s="323">
        <v>16888.872224999999</v>
      </c>
    </row>
    <row r="21" spans="2:27" ht="13.5" thickBot="1" x14ac:dyDescent="0.3">
      <c r="B21" s="545"/>
      <c r="C21" s="315" t="s">
        <v>956</v>
      </c>
      <c r="D21" s="316">
        <v>314</v>
      </c>
      <c r="E21" s="317">
        <v>540.17999999999995</v>
      </c>
      <c r="F21" s="317">
        <v>309</v>
      </c>
      <c r="G21" s="283">
        <v>3647.89921</v>
      </c>
      <c r="H21" s="283">
        <v>445.479758</v>
      </c>
      <c r="I21" s="318">
        <v>385.54039</v>
      </c>
      <c r="J21" s="319">
        <v>151</v>
      </c>
      <c r="K21" s="317">
        <v>379.1</v>
      </c>
      <c r="L21" s="317">
        <v>151</v>
      </c>
      <c r="M21" s="283">
        <v>3468.4590640000001</v>
      </c>
      <c r="N21" s="283">
        <v>470.23446300000001</v>
      </c>
      <c r="O21" s="320">
        <v>410.34498600000001</v>
      </c>
      <c r="P21" s="337"/>
      <c r="Q21" s="303"/>
      <c r="R21" s="303"/>
      <c r="S21" s="303"/>
      <c r="T21" s="303"/>
      <c r="U21" s="338"/>
      <c r="V21" s="309">
        <v>465</v>
      </c>
      <c r="W21" s="325">
        <v>919.28</v>
      </c>
      <c r="X21" s="310">
        <v>460</v>
      </c>
      <c r="Y21" s="290">
        <v>7116.3582740000002</v>
      </c>
      <c r="Z21" s="290">
        <v>915.71422099999995</v>
      </c>
      <c r="AA21" s="323">
        <v>795.88537599999995</v>
      </c>
    </row>
    <row r="22" spans="2:27" ht="13.5" thickBot="1" x14ac:dyDescent="0.3">
      <c r="B22" s="545"/>
      <c r="C22" s="315" t="s">
        <v>949</v>
      </c>
      <c r="D22" s="316">
        <v>67</v>
      </c>
      <c r="E22" s="317">
        <v>314.19</v>
      </c>
      <c r="F22" s="317">
        <v>38</v>
      </c>
      <c r="G22" s="283">
        <v>855.29686000000004</v>
      </c>
      <c r="H22" s="283">
        <v>171.352903</v>
      </c>
      <c r="I22" s="318">
        <v>143.43236899999999</v>
      </c>
      <c r="J22" s="319">
        <v>3</v>
      </c>
      <c r="K22" s="317">
        <v>6.5</v>
      </c>
      <c r="L22" s="317">
        <v>3</v>
      </c>
      <c r="M22" s="283">
        <v>33.987630000000003</v>
      </c>
      <c r="N22" s="283">
        <v>4.7946400000000002</v>
      </c>
      <c r="O22" s="320">
        <v>4.2406119999999996</v>
      </c>
      <c r="P22" s="321">
        <v>1</v>
      </c>
      <c r="Q22" s="317">
        <v>44</v>
      </c>
      <c r="R22" s="317">
        <v>1</v>
      </c>
      <c r="S22" s="283">
        <v>54.936</v>
      </c>
      <c r="T22" s="283">
        <v>15.601824000000001</v>
      </c>
      <c r="U22" s="322">
        <v>4.6805469999999998</v>
      </c>
      <c r="V22" s="309">
        <v>71</v>
      </c>
      <c r="W22" s="325">
        <v>364.69</v>
      </c>
      <c r="X22" s="310">
        <v>42</v>
      </c>
      <c r="Y22" s="290">
        <v>944.22049000000004</v>
      </c>
      <c r="Z22" s="290">
        <v>191.74936700000001</v>
      </c>
      <c r="AA22" s="323">
        <v>152.35352800000001</v>
      </c>
    </row>
    <row r="23" spans="2:27" ht="13.5" thickBot="1" x14ac:dyDescent="0.3">
      <c r="B23" s="545"/>
      <c r="C23" s="315" t="s">
        <v>927</v>
      </c>
      <c r="D23" s="316">
        <v>36</v>
      </c>
      <c r="E23" s="317">
        <v>107.43</v>
      </c>
      <c r="F23" s="317">
        <v>36</v>
      </c>
      <c r="G23" s="283">
        <v>786.20627200000001</v>
      </c>
      <c r="H23" s="283">
        <v>120.949006</v>
      </c>
      <c r="I23" s="318">
        <v>91.252943000000002</v>
      </c>
      <c r="J23" s="319">
        <v>24</v>
      </c>
      <c r="K23" s="317">
        <v>72.63</v>
      </c>
      <c r="L23" s="317">
        <v>22</v>
      </c>
      <c r="M23" s="283">
        <v>242.505098</v>
      </c>
      <c r="N23" s="283">
        <v>40.656824999999998</v>
      </c>
      <c r="O23" s="320">
        <v>34.796373000000003</v>
      </c>
      <c r="P23" s="337"/>
      <c r="Q23" s="303"/>
      <c r="R23" s="303"/>
      <c r="S23" s="303"/>
      <c r="T23" s="303"/>
      <c r="U23" s="338"/>
      <c r="V23" s="309">
        <v>60</v>
      </c>
      <c r="W23" s="325">
        <v>180.06</v>
      </c>
      <c r="X23" s="310">
        <v>58</v>
      </c>
      <c r="Y23" s="290">
        <v>1028.71137</v>
      </c>
      <c r="Z23" s="290">
        <v>161.60583099999999</v>
      </c>
      <c r="AA23" s="323">
        <v>126.049316</v>
      </c>
    </row>
    <row r="24" spans="2:27" ht="13.5" thickBot="1" x14ac:dyDescent="0.3">
      <c r="B24" s="545"/>
      <c r="C24" s="315" t="s">
        <v>93</v>
      </c>
      <c r="D24" s="316">
        <v>2363</v>
      </c>
      <c r="E24" s="317">
        <v>5504.65</v>
      </c>
      <c r="F24" s="317">
        <v>1881</v>
      </c>
      <c r="G24" s="283">
        <v>29365.026828999999</v>
      </c>
      <c r="H24" s="283">
        <v>4299.087657</v>
      </c>
      <c r="I24" s="318">
        <v>3723.6495829999999</v>
      </c>
      <c r="J24" s="319">
        <v>777</v>
      </c>
      <c r="K24" s="317">
        <v>2551.1799999999998</v>
      </c>
      <c r="L24" s="317">
        <v>633</v>
      </c>
      <c r="M24" s="283">
        <v>15341.260743999999</v>
      </c>
      <c r="N24" s="283">
        <v>2232.9687439999998</v>
      </c>
      <c r="O24" s="320">
        <v>1977.911425</v>
      </c>
      <c r="P24" s="321">
        <v>1</v>
      </c>
      <c r="Q24" s="317">
        <v>15.5</v>
      </c>
      <c r="R24" s="317">
        <v>1</v>
      </c>
      <c r="S24" s="283">
        <v>93</v>
      </c>
      <c r="T24" s="283">
        <v>5.58</v>
      </c>
      <c r="U24" s="322">
        <v>1.6739999999999999</v>
      </c>
      <c r="V24" s="309">
        <v>3141</v>
      </c>
      <c r="W24" s="325">
        <v>8071.33</v>
      </c>
      <c r="X24" s="310">
        <v>2515</v>
      </c>
      <c r="Y24" s="290">
        <v>44799.287573000001</v>
      </c>
      <c r="Z24" s="290">
        <v>6537.6364009999998</v>
      </c>
      <c r="AA24" s="323">
        <v>5703.2350079999997</v>
      </c>
    </row>
    <row r="25" spans="2:27" ht="13.5" thickBot="1" x14ac:dyDescent="0.3">
      <c r="B25" s="545"/>
      <c r="C25" s="315" t="s">
        <v>7</v>
      </c>
      <c r="D25" s="316">
        <v>4107</v>
      </c>
      <c r="E25" s="317">
        <v>6169.23</v>
      </c>
      <c r="F25" s="317">
        <v>2941</v>
      </c>
      <c r="G25" s="283">
        <v>66793.341492000007</v>
      </c>
      <c r="H25" s="283">
        <v>10151.223125</v>
      </c>
      <c r="I25" s="318">
        <v>8684.0881790000003</v>
      </c>
      <c r="J25" s="319">
        <v>2277</v>
      </c>
      <c r="K25" s="317">
        <v>3406.34</v>
      </c>
      <c r="L25" s="317">
        <v>1800</v>
      </c>
      <c r="M25" s="283">
        <v>37628.571737999999</v>
      </c>
      <c r="N25" s="283">
        <v>5440.1925149999997</v>
      </c>
      <c r="O25" s="320">
        <v>4710.540704</v>
      </c>
      <c r="P25" s="337"/>
      <c r="Q25" s="303"/>
      <c r="R25" s="303"/>
      <c r="S25" s="303"/>
      <c r="T25" s="303"/>
      <c r="U25" s="338"/>
      <c r="V25" s="309">
        <v>6384</v>
      </c>
      <c r="W25" s="325">
        <v>9575.57</v>
      </c>
      <c r="X25" s="310">
        <v>4741</v>
      </c>
      <c r="Y25" s="290">
        <v>104421.91323000001</v>
      </c>
      <c r="Z25" s="290">
        <v>15591.415639999999</v>
      </c>
      <c r="AA25" s="323">
        <v>13394.628882999999</v>
      </c>
    </row>
    <row r="26" spans="2:27" ht="13.5" thickBot="1" x14ac:dyDescent="0.3">
      <c r="B26" s="545"/>
      <c r="C26" s="315" t="s">
        <v>10</v>
      </c>
      <c r="D26" s="316">
        <v>5291</v>
      </c>
      <c r="E26" s="317">
        <v>11830.85</v>
      </c>
      <c r="F26" s="317">
        <v>4990</v>
      </c>
      <c r="G26" s="283">
        <v>42117.197174000001</v>
      </c>
      <c r="H26" s="283">
        <v>7632.1658200000002</v>
      </c>
      <c r="I26" s="318">
        <v>5975.4264069999999</v>
      </c>
      <c r="J26" s="319">
        <v>1785</v>
      </c>
      <c r="K26" s="317">
        <v>3757.43</v>
      </c>
      <c r="L26" s="317">
        <v>1716</v>
      </c>
      <c r="M26" s="283">
        <v>12711.858302000001</v>
      </c>
      <c r="N26" s="283">
        <v>2281.5353249999998</v>
      </c>
      <c r="O26" s="320">
        <v>1820.3839069999999</v>
      </c>
      <c r="P26" s="337"/>
      <c r="Q26" s="303"/>
      <c r="R26" s="303"/>
      <c r="S26" s="303"/>
      <c r="T26" s="303"/>
      <c r="U26" s="338"/>
      <c r="V26" s="309">
        <v>7076</v>
      </c>
      <c r="W26" s="325">
        <v>15588.28</v>
      </c>
      <c r="X26" s="310">
        <v>6706</v>
      </c>
      <c r="Y26" s="290">
        <v>54829.055476000001</v>
      </c>
      <c r="Z26" s="290">
        <v>9913.7011450000009</v>
      </c>
      <c r="AA26" s="323">
        <v>7795.8103140000003</v>
      </c>
    </row>
    <row r="27" spans="2:27" ht="13.5" thickBot="1" x14ac:dyDescent="0.3">
      <c r="B27" s="545"/>
      <c r="C27" s="315" t="s">
        <v>755</v>
      </c>
      <c r="D27" s="316">
        <v>115</v>
      </c>
      <c r="E27" s="317">
        <v>1375.38</v>
      </c>
      <c r="F27" s="317">
        <v>112</v>
      </c>
      <c r="G27" s="283">
        <v>3125.2733629999998</v>
      </c>
      <c r="H27" s="283">
        <v>585.08826799999997</v>
      </c>
      <c r="I27" s="318">
        <v>492.42415299999999</v>
      </c>
      <c r="J27" s="319">
        <v>63</v>
      </c>
      <c r="K27" s="317">
        <v>962.28</v>
      </c>
      <c r="L27" s="317">
        <v>63</v>
      </c>
      <c r="M27" s="283">
        <v>2339.8819309999999</v>
      </c>
      <c r="N27" s="283">
        <v>461.80153100000001</v>
      </c>
      <c r="O27" s="320">
        <v>401.19165299999997</v>
      </c>
      <c r="P27" s="337"/>
      <c r="Q27" s="303"/>
      <c r="R27" s="303"/>
      <c r="S27" s="303"/>
      <c r="T27" s="303"/>
      <c r="U27" s="338"/>
      <c r="V27" s="309">
        <v>178</v>
      </c>
      <c r="W27" s="325">
        <v>2337.66</v>
      </c>
      <c r="X27" s="310">
        <v>175</v>
      </c>
      <c r="Y27" s="290">
        <v>5465.1552940000001</v>
      </c>
      <c r="Z27" s="290">
        <v>1046.889799</v>
      </c>
      <c r="AA27" s="323">
        <v>893.61580600000002</v>
      </c>
    </row>
    <row r="28" spans="2:27" ht="13.5" thickBot="1" x14ac:dyDescent="0.3">
      <c r="B28" s="545"/>
      <c r="C28" s="315" t="s">
        <v>741</v>
      </c>
      <c r="D28" s="316">
        <v>546</v>
      </c>
      <c r="E28" s="317">
        <v>4050.41</v>
      </c>
      <c r="F28" s="317">
        <v>534</v>
      </c>
      <c r="G28" s="283">
        <v>24513.602034</v>
      </c>
      <c r="H28" s="283">
        <v>2647.121322</v>
      </c>
      <c r="I28" s="318">
        <v>2335.5430139999999</v>
      </c>
      <c r="J28" s="319">
        <v>260</v>
      </c>
      <c r="K28" s="317">
        <v>4791.09</v>
      </c>
      <c r="L28" s="317">
        <v>258</v>
      </c>
      <c r="M28" s="283">
        <v>28076.608</v>
      </c>
      <c r="N28" s="283">
        <v>3413.3938979999998</v>
      </c>
      <c r="O28" s="320">
        <v>3068.0512549999999</v>
      </c>
      <c r="P28" s="321">
        <v>1</v>
      </c>
      <c r="Q28" s="317">
        <v>34</v>
      </c>
      <c r="R28" s="317">
        <v>1</v>
      </c>
      <c r="S28" s="283">
        <v>1462</v>
      </c>
      <c r="T28" s="283">
        <v>24.123000000000001</v>
      </c>
      <c r="U28" s="322">
        <v>7.2369000000000003</v>
      </c>
      <c r="V28" s="309">
        <v>807</v>
      </c>
      <c r="W28" s="325">
        <v>8875.5</v>
      </c>
      <c r="X28" s="310">
        <v>793</v>
      </c>
      <c r="Y28" s="290">
        <v>54052.210034000003</v>
      </c>
      <c r="Z28" s="290">
        <v>6084.6382199999998</v>
      </c>
      <c r="AA28" s="323">
        <v>5410.831169</v>
      </c>
    </row>
    <row r="29" spans="2:27" ht="13.5" thickBot="1" x14ac:dyDescent="0.3">
      <c r="B29" s="545"/>
      <c r="C29" s="315" t="s">
        <v>722</v>
      </c>
      <c r="D29" s="316">
        <v>2502</v>
      </c>
      <c r="E29" s="317">
        <v>2944.17</v>
      </c>
      <c r="F29" s="317">
        <v>2457</v>
      </c>
      <c r="G29" s="283">
        <v>15581.909293999999</v>
      </c>
      <c r="H29" s="283">
        <v>1829.357499</v>
      </c>
      <c r="I29" s="318">
        <v>1603.6089159999999</v>
      </c>
      <c r="J29" s="319">
        <v>1638</v>
      </c>
      <c r="K29" s="317">
        <v>1675.45</v>
      </c>
      <c r="L29" s="317">
        <v>1603</v>
      </c>
      <c r="M29" s="283">
        <v>10091.528992</v>
      </c>
      <c r="N29" s="283">
        <v>1058.3719779999999</v>
      </c>
      <c r="O29" s="320">
        <v>945.57534899999996</v>
      </c>
      <c r="P29" s="321">
        <v>2</v>
      </c>
      <c r="Q29" s="317">
        <v>60.46</v>
      </c>
      <c r="R29" s="317">
        <v>2</v>
      </c>
      <c r="S29" s="283">
        <v>299.80143600000002</v>
      </c>
      <c r="T29" s="283">
        <v>8.8553090000000001</v>
      </c>
      <c r="U29" s="322">
        <v>2.656593</v>
      </c>
      <c r="V29" s="309">
        <v>4142</v>
      </c>
      <c r="W29" s="325">
        <v>4680.08</v>
      </c>
      <c r="X29" s="310">
        <v>4062</v>
      </c>
      <c r="Y29" s="290">
        <v>25973.239721999998</v>
      </c>
      <c r="Z29" s="290">
        <v>2896.5847859999999</v>
      </c>
      <c r="AA29" s="323">
        <v>2551.840858</v>
      </c>
    </row>
    <row r="30" spans="2:27" ht="13.5" thickBot="1" x14ac:dyDescent="0.3">
      <c r="B30" s="545"/>
      <c r="C30" s="315" t="s">
        <v>686</v>
      </c>
      <c r="D30" s="316">
        <v>1274</v>
      </c>
      <c r="E30" s="317">
        <v>8380.5499999999993</v>
      </c>
      <c r="F30" s="317">
        <v>1034</v>
      </c>
      <c r="G30" s="283">
        <v>32240.941573</v>
      </c>
      <c r="H30" s="283">
        <v>5903.7146160000002</v>
      </c>
      <c r="I30" s="318">
        <v>5118.6207080000004</v>
      </c>
      <c r="J30" s="319">
        <v>625</v>
      </c>
      <c r="K30" s="317">
        <v>3314.49</v>
      </c>
      <c r="L30" s="317">
        <v>546</v>
      </c>
      <c r="M30" s="283">
        <v>15821.917368</v>
      </c>
      <c r="N30" s="283">
        <v>2469.2436779999998</v>
      </c>
      <c r="O30" s="320">
        <v>2190.9023400000001</v>
      </c>
      <c r="P30" s="337"/>
      <c r="Q30" s="303"/>
      <c r="R30" s="303"/>
      <c r="S30" s="303"/>
      <c r="T30" s="303"/>
      <c r="U30" s="338"/>
      <c r="V30" s="309">
        <v>1899</v>
      </c>
      <c r="W30" s="325">
        <v>11695.04</v>
      </c>
      <c r="X30" s="310">
        <v>1580</v>
      </c>
      <c r="Y30" s="290">
        <v>48062.858940999999</v>
      </c>
      <c r="Z30" s="290">
        <v>8372.958294</v>
      </c>
      <c r="AA30" s="323">
        <v>7309.523048</v>
      </c>
    </row>
    <row r="31" spans="2:27" ht="13.5" thickBot="1" x14ac:dyDescent="0.3">
      <c r="B31" s="545"/>
      <c r="C31" s="315" t="s">
        <v>662</v>
      </c>
      <c r="D31" s="316">
        <v>586</v>
      </c>
      <c r="E31" s="317">
        <v>764.93</v>
      </c>
      <c r="F31" s="317">
        <v>550</v>
      </c>
      <c r="G31" s="283">
        <v>9336.7832070000004</v>
      </c>
      <c r="H31" s="283">
        <v>5752.3341170000003</v>
      </c>
      <c r="I31" s="318">
        <v>5134.2164160000002</v>
      </c>
      <c r="J31" s="319">
        <v>295</v>
      </c>
      <c r="K31" s="317">
        <v>480.04</v>
      </c>
      <c r="L31" s="317">
        <v>275</v>
      </c>
      <c r="M31" s="283">
        <v>6038.0601630000001</v>
      </c>
      <c r="N31" s="283">
        <v>2480.9307100000001</v>
      </c>
      <c r="O31" s="320">
        <v>2219.002176</v>
      </c>
      <c r="P31" s="321">
        <v>5</v>
      </c>
      <c r="Q31" s="317">
        <v>159.69999999999999</v>
      </c>
      <c r="R31" s="317">
        <v>5</v>
      </c>
      <c r="S31" s="283">
        <v>4578.3272999999999</v>
      </c>
      <c r="T31" s="283">
        <v>130.93307300000001</v>
      </c>
      <c r="U31" s="322">
        <v>40.798225000000002</v>
      </c>
      <c r="V31" s="309">
        <v>886</v>
      </c>
      <c r="W31" s="325">
        <v>1404.67</v>
      </c>
      <c r="X31" s="310">
        <v>830</v>
      </c>
      <c r="Y31" s="290">
        <v>19953.17067</v>
      </c>
      <c r="Z31" s="290">
        <v>8364.1978999999992</v>
      </c>
      <c r="AA31" s="323">
        <v>7394.0168169999997</v>
      </c>
    </row>
    <row r="32" spans="2:27" ht="13.5" thickBot="1" x14ac:dyDescent="0.3">
      <c r="B32" s="545"/>
      <c r="C32" s="315" t="s">
        <v>16</v>
      </c>
      <c r="D32" s="316">
        <v>1893</v>
      </c>
      <c r="E32" s="317">
        <v>5562.13</v>
      </c>
      <c r="F32" s="317">
        <v>1699</v>
      </c>
      <c r="G32" s="283">
        <v>32615.413149</v>
      </c>
      <c r="H32" s="283">
        <v>3752.2928769999999</v>
      </c>
      <c r="I32" s="318">
        <v>3104.9308980000001</v>
      </c>
      <c r="J32" s="319">
        <v>1003</v>
      </c>
      <c r="K32" s="317">
        <v>3889.12</v>
      </c>
      <c r="L32" s="317">
        <v>889</v>
      </c>
      <c r="M32" s="283">
        <v>23689.259309000001</v>
      </c>
      <c r="N32" s="283">
        <v>2672.902493</v>
      </c>
      <c r="O32" s="320">
        <v>2387.9115219999999</v>
      </c>
      <c r="P32" s="321">
        <v>2</v>
      </c>
      <c r="Q32" s="317">
        <v>31.5</v>
      </c>
      <c r="R32" s="317">
        <v>2</v>
      </c>
      <c r="S32" s="283">
        <v>411</v>
      </c>
      <c r="T32" s="283">
        <v>73.442999999999998</v>
      </c>
      <c r="U32" s="322">
        <v>22.032900000000001</v>
      </c>
      <c r="V32" s="309">
        <v>2898</v>
      </c>
      <c r="W32" s="325">
        <v>9482.75</v>
      </c>
      <c r="X32" s="310">
        <v>2590</v>
      </c>
      <c r="Y32" s="290">
        <v>56715.672458000001</v>
      </c>
      <c r="Z32" s="290">
        <v>6498.6383699999997</v>
      </c>
      <c r="AA32" s="323">
        <v>5514.8753200000001</v>
      </c>
    </row>
    <row r="33" spans="2:27" ht="13.5" thickBot="1" x14ac:dyDescent="0.3">
      <c r="B33" s="545"/>
      <c r="C33" s="315" t="s">
        <v>18</v>
      </c>
      <c r="D33" s="316">
        <v>1862</v>
      </c>
      <c r="E33" s="317">
        <v>2618.5100000000002</v>
      </c>
      <c r="F33" s="317">
        <v>1557</v>
      </c>
      <c r="G33" s="283">
        <v>24111.105006999998</v>
      </c>
      <c r="H33" s="283">
        <v>3476.459081</v>
      </c>
      <c r="I33" s="318">
        <v>2964.3471180000001</v>
      </c>
      <c r="J33" s="319">
        <v>1093</v>
      </c>
      <c r="K33" s="317">
        <v>1442.43</v>
      </c>
      <c r="L33" s="317">
        <v>971</v>
      </c>
      <c r="M33" s="283">
        <v>13016.974152000001</v>
      </c>
      <c r="N33" s="283">
        <v>1781.2803280000001</v>
      </c>
      <c r="O33" s="320">
        <v>1567.5996170000001</v>
      </c>
      <c r="P33" s="337"/>
      <c r="Q33" s="303"/>
      <c r="R33" s="303"/>
      <c r="S33" s="303"/>
      <c r="T33" s="303"/>
      <c r="U33" s="338"/>
      <c r="V33" s="309">
        <v>2955</v>
      </c>
      <c r="W33" s="325">
        <v>4060.94</v>
      </c>
      <c r="X33" s="310">
        <v>2528</v>
      </c>
      <c r="Y33" s="290">
        <v>37128.079159000001</v>
      </c>
      <c r="Z33" s="290">
        <v>5257.7394089999998</v>
      </c>
      <c r="AA33" s="323">
        <v>4531.9467350000004</v>
      </c>
    </row>
    <row r="34" spans="2:27" ht="13.5" thickBot="1" x14ac:dyDescent="0.3">
      <c r="B34" s="545"/>
      <c r="C34" s="315" t="s">
        <v>495</v>
      </c>
      <c r="D34" s="316">
        <v>88</v>
      </c>
      <c r="E34" s="317">
        <v>512.85</v>
      </c>
      <c r="F34" s="317">
        <v>87</v>
      </c>
      <c r="G34" s="283">
        <v>1397.35</v>
      </c>
      <c r="H34" s="283">
        <v>275.18365499999999</v>
      </c>
      <c r="I34" s="318">
        <v>240.76497499999999</v>
      </c>
      <c r="J34" s="319">
        <v>100</v>
      </c>
      <c r="K34" s="317">
        <v>486.5</v>
      </c>
      <c r="L34" s="317">
        <v>97</v>
      </c>
      <c r="M34" s="283">
        <v>2419.4101479999999</v>
      </c>
      <c r="N34" s="283">
        <v>322.59541200000001</v>
      </c>
      <c r="O34" s="320">
        <v>286.76216799999997</v>
      </c>
      <c r="P34" s="337"/>
      <c r="Q34" s="303"/>
      <c r="R34" s="303"/>
      <c r="S34" s="303"/>
      <c r="T34" s="303"/>
      <c r="U34" s="338"/>
      <c r="V34" s="309">
        <v>188</v>
      </c>
      <c r="W34" s="325">
        <v>999.35</v>
      </c>
      <c r="X34" s="310">
        <v>184</v>
      </c>
      <c r="Y34" s="290">
        <v>3816.7601479999998</v>
      </c>
      <c r="Z34" s="290">
        <v>597.77906700000005</v>
      </c>
      <c r="AA34" s="323">
        <v>527.52714300000002</v>
      </c>
    </row>
    <row r="35" spans="2:27" ht="13.5" thickBot="1" x14ac:dyDescent="0.3">
      <c r="B35" s="545"/>
      <c r="C35" s="315" t="s">
        <v>20</v>
      </c>
      <c r="D35" s="316">
        <v>1913</v>
      </c>
      <c r="E35" s="317">
        <v>2915.78</v>
      </c>
      <c r="F35" s="317">
        <v>1970</v>
      </c>
      <c r="G35" s="283">
        <v>26632.506862999999</v>
      </c>
      <c r="H35" s="283">
        <v>2787.1593739999998</v>
      </c>
      <c r="I35" s="318">
        <v>2420.6112939999998</v>
      </c>
      <c r="J35" s="319">
        <v>1001</v>
      </c>
      <c r="K35" s="317">
        <v>1377.05</v>
      </c>
      <c r="L35" s="317">
        <v>1013</v>
      </c>
      <c r="M35" s="283">
        <v>14042.790374</v>
      </c>
      <c r="N35" s="283">
        <v>1237.3614319999999</v>
      </c>
      <c r="O35" s="320">
        <v>1092.8450110000001</v>
      </c>
      <c r="P35" s="337"/>
      <c r="Q35" s="303"/>
      <c r="R35" s="303"/>
      <c r="S35" s="303"/>
      <c r="T35" s="303"/>
      <c r="U35" s="338"/>
      <c r="V35" s="309">
        <v>2914</v>
      </c>
      <c r="W35" s="325">
        <v>4292.83</v>
      </c>
      <c r="X35" s="310">
        <v>2983</v>
      </c>
      <c r="Y35" s="290">
        <v>40675.297236999999</v>
      </c>
      <c r="Z35" s="290">
        <v>4024.520806</v>
      </c>
      <c r="AA35" s="323">
        <v>3513.4563050000002</v>
      </c>
    </row>
    <row r="36" spans="2:27" ht="13.5" thickBot="1" x14ac:dyDescent="0.3">
      <c r="B36" s="545"/>
      <c r="C36" s="315" t="s">
        <v>455</v>
      </c>
      <c r="D36" s="316">
        <v>41</v>
      </c>
      <c r="E36" s="317">
        <v>60.48</v>
      </c>
      <c r="F36" s="317">
        <v>39</v>
      </c>
      <c r="G36" s="283">
        <v>410.78196100000002</v>
      </c>
      <c r="H36" s="283">
        <v>53.065024000000001</v>
      </c>
      <c r="I36" s="318">
        <v>47.033208999999999</v>
      </c>
      <c r="J36" s="319">
        <v>14</v>
      </c>
      <c r="K36" s="317">
        <v>61.4</v>
      </c>
      <c r="L36" s="317">
        <v>12</v>
      </c>
      <c r="M36" s="283">
        <v>304.71692999999999</v>
      </c>
      <c r="N36" s="283">
        <v>43.462623999999998</v>
      </c>
      <c r="O36" s="320">
        <v>36.498272999999998</v>
      </c>
      <c r="P36" s="321">
        <v>1</v>
      </c>
      <c r="Q36" s="317">
        <v>130</v>
      </c>
      <c r="R36" s="317">
        <v>1</v>
      </c>
      <c r="S36" s="283">
        <v>1690</v>
      </c>
      <c r="T36" s="283">
        <v>33.799999999999997</v>
      </c>
      <c r="U36" s="322">
        <v>10.14</v>
      </c>
      <c r="V36" s="309">
        <v>56</v>
      </c>
      <c r="W36" s="325">
        <v>251.88</v>
      </c>
      <c r="X36" s="310">
        <v>52</v>
      </c>
      <c r="Y36" s="290">
        <v>2405.4988910000002</v>
      </c>
      <c r="Z36" s="290">
        <v>130.32764800000001</v>
      </c>
      <c r="AA36" s="323">
        <v>93.671481999999997</v>
      </c>
    </row>
    <row r="37" spans="2:27" ht="13.5" thickBot="1" x14ac:dyDescent="0.3">
      <c r="B37" s="545"/>
      <c r="C37" s="315" t="s">
        <v>22</v>
      </c>
      <c r="D37" s="316">
        <v>897</v>
      </c>
      <c r="E37" s="317">
        <v>2055.34</v>
      </c>
      <c r="F37" s="317">
        <v>634</v>
      </c>
      <c r="G37" s="283">
        <v>14679.28348</v>
      </c>
      <c r="H37" s="283">
        <v>1678.6158969999999</v>
      </c>
      <c r="I37" s="318">
        <v>1219.8758439999999</v>
      </c>
      <c r="J37" s="319">
        <v>240</v>
      </c>
      <c r="K37" s="317">
        <v>693.14</v>
      </c>
      <c r="L37" s="317">
        <v>192</v>
      </c>
      <c r="M37" s="283">
        <v>4737.8565099999996</v>
      </c>
      <c r="N37" s="283">
        <v>561.71692299999995</v>
      </c>
      <c r="O37" s="320">
        <v>433.94729799999999</v>
      </c>
      <c r="P37" s="321">
        <v>15</v>
      </c>
      <c r="Q37" s="317">
        <v>276.14</v>
      </c>
      <c r="R37" s="317">
        <v>9</v>
      </c>
      <c r="S37" s="283">
        <v>4157.7842419999997</v>
      </c>
      <c r="T37" s="283">
        <v>282.77642600000001</v>
      </c>
      <c r="U37" s="322">
        <v>90.188231999999999</v>
      </c>
      <c r="V37" s="309">
        <v>1152</v>
      </c>
      <c r="W37" s="325">
        <v>3024.62</v>
      </c>
      <c r="X37" s="310">
        <v>835</v>
      </c>
      <c r="Y37" s="290">
        <v>23574.924232000001</v>
      </c>
      <c r="Z37" s="290">
        <v>2523.109246</v>
      </c>
      <c r="AA37" s="323">
        <v>1744.0113739999999</v>
      </c>
    </row>
    <row r="38" spans="2:27" ht="13.5" thickBot="1" x14ac:dyDescent="0.3">
      <c r="B38" s="545"/>
      <c r="C38" s="315" t="s">
        <v>413</v>
      </c>
      <c r="D38" s="316">
        <v>870</v>
      </c>
      <c r="E38" s="317">
        <v>10413.219999999999</v>
      </c>
      <c r="F38" s="317">
        <v>796</v>
      </c>
      <c r="G38" s="283">
        <v>54856.439179000001</v>
      </c>
      <c r="H38" s="283">
        <v>9280.3890040000006</v>
      </c>
      <c r="I38" s="318">
        <v>8291.6587610000006</v>
      </c>
      <c r="J38" s="319">
        <v>492</v>
      </c>
      <c r="K38" s="317">
        <v>6401.57</v>
      </c>
      <c r="L38" s="317">
        <v>451</v>
      </c>
      <c r="M38" s="283">
        <v>37490.654165</v>
      </c>
      <c r="N38" s="283">
        <v>6095.7592359999999</v>
      </c>
      <c r="O38" s="320">
        <v>5462.2337120000002</v>
      </c>
      <c r="P38" s="321">
        <v>9</v>
      </c>
      <c r="Q38" s="317">
        <v>1299.19</v>
      </c>
      <c r="R38" s="317">
        <v>3</v>
      </c>
      <c r="S38" s="283">
        <v>5168.3972489999996</v>
      </c>
      <c r="T38" s="283">
        <v>113.05315</v>
      </c>
      <c r="U38" s="322">
        <v>33.915945999999998</v>
      </c>
      <c r="V38" s="309">
        <v>1371</v>
      </c>
      <c r="W38" s="325">
        <v>18113.98</v>
      </c>
      <c r="X38" s="310">
        <v>1250</v>
      </c>
      <c r="Y38" s="290">
        <v>97515.490592999995</v>
      </c>
      <c r="Z38" s="290">
        <v>15489.20139</v>
      </c>
      <c r="AA38" s="323">
        <v>13787.808419000001</v>
      </c>
    </row>
    <row r="39" spans="2:27" ht="13.5" thickBot="1" x14ac:dyDescent="0.3">
      <c r="B39" s="545"/>
      <c r="C39" s="315" t="s">
        <v>348</v>
      </c>
      <c r="D39" s="316">
        <v>940</v>
      </c>
      <c r="E39" s="317">
        <v>1721.28</v>
      </c>
      <c r="F39" s="317">
        <v>928</v>
      </c>
      <c r="G39" s="283">
        <v>19587.407589999999</v>
      </c>
      <c r="H39" s="283">
        <v>3020.8477750000002</v>
      </c>
      <c r="I39" s="318">
        <v>2589.0834770000001</v>
      </c>
      <c r="J39" s="319">
        <v>562</v>
      </c>
      <c r="K39" s="317">
        <v>945.41</v>
      </c>
      <c r="L39" s="317">
        <v>554</v>
      </c>
      <c r="M39" s="283">
        <v>9966.1321559999997</v>
      </c>
      <c r="N39" s="283">
        <v>1373.5738710000001</v>
      </c>
      <c r="O39" s="320">
        <v>1215.851592</v>
      </c>
      <c r="P39" s="337"/>
      <c r="Q39" s="303"/>
      <c r="R39" s="303"/>
      <c r="S39" s="303"/>
      <c r="T39" s="303"/>
      <c r="U39" s="338"/>
      <c r="V39" s="309">
        <v>1502</v>
      </c>
      <c r="W39" s="325">
        <v>2666.69</v>
      </c>
      <c r="X39" s="310">
        <v>1482</v>
      </c>
      <c r="Y39" s="290">
        <v>29553.539745999999</v>
      </c>
      <c r="Z39" s="290">
        <v>4394.4216459999998</v>
      </c>
      <c r="AA39" s="323">
        <v>3804.9350690000001</v>
      </c>
    </row>
    <row r="40" spans="2:27" ht="13.5" thickBot="1" x14ac:dyDescent="0.3">
      <c r="B40" s="545"/>
      <c r="C40" s="315" t="s">
        <v>325</v>
      </c>
      <c r="D40" s="316">
        <v>3004</v>
      </c>
      <c r="E40" s="317">
        <v>4473.28</v>
      </c>
      <c r="F40" s="317">
        <v>2510</v>
      </c>
      <c r="G40" s="283">
        <v>31769.612624000001</v>
      </c>
      <c r="H40" s="283">
        <v>4618.8829400000004</v>
      </c>
      <c r="I40" s="318">
        <v>3993.266615</v>
      </c>
      <c r="J40" s="319">
        <v>1272</v>
      </c>
      <c r="K40" s="317">
        <v>1712.26</v>
      </c>
      <c r="L40" s="317">
        <v>1110</v>
      </c>
      <c r="M40" s="283">
        <v>14096.890502</v>
      </c>
      <c r="N40" s="283">
        <v>1849.0985049999999</v>
      </c>
      <c r="O40" s="320">
        <v>1623.350132</v>
      </c>
      <c r="P40" s="337"/>
      <c r="Q40" s="303"/>
      <c r="R40" s="303"/>
      <c r="S40" s="303"/>
      <c r="T40" s="303"/>
      <c r="U40" s="338"/>
      <c r="V40" s="309">
        <v>4276</v>
      </c>
      <c r="W40" s="325">
        <v>6185.54</v>
      </c>
      <c r="X40" s="310">
        <v>3620</v>
      </c>
      <c r="Y40" s="290">
        <v>45866.503126000003</v>
      </c>
      <c r="Z40" s="290">
        <v>6467.9814450000003</v>
      </c>
      <c r="AA40" s="323">
        <v>5616.616747</v>
      </c>
    </row>
    <row r="41" spans="2:27" ht="13.5" thickBot="1" x14ac:dyDescent="0.3">
      <c r="B41" s="545"/>
      <c r="C41" s="315" t="s">
        <v>285</v>
      </c>
      <c r="D41" s="316">
        <v>141</v>
      </c>
      <c r="E41" s="317">
        <v>363.57</v>
      </c>
      <c r="F41" s="317">
        <v>136</v>
      </c>
      <c r="G41" s="283">
        <v>3225.2717440000001</v>
      </c>
      <c r="H41" s="283">
        <v>354.36237799999998</v>
      </c>
      <c r="I41" s="318">
        <v>315.903614</v>
      </c>
      <c r="J41" s="319">
        <v>112</v>
      </c>
      <c r="K41" s="317">
        <v>195.31</v>
      </c>
      <c r="L41" s="317">
        <v>112</v>
      </c>
      <c r="M41" s="283">
        <v>3227.1336409999999</v>
      </c>
      <c r="N41" s="283">
        <v>271.96627699999999</v>
      </c>
      <c r="O41" s="320">
        <v>243.72830500000001</v>
      </c>
      <c r="P41" s="337"/>
      <c r="Q41" s="303"/>
      <c r="R41" s="303"/>
      <c r="S41" s="303"/>
      <c r="T41" s="303"/>
      <c r="U41" s="338"/>
      <c r="V41" s="309">
        <v>253</v>
      </c>
      <c r="W41" s="325">
        <v>558.88</v>
      </c>
      <c r="X41" s="310">
        <v>248</v>
      </c>
      <c r="Y41" s="290">
        <v>6452.405385</v>
      </c>
      <c r="Z41" s="290">
        <v>626.32865500000003</v>
      </c>
      <c r="AA41" s="323">
        <v>559.63191900000004</v>
      </c>
    </row>
    <row r="42" spans="2:27" ht="13.5" thickBot="1" x14ac:dyDescent="0.3">
      <c r="B42" s="545"/>
      <c r="C42" s="315" t="s">
        <v>24</v>
      </c>
      <c r="D42" s="316">
        <v>79</v>
      </c>
      <c r="E42" s="317">
        <v>290.8</v>
      </c>
      <c r="F42" s="317">
        <v>74</v>
      </c>
      <c r="G42" s="283">
        <v>3053.9440490000002</v>
      </c>
      <c r="H42" s="283">
        <v>277.63096999999999</v>
      </c>
      <c r="I42" s="318">
        <v>239.92083099999999</v>
      </c>
      <c r="J42" s="319">
        <v>49</v>
      </c>
      <c r="K42" s="317">
        <v>484.28</v>
      </c>
      <c r="L42" s="317">
        <v>48</v>
      </c>
      <c r="M42" s="283">
        <v>2747.6549399999999</v>
      </c>
      <c r="N42" s="283">
        <v>272.53556500000002</v>
      </c>
      <c r="O42" s="320">
        <v>240.79888299999999</v>
      </c>
      <c r="P42" s="337"/>
      <c r="Q42" s="303"/>
      <c r="R42" s="303"/>
      <c r="S42" s="303"/>
      <c r="T42" s="303"/>
      <c r="U42" s="338"/>
      <c r="V42" s="309">
        <v>128</v>
      </c>
      <c r="W42" s="325">
        <v>775.08</v>
      </c>
      <c r="X42" s="310">
        <v>122</v>
      </c>
      <c r="Y42" s="290">
        <v>5801.5989890000001</v>
      </c>
      <c r="Z42" s="290">
        <v>550.16653499999995</v>
      </c>
      <c r="AA42" s="323">
        <v>480.71971400000001</v>
      </c>
    </row>
    <row r="43" spans="2:27" ht="13.5" thickBot="1" x14ac:dyDescent="0.3">
      <c r="B43" s="545"/>
      <c r="C43" s="315" t="s">
        <v>15</v>
      </c>
      <c r="D43" s="316">
        <v>698</v>
      </c>
      <c r="E43" s="317">
        <v>943.65</v>
      </c>
      <c r="F43" s="317">
        <v>673</v>
      </c>
      <c r="G43" s="283">
        <v>5355.9376620000003</v>
      </c>
      <c r="H43" s="283">
        <v>640.782689</v>
      </c>
      <c r="I43" s="318">
        <v>543.870947</v>
      </c>
      <c r="J43" s="319">
        <v>336</v>
      </c>
      <c r="K43" s="317">
        <v>460.36</v>
      </c>
      <c r="L43" s="317">
        <v>326</v>
      </c>
      <c r="M43" s="283">
        <v>2642.2134169999999</v>
      </c>
      <c r="N43" s="283">
        <v>328.57267200000001</v>
      </c>
      <c r="O43" s="320">
        <v>287.11483800000002</v>
      </c>
      <c r="P43" s="337"/>
      <c r="Q43" s="303"/>
      <c r="R43" s="303"/>
      <c r="S43" s="303"/>
      <c r="T43" s="303"/>
      <c r="U43" s="338"/>
      <c r="V43" s="309">
        <v>1034</v>
      </c>
      <c r="W43" s="325">
        <v>1404.01</v>
      </c>
      <c r="X43" s="310">
        <v>999</v>
      </c>
      <c r="Y43" s="290">
        <v>7998.1510790000002</v>
      </c>
      <c r="Z43" s="290">
        <v>969.35536100000002</v>
      </c>
      <c r="AA43" s="323">
        <v>830.98578499999996</v>
      </c>
    </row>
    <row r="44" spans="2:27" ht="13.5" thickBot="1" x14ac:dyDescent="0.3">
      <c r="B44" s="545"/>
      <c r="C44" s="315" t="s">
        <v>25</v>
      </c>
      <c r="D44" s="316">
        <v>3417</v>
      </c>
      <c r="E44" s="317">
        <v>6175.32</v>
      </c>
      <c r="F44" s="317">
        <v>2817</v>
      </c>
      <c r="G44" s="283">
        <v>48875.549790999998</v>
      </c>
      <c r="H44" s="283">
        <v>6637.4825179999998</v>
      </c>
      <c r="I44" s="318">
        <v>5693.4133750000001</v>
      </c>
      <c r="J44" s="319">
        <v>5754</v>
      </c>
      <c r="K44" s="317">
        <v>5111.03</v>
      </c>
      <c r="L44" s="317">
        <v>5498</v>
      </c>
      <c r="M44" s="283">
        <v>41883.724413999997</v>
      </c>
      <c r="N44" s="283">
        <v>4830.0861260000001</v>
      </c>
      <c r="O44" s="320">
        <v>4271.7832109999999</v>
      </c>
      <c r="P44" s="337"/>
      <c r="Q44" s="303"/>
      <c r="R44" s="303"/>
      <c r="S44" s="303"/>
      <c r="T44" s="303"/>
      <c r="U44" s="338"/>
      <c r="V44" s="309">
        <v>9171</v>
      </c>
      <c r="W44" s="325">
        <v>11286.35</v>
      </c>
      <c r="X44" s="310">
        <v>8315</v>
      </c>
      <c r="Y44" s="290">
        <v>90759.274204999994</v>
      </c>
      <c r="Z44" s="290">
        <v>11467.568644000001</v>
      </c>
      <c r="AA44" s="323">
        <v>9965.196586</v>
      </c>
    </row>
    <row r="45" spans="2:27" ht="13.5" thickBot="1" x14ac:dyDescent="0.3">
      <c r="B45" s="545"/>
      <c r="C45" s="315" t="s">
        <v>142</v>
      </c>
      <c r="D45" s="316">
        <v>1663</v>
      </c>
      <c r="E45" s="317">
        <v>3548.71</v>
      </c>
      <c r="F45" s="317">
        <v>1310</v>
      </c>
      <c r="G45" s="283">
        <v>16168.021930000001</v>
      </c>
      <c r="H45" s="283">
        <v>2520.9039299999999</v>
      </c>
      <c r="I45" s="318">
        <v>2205.4417990000002</v>
      </c>
      <c r="J45" s="319">
        <v>718</v>
      </c>
      <c r="K45" s="317">
        <v>3191.57</v>
      </c>
      <c r="L45" s="317">
        <v>569</v>
      </c>
      <c r="M45" s="283">
        <v>14755.109511000001</v>
      </c>
      <c r="N45" s="283">
        <v>2604.944559</v>
      </c>
      <c r="O45" s="320">
        <v>2342.7722530000001</v>
      </c>
      <c r="P45" s="337"/>
      <c r="Q45" s="303"/>
      <c r="R45" s="303"/>
      <c r="S45" s="303"/>
      <c r="T45" s="303"/>
      <c r="U45" s="338"/>
      <c r="V45" s="309">
        <v>2381</v>
      </c>
      <c r="W45" s="325">
        <v>6740.28</v>
      </c>
      <c r="X45" s="310">
        <v>1879</v>
      </c>
      <c r="Y45" s="290">
        <v>30923.131441000001</v>
      </c>
      <c r="Z45" s="290">
        <v>5125.848489</v>
      </c>
      <c r="AA45" s="323">
        <v>4548.2140520000003</v>
      </c>
    </row>
    <row r="46" spans="2:27" ht="13.5" thickBot="1" x14ac:dyDescent="0.3">
      <c r="B46" s="545"/>
      <c r="C46" s="315" t="s">
        <v>30</v>
      </c>
      <c r="D46" s="316">
        <v>1392</v>
      </c>
      <c r="E46" s="317">
        <v>3120.83</v>
      </c>
      <c r="F46" s="317">
        <v>1358</v>
      </c>
      <c r="G46" s="283">
        <v>25842.044032999998</v>
      </c>
      <c r="H46" s="283">
        <v>3459.5587919999998</v>
      </c>
      <c r="I46" s="318">
        <v>3003.108702</v>
      </c>
      <c r="J46" s="319">
        <v>804</v>
      </c>
      <c r="K46" s="317">
        <v>1668.85</v>
      </c>
      <c r="L46" s="317">
        <v>768</v>
      </c>
      <c r="M46" s="283">
        <v>14220.943961000001</v>
      </c>
      <c r="N46" s="283">
        <v>1870.926015</v>
      </c>
      <c r="O46" s="320">
        <v>1663.0014269999999</v>
      </c>
      <c r="P46" s="321">
        <v>3</v>
      </c>
      <c r="Q46" s="317">
        <v>114.83</v>
      </c>
      <c r="R46" s="317">
        <v>3</v>
      </c>
      <c r="S46" s="283">
        <v>4097.9444750000002</v>
      </c>
      <c r="T46" s="283">
        <v>88.695739000000003</v>
      </c>
      <c r="U46" s="322">
        <v>26.608720999999999</v>
      </c>
      <c r="V46" s="309">
        <v>2199</v>
      </c>
      <c r="W46" s="325">
        <v>4904.51</v>
      </c>
      <c r="X46" s="310">
        <v>2129</v>
      </c>
      <c r="Y46" s="290">
        <v>44160.932468999999</v>
      </c>
      <c r="Z46" s="290">
        <v>5419.1805459999996</v>
      </c>
      <c r="AA46" s="323">
        <v>4692.7188500000002</v>
      </c>
    </row>
    <row r="47" spans="2:27" ht="13.5" thickBot="1" x14ac:dyDescent="0.3">
      <c r="B47" s="545"/>
      <c r="C47" s="315" t="s">
        <v>33</v>
      </c>
      <c r="D47" s="316">
        <v>440</v>
      </c>
      <c r="E47" s="317">
        <v>986.18</v>
      </c>
      <c r="F47" s="317">
        <v>421</v>
      </c>
      <c r="G47" s="283">
        <v>8150.528139</v>
      </c>
      <c r="H47" s="283">
        <v>857.48648300000002</v>
      </c>
      <c r="I47" s="318">
        <v>705.11007099999995</v>
      </c>
      <c r="J47" s="319">
        <v>205</v>
      </c>
      <c r="K47" s="317">
        <v>850.84</v>
      </c>
      <c r="L47" s="317">
        <v>190</v>
      </c>
      <c r="M47" s="283">
        <v>7130.9202539999997</v>
      </c>
      <c r="N47" s="283">
        <v>442.57725599999998</v>
      </c>
      <c r="O47" s="320">
        <v>289.88106499999998</v>
      </c>
      <c r="P47" s="321">
        <v>11</v>
      </c>
      <c r="Q47" s="317">
        <v>765.16</v>
      </c>
      <c r="R47" s="317">
        <v>8</v>
      </c>
      <c r="S47" s="283">
        <v>11756.187355</v>
      </c>
      <c r="T47" s="283">
        <v>230.859216</v>
      </c>
      <c r="U47" s="322">
        <v>74.088932</v>
      </c>
      <c r="V47" s="309">
        <v>656</v>
      </c>
      <c r="W47" s="325">
        <v>2602.1799999999998</v>
      </c>
      <c r="X47" s="310">
        <v>619</v>
      </c>
      <c r="Y47" s="290">
        <v>27037.635748000001</v>
      </c>
      <c r="Z47" s="290">
        <v>1530.922955</v>
      </c>
      <c r="AA47" s="323">
        <v>1069.080068</v>
      </c>
    </row>
    <row r="48" spans="2:27" ht="13.5" thickBot="1" x14ac:dyDescent="0.3">
      <c r="B48" s="545"/>
      <c r="C48" s="315" t="s">
        <v>57</v>
      </c>
      <c r="D48" s="316">
        <v>14</v>
      </c>
      <c r="E48" s="317">
        <v>14</v>
      </c>
      <c r="F48" s="317">
        <v>14</v>
      </c>
      <c r="G48" s="283">
        <v>29</v>
      </c>
      <c r="H48" s="283">
        <v>5.8869999999999996</v>
      </c>
      <c r="I48" s="318">
        <v>5.0249100000000002</v>
      </c>
      <c r="J48" s="319">
        <v>18</v>
      </c>
      <c r="K48" s="317">
        <v>18</v>
      </c>
      <c r="L48" s="317">
        <v>18</v>
      </c>
      <c r="M48" s="283">
        <v>37</v>
      </c>
      <c r="N48" s="283">
        <v>7.5637999999999996</v>
      </c>
      <c r="O48" s="320">
        <v>6.8074199999999996</v>
      </c>
      <c r="P48" s="337"/>
      <c r="Q48" s="303"/>
      <c r="R48" s="303"/>
      <c r="S48" s="303"/>
      <c r="T48" s="303"/>
      <c r="U48" s="338"/>
      <c r="V48" s="309">
        <v>32</v>
      </c>
      <c r="W48" s="310">
        <v>32</v>
      </c>
      <c r="X48" s="310">
        <v>32</v>
      </c>
      <c r="Y48" s="290">
        <v>66</v>
      </c>
      <c r="Z48" s="290">
        <v>13.450799999999999</v>
      </c>
      <c r="AA48" s="323">
        <v>11.832330000000001</v>
      </c>
    </row>
    <row r="49" spans="2:27" ht="13.5" thickBot="1" x14ac:dyDescent="0.3">
      <c r="B49" s="544"/>
      <c r="C49" s="315" t="s">
        <v>54</v>
      </c>
      <c r="D49" s="316">
        <v>5</v>
      </c>
      <c r="E49" s="317">
        <v>5</v>
      </c>
      <c r="F49" s="317">
        <v>5</v>
      </c>
      <c r="G49" s="283">
        <v>84.6</v>
      </c>
      <c r="H49" s="283">
        <v>7.0301999999999998</v>
      </c>
      <c r="I49" s="318">
        <v>6.3271800000000002</v>
      </c>
      <c r="J49" s="319">
        <v>9</v>
      </c>
      <c r="K49" s="317">
        <v>14.8</v>
      </c>
      <c r="L49" s="317">
        <v>9</v>
      </c>
      <c r="M49" s="283">
        <v>214.6</v>
      </c>
      <c r="N49" s="283">
        <v>28.870200000000001</v>
      </c>
      <c r="O49" s="320">
        <v>25.983180000000001</v>
      </c>
      <c r="P49" s="321">
        <v>1</v>
      </c>
      <c r="Q49" s="317">
        <v>90</v>
      </c>
      <c r="R49" s="317">
        <v>1</v>
      </c>
      <c r="S49" s="283">
        <v>285.70994999999999</v>
      </c>
      <c r="T49" s="283">
        <v>6.8570390000000003</v>
      </c>
      <c r="U49" s="322">
        <v>2.0571120000000001</v>
      </c>
      <c r="V49" s="309">
        <v>15</v>
      </c>
      <c r="W49" s="325">
        <v>109.8</v>
      </c>
      <c r="X49" s="310">
        <v>15</v>
      </c>
      <c r="Y49" s="290">
        <v>584.90994999999998</v>
      </c>
      <c r="Z49" s="290">
        <v>42.757438999999998</v>
      </c>
      <c r="AA49" s="323">
        <v>34.367471999999999</v>
      </c>
    </row>
    <row r="50" spans="2:27" ht="13.5" thickBot="1" x14ac:dyDescent="0.3">
      <c r="B50" s="543" t="s">
        <v>2325</v>
      </c>
      <c r="C50" s="324" t="s">
        <v>2</v>
      </c>
      <c r="D50" s="309">
        <v>0</v>
      </c>
      <c r="E50" s="310">
        <v>0</v>
      </c>
      <c r="F50" s="310">
        <v>2</v>
      </c>
      <c r="G50" s="290">
        <v>0</v>
      </c>
      <c r="H50" s="290">
        <v>0</v>
      </c>
      <c r="I50" s="311">
        <v>0</v>
      </c>
      <c r="J50" s="312">
        <v>0</v>
      </c>
      <c r="K50" s="310">
        <v>0</v>
      </c>
      <c r="L50" s="310">
        <v>1</v>
      </c>
      <c r="M50" s="290">
        <v>0</v>
      </c>
      <c r="N50" s="290">
        <v>0</v>
      </c>
      <c r="O50" s="313">
        <v>0</v>
      </c>
      <c r="P50" s="341"/>
      <c r="Q50" s="342"/>
      <c r="R50" s="342"/>
      <c r="S50" s="342"/>
      <c r="T50" s="342"/>
      <c r="U50" s="343"/>
      <c r="V50" s="309">
        <v>0</v>
      </c>
      <c r="W50" s="310">
        <v>0</v>
      </c>
      <c r="X50" s="310">
        <v>3</v>
      </c>
      <c r="Y50" s="290">
        <v>0</v>
      </c>
      <c r="Z50" s="290">
        <v>0</v>
      </c>
      <c r="AA50" s="291">
        <v>0</v>
      </c>
    </row>
    <row r="51" spans="2:27" ht="13.5" thickBot="1" x14ac:dyDescent="0.3">
      <c r="B51" s="544"/>
      <c r="C51" s="315" t="s">
        <v>16</v>
      </c>
      <c r="D51" s="316">
        <v>0</v>
      </c>
      <c r="E51" s="317">
        <v>0</v>
      </c>
      <c r="F51" s="317">
        <v>2</v>
      </c>
      <c r="G51" s="283">
        <v>0</v>
      </c>
      <c r="H51" s="283">
        <v>0</v>
      </c>
      <c r="I51" s="318">
        <v>0</v>
      </c>
      <c r="J51" s="319">
        <v>0</v>
      </c>
      <c r="K51" s="317">
        <v>0</v>
      </c>
      <c r="L51" s="317">
        <v>1</v>
      </c>
      <c r="M51" s="283">
        <v>0</v>
      </c>
      <c r="N51" s="283">
        <v>0</v>
      </c>
      <c r="O51" s="320">
        <v>0</v>
      </c>
      <c r="P51" s="337"/>
      <c r="Q51" s="303"/>
      <c r="R51" s="303"/>
      <c r="S51" s="303"/>
      <c r="T51" s="303"/>
      <c r="U51" s="338"/>
      <c r="V51" s="309">
        <v>0</v>
      </c>
      <c r="W51" s="310">
        <v>0</v>
      </c>
      <c r="X51" s="310">
        <v>3</v>
      </c>
      <c r="Y51" s="290">
        <v>0</v>
      </c>
      <c r="Z51" s="290">
        <v>0</v>
      </c>
      <c r="AA51" s="323">
        <v>0</v>
      </c>
    </row>
    <row r="52" spans="2:27" ht="13.5" thickBot="1" x14ac:dyDescent="0.3">
      <c r="B52" s="543" t="s">
        <v>2324</v>
      </c>
      <c r="C52" s="324" t="s">
        <v>2</v>
      </c>
      <c r="D52" s="309">
        <v>5305</v>
      </c>
      <c r="E52" s="310">
        <v>5305</v>
      </c>
      <c r="F52" s="310">
        <v>5067</v>
      </c>
      <c r="G52" s="290">
        <v>16968.52</v>
      </c>
      <c r="H52" s="290">
        <v>2844.42355</v>
      </c>
      <c r="I52" s="311">
        <v>2534.4633140000001</v>
      </c>
      <c r="J52" s="312">
        <v>6606</v>
      </c>
      <c r="K52" s="310">
        <v>6606</v>
      </c>
      <c r="L52" s="310">
        <v>6062</v>
      </c>
      <c r="M52" s="290">
        <v>18237.189999999999</v>
      </c>
      <c r="N52" s="290">
        <v>3226.9232099999999</v>
      </c>
      <c r="O52" s="313">
        <v>2982.1359179999999</v>
      </c>
      <c r="P52" s="341"/>
      <c r="Q52" s="342"/>
      <c r="R52" s="342"/>
      <c r="S52" s="342"/>
      <c r="T52" s="342"/>
      <c r="U52" s="343"/>
      <c r="V52" s="309">
        <v>11911</v>
      </c>
      <c r="W52" s="310">
        <v>11911</v>
      </c>
      <c r="X52" s="310">
        <v>11129</v>
      </c>
      <c r="Y52" s="290">
        <v>35205.71</v>
      </c>
      <c r="Z52" s="290">
        <v>6071.3467600000004</v>
      </c>
      <c r="AA52" s="291">
        <v>5516.5992319999996</v>
      </c>
    </row>
    <row r="53" spans="2:27" ht="13.5" thickBot="1" x14ac:dyDescent="0.3">
      <c r="B53" s="545"/>
      <c r="C53" s="315" t="s">
        <v>1061</v>
      </c>
      <c r="D53" s="335"/>
      <c r="E53" s="303"/>
      <c r="F53" s="303"/>
      <c r="G53" s="303"/>
      <c r="H53" s="303"/>
      <c r="I53" s="336"/>
      <c r="J53" s="319">
        <v>1</v>
      </c>
      <c r="K53" s="317">
        <v>1</v>
      </c>
      <c r="L53" s="317">
        <v>1</v>
      </c>
      <c r="M53" s="283">
        <v>2</v>
      </c>
      <c r="N53" s="283">
        <v>0.41920000000000002</v>
      </c>
      <c r="O53" s="320">
        <v>0.39823999999999998</v>
      </c>
      <c r="P53" s="337"/>
      <c r="Q53" s="303"/>
      <c r="R53" s="303"/>
      <c r="S53" s="303"/>
      <c r="T53" s="303"/>
      <c r="U53" s="338"/>
      <c r="V53" s="309">
        <v>1</v>
      </c>
      <c r="W53" s="310">
        <v>1</v>
      </c>
      <c r="X53" s="310">
        <v>1</v>
      </c>
      <c r="Y53" s="290">
        <v>2</v>
      </c>
      <c r="Z53" s="290">
        <v>0.41920000000000002</v>
      </c>
      <c r="AA53" s="323">
        <v>0.39823999999999998</v>
      </c>
    </row>
    <row r="54" spans="2:27" ht="13.5" thickBot="1" x14ac:dyDescent="0.3">
      <c r="B54" s="545"/>
      <c r="C54" s="315" t="s">
        <v>5</v>
      </c>
      <c r="D54" s="316">
        <v>826</v>
      </c>
      <c r="E54" s="317">
        <v>826</v>
      </c>
      <c r="F54" s="317">
        <v>800</v>
      </c>
      <c r="G54" s="283">
        <v>2803.83</v>
      </c>
      <c r="H54" s="283">
        <v>462.56432000000001</v>
      </c>
      <c r="I54" s="318">
        <v>414.849177</v>
      </c>
      <c r="J54" s="319">
        <v>766</v>
      </c>
      <c r="K54" s="317">
        <v>766</v>
      </c>
      <c r="L54" s="317">
        <v>700</v>
      </c>
      <c r="M54" s="283">
        <v>2135.3200000000002</v>
      </c>
      <c r="N54" s="283">
        <v>377.89048000000003</v>
      </c>
      <c r="O54" s="320">
        <v>349.51941900000003</v>
      </c>
      <c r="P54" s="337"/>
      <c r="Q54" s="303"/>
      <c r="R54" s="303"/>
      <c r="S54" s="303"/>
      <c r="T54" s="303"/>
      <c r="U54" s="338"/>
      <c r="V54" s="309">
        <v>1592</v>
      </c>
      <c r="W54" s="310">
        <v>1592</v>
      </c>
      <c r="X54" s="310">
        <v>1500</v>
      </c>
      <c r="Y54" s="290">
        <v>4939.1499999999996</v>
      </c>
      <c r="Z54" s="290">
        <v>840.45479999999998</v>
      </c>
      <c r="AA54" s="323">
        <v>764.36859600000003</v>
      </c>
    </row>
    <row r="55" spans="2:27" ht="13.5" thickBot="1" x14ac:dyDescent="0.3">
      <c r="B55" s="545"/>
      <c r="C55" s="315" t="s">
        <v>956</v>
      </c>
      <c r="D55" s="316">
        <v>127</v>
      </c>
      <c r="E55" s="317">
        <v>127</v>
      </c>
      <c r="F55" s="317">
        <v>116</v>
      </c>
      <c r="G55" s="283">
        <v>290.05</v>
      </c>
      <c r="H55" s="283">
        <v>57.28454</v>
      </c>
      <c r="I55" s="318">
        <v>53.562975999999999</v>
      </c>
      <c r="J55" s="319">
        <v>106</v>
      </c>
      <c r="K55" s="317">
        <v>106</v>
      </c>
      <c r="L55" s="317">
        <v>96</v>
      </c>
      <c r="M55" s="283">
        <v>244.56</v>
      </c>
      <c r="N55" s="283">
        <v>47.625320000000002</v>
      </c>
      <c r="O55" s="320">
        <v>44.468446</v>
      </c>
      <c r="P55" s="337"/>
      <c r="Q55" s="303"/>
      <c r="R55" s="303"/>
      <c r="S55" s="303"/>
      <c r="T55" s="303"/>
      <c r="U55" s="338"/>
      <c r="V55" s="309">
        <v>233</v>
      </c>
      <c r="W55" s="310">
        <v>233</v>
      </c>
      <c r="X55" s="310">
        <v>212</v>
      </c>
      <c r="Y55" s="290">
        <v>534.61</v>
      </c>
      <c r="Z55" s="290">
        <v>104.90985999999999</v>
      </c>
      <c r="AA55" s="323">
        <v>98.031422000000006</v>
      </c>
    </row>
    <row r="56" spans="2:27" ht="13.5" thickBot="1" x14ac:dyDescent="0.3">
      <c r="B56" s="545"/>
      <c r="C56" s="315" t="s">
        <v>949</v>
      </c>
      <c r="D56" s="316">
        <v>9</v>
      </c>
      <c r="E56" s="317">
        <v>9</v>
      </c>
      <c r="F56" s="317">
        <v>9</v>
      </c>
      <c r="G56" s="283">
        <v>37.020000000000003</v>
      </c>
      <c r="H56" s="283">
        <v>5.6722000000000001</v>
      </c>
      <c r="I56" s="318">
        <v>4.8566149999999997</v>
      </c>
      <c r="J56" s="319">
        <v>7</v>
      </c>
      <c r="K56" s="317">
        <v>7</v>
      </c>
      <c r="L56" s="317">
        <v>7</v>
      </c>
      <c r="M56" s="283">
        <v>19.2</v>
      </c>
      <c r="N56" s="283">
        <v>3.476</v>
      </c>
      <c r="O56" s="320">
        <v>3.2332000000000001</v>
      </c>
      <c r="P56" s="337"/>
      <c r="Q56" s="303"/>
      <c r="R56" s="303"/>
      <c r="S56" s="303"/>
      <c r="T56" s="303"/>
      <c r="U56" s="338"/>
      <c r="V56" s="309">
        <v>16</v>
      </c>
      <c r="W56" s="310">
        <v>16</v>
      </c>
      <c r="X56" s="310">
        <v>16</v>
      </c>
      <c r="Y56" s="290">
        <v>56.22</v>
      </c>
      <c r="Z56" s="290">
        <v>9.1481999999999992</v>
      </c>
      <c r="AA56" s="323">
        <v>8.0898149999999998</v>
      </c>
    </row>
    <row r="57" spans="2:27" ht="13.5" thickBot="1" x14ac:dyDescent="0.3">
      <c r="B57" s="545"/>
      <c r="C57" s="315" t="s">
        <v>927</v>
      </c>
      <c r="D57" s="316">
        <v>8</v>
      </c>
      <c r="E57" s="317">
        <v>8</v>
      </c>
      <c r="F57" s="317">
        <v>8</v>
      </c>
      <c r="G57" s="283">
        <v>24.55</v>
      </c>
      <c r="H57" s="283">
        <v>4.0400999999999998</v>
      </c>
      <c r="I57" s="318">
        <v>3.517925</v>
      </c>
      <c r="J57" s="319">
        <v>13</v>
      </c>
      <c r="K57" s="317">
        <v>13</v>
      </c>
      <c r="L57" s="317">
        <v>13</v>
      </c>
      <c r="M57" s="283">
        <v>29.42</v>
      </c>
      <c r="N57" s="283">
        <v>5.7241999999999997</v>
      </c>
      <c r="O57" s="320">
        <v>5.3823400000000001</v>
      </c>
      <c r="P57" s="337"/>
      <c r="Q57" s="303"/>
      <c r="R57" s="303"/>
      <c r="S57" s="303"/>
      <c r="T57" s="303"/>
      <c r="U57" s="338"/>
      <c r="V57" s="309">
        <v>21</v>
      </c>
      <c r="W57" s="310">
        <v>21</v>
      </c>
      <c r="X57" s="310">
        <v>21</v>
      </c>
      <c r="Y57" s="290">
        <v>53.97</v>
      </c>
      <c r="Z57" s="290">
        <v>9.7643000000000004</v>
      </c>
      <c r="AA57" s="323">
        <v>8.9002649999999992</v>
      </c>
    </row>
    <row r="58" spans="2:27" ht="13.5" thickBot="1" x14ac:dyDescent="0.3">
      <c r="B58" s="545"/>
      <c r="C58" s="315" t="s">
        <v>93</v>
      </c>
      <c r="D58" s="316">
        <v>320</v>
      </c>
      <c r="E58" s="317">
        <v>320</v>
      </c>
      <c r="F58" s="317">
        <v>307</v>
      </c>
      <c r="G58" s="283">
        <v>1014.41</v>
      </c>
      <c r="H58" s="283">
        <v>172.75844000000001</v>
      </c>
      <c r="I58" s="318">
        <v>155.01763700000001</v>
      </c>
      <c r="J58" s="319">
        <v>240</v>
      </c>
      <c r="K58" s="317">
        <v>240</v>
      </c>
      <c r="L58" s="317">
        <v>230</v>
      </c>
      <c r="M58" s="283">
        <v>661.23</v>
      </c>
      <c r="N58" s="283">
        <v>119.19777000000001</v>
      </c>
      <c r="O58" s="320">
        <v>110.328541</v>
      </c>
      <c r="P58" s="337"/>
      <c r="Q58" s="303"/>
      <c r="R58" s="303"/>
      <c r="S58" s="303"/>
      <c r="T58" s="303"/>
      <c r="U58" s="338"/>
      <c r="V58" s="309">
        <v>560</v>
      </c>
      <c r="W58" s="310">
        <v>560</v>
      </c>
      <c r="X58" s="310">
        <v>537</v>
      </c>
      <c r="Y58" s="290">
        <v>1675.64</v>
      </c>
      <c r="Z58" s="290">
        <v>291.95621</v>
      </c>
      <c r="AA58" s="323">
        <v>265.34617800000001</v>
      </c>
    </row>
    <row r="59" spans="2:27" ht="13.5" thickBot="1" x14ac:dyDescent="0.3">
      <c r="B59" s="545"/>
      <c r="C59" s="315" t="s">
        <v>7</v>
      </c>
      <c r="D59" s="316">
        <v>468</v>
      </c>
      <c r="E59" s="317">
        <v>468</v>
      </c>
      <c r="F59" s="317">
        <v>442</v>
      </c>
      <c r="G59" s="283">
        <v>1643.87</v>
      </c>
      <c r="H59" s="283">
        <v>266.93918000000002</v>
      </c>
      <c r="I59" s="318">
        <v>233.886877</v>
      </c>
      <c r="J59" s="319">
        <v>605</v>
      </c>
      <c r="K59" s="317">
        <v>605</v>
      </c>
      <c r="L59" s="317">
        <v>556</v>
      </c>
      <c r="M59" s="283">
        <v>1725.51</v>
      </c>
      <c r="N59" s="283">
        <v>303.63985000000002</v>
      </c>
      <c r="O59" s="320">
        <v>280.19608099999999</v>
      </c>
      <c r="P59" s="337"/>
      <c r="Q59" s="303"/>
      <c r="R59" s="303"/>
      <c r="S59" s="303"/>
      <c r="T59" s="303"/>
      <c r="U59" s="338"/>
      <c r="V59" s="309">
        <v>1073</v>
      </c>
      <c r="W59" s="310">
        <v>1073</v>
      </c>
      <c r="X59" s="310">
        <v>998</v>
      </c>
      <c r="Y59" s="290">
        <v>3369.38</v>
      </c>
      <c r="Z59" s="290">
        <v>570.57902999999999</v>
      </c>
      <c r="AA59" s="323">
        <v>514.08295799999996</v>
      </c>
    </row>
    <row r="60" spans="2:27" ht="13.5" thickBot="1" x14ac:dyDescent="0.3">
      <c r="B60" s="545"/>
      <c r="C60" s="315" t="s">
        <v>10</v>
      </c>
      <c r="D60" s="316">
        <v>59</v>
      </c>
      <c r="E60" s="317">
        <v>59</v>
      </c>
      <c r="F60" s="317">
        <v>59</v>
      </c>
      <c r="G60" s="283">
        <v>215.54</v>
      </c>
      <c r="H60" s="283">
        <v>32.914459999999998</v>
      </c>
      <c r="I60" s="318">
        <v>28.773288000000001</v>
      </c>
      <c r="J60" s="319">
        <v>63</v>
      </c>
      <c r="K60" s="317">
        <v>63</v>
      </c>
      <c r="L60" s="317">
        <v>63</v>
      </c>
      <c r="M60" s="283">
        <v>225.18</v>
      </c>
      <c r="N60" s="283">
        <v>34.372999999999998</v>
      </c>
      <c r="O60" s="320">
        <v>31.012675000000002</v>
      </c>
      <c r="P60" s="337"/>
      <c r="Q60" s="303"/>
      <c r="R60" s="303"/>
      <c r="S60" s="303"/>
      <c r="T60" s="303"/>
      <c r="U60" s="338"/>
      <c r="V60" s="309">
        <v>122</v>
      </c>
      <c r="W60" s="310">
        <v>122</v>
      </c>
      <c r="X60" s="310">
        <v>122</v>
      </c>
      <c r="Y60" s="290">
        <v>440.72</v>
      </c>
      <c r="Z60" s="290">
        <v>67.287459999999996</v>
      </c>
      <c r="AA60" s="323">
        <v>59.785963000000002</v>
      </c>
    </row>
    <row r="61" spans="2:27" ht="13.5" thickBot="1" x14ac:dyDescent="0.3">
      <c r="B61" s="545"/>
      <c r="C61" s="315" t="s">
        <v>755</v>
      </c>
      <c r="D61" s="316">
        <v>111</v>
      </c>
      <c r="E61" s="317">
        <v>111</v>
      </c>
      <c r="F61" s="317">
        <v>99</v>
      </c>
      <c r="G61" s="283">
        <v>272.55</v>
      </c>
      <c r="H61" s="283">
        <v>51.453679999999999</v>
      </c>
      <c r="I61" s="318">
        <v>47.773234000000002</v>
      </c>
      <c r="J61" s="319">
        <v>93</v>
      </c>
      <c r="K61" s="317">
        <v>93</v>
      </c>
      <c r="L61" s="317">
        <v>81</v>
      </c>
      <c r="M61" s="283">
        <v>231.35</v>
      </c>
      <c r="N61" s="283">
        <v>42.914760000000001</v>
      </c>
      <c r="O61" s="320">
        <v>39.936017999999997</v>
      </c>
      <c r="P61" s="337"/>
      <c r="Q61" s="303"/>
      <c r="R61" s="303"/>
      <c r="S61" s="303"/>
      <c r="T61" s="303"/>
      <c r="U61" s="338"/>
      <c r="V61" s="309">
        <v>204</v>
      </c>
      <c r="W61" s="310">
        <v>204</v>
      </c>
      <c r="X61" s="310">
        <v>180</v>
      </c>
      <c r="Y61" s="290">
        <v>503.9</v>
      </c>
      <c r="Z61" s="290">
        <v>94.368440000000007</v>
      </c>
      <c r="AA61" s="323">
        <v>87.709252000000006</v>
      </c>
    </row>
    <row r="62" spans="2:27" ht="13.5" thickBot="1" x14ac:dyDescent="0.3">
      <c r="B62" s="545"/>
      <c r="C62" s="315" t="s">
        <v>741</v>
      </c>
      <c r="D62" s="316">
        <v>85</v>
      </c>
      <c r="E62" s="317">
        <v>85</v>
      </c>
      <c r="F62" s="317">
        <v>76</v>
      </c>
      <c r="G62" s="283">
        <v>257.7</v>
      </c>
      <c r="H62" s="283">
        <v>46.704239999999999</v>
      </c>
      <c r="I62" s="318">
        <v>41.717033999999998</v>
      </c>
      <c r="J62" s="319">
        <v>77</v>
      </c>
      <c r="K62" s="317">
        <v>77</v>
      </c>
      <c r="L62" s="317">
        <v>66</v>
      </c>
      <c r="M62" s="283">
        <v>215.77</v>
      </c>
      <c r="N62" s="283">
        <v>38.96546</v>
      </c>
      <c r="O62" s="320">
        <v>35.569159999999997</v>
      </c>
      <c r="P62" s="337"/>
      <c r="Q62" s="303"/>
      <c r="R62" s="303"/>
      <c r="S62" s="303"/>
      <c r="T62" s="303"/>
      <c r="U62" s="338"/>
      <c r="V62" s="309">
        <v>162</v>
      </c>
      <c r="W62" s="310">
        <v>162</v>
      </c>
      <c r="X62" s="310">
        <v>142</v>
      </c>
      <c r="Y62" s="290">
        <v>473.47</v>
      </c>
      <c r="Z62" s="290">
        <v>85.669700000000006</v>
      </c>
      <c r="AA62" s="323">
        <v>77.286193999999995</v>
      </c>
    </row>
    <row r="63" spans="2:27" ht="13.5" thickBot="1" x14ac:dyDescent="0.3">
      <c r="B63" s="545"/>
      <c r="C63" s="315" t="s">
        <v>722</v>
      </c>
      <c r="D63" s="316">
        <v>288</v>
      </c>
      <c r="E63" s="317">
        <v>288</v>
      </c>
      <c r="F63" s="317">
        <v>264</v>
      </c>
      <c r="G63" s="283">
        <v>732.5</v>
      </c>
      <c r="H63" s="283">
        <v>133.58326</v>
      </c>
      <c r="I63" s="318">
        <v>123.182698</v>
      </c>
      <c r="J63" s="319">
        <v>439</v>
      </c>
      <c r="K63" s="317">
        <v>439</v>
      </c>
      <c r="L63" s="317">
        <v>403</v>
      </c>
      <c r="M63" s="283">
        <v>1074.6500000000001</v>
      </c>
      <c r="N63" s="283">
        <v>199.81829999999999</v>
      </c>
      <c r="O63" s="320">
        <v>186.55776499999999</v>
      </c>
      <c r="P63" s="337"/>
      <c r="Q63" s="303"/>
      <c r="R63" s="303"/>
      <c r="S63" s="303"/>
      <c r="T63" s="303"/>
      <c r="U63" s="338"/>
      <c r="V63" s="309">
        <v>727</v>
      </c>
      <c r="W63" s="310">
        <v>727</v>
      </c>
      <c r="X63" s="310">
        <v>667</v>
      </c>
      <c r="Y63" s="290">
        <v>1807.15</v>
      </c>
      <c r="Z63" s="290">
        <v>333.40156000000002</v>
      </c>
      <c r="AA63" s="323">
        <v>309.74046299999998</v>
      </c>
    </row>
    <row r="64" spans="2:27" ht="13.5" thickBot="1" x14ac:dyDescent="0.3">
      <c r="B64" s="545"/>
      <c r="C64" s="315" t="s">
        <v>686</v>
      </c>
      <c r="D64" s="316">
        <v>217</v>
      </c>
      <c r="E64" s="317">
        <v>217</v>
      </c>
      <c r="F64" s="317">
        <v>211</v>
      </c>
      <c r="G64" s="283">
        <v>658.27</v>
      </c>
      <c r="H64" s="283">
        <v>115.05237</v>
      </c>
      <c r="I64" s="318">
        <v>104.477251</v>
      </c>
      <c r="J64" s="319">
        <v>160</v>
      </c>
      <c r="K64" s="317">
        <v>160</v>
      </c>
      <c r="L64" s="317">
        <v>151</v>
      </c>
      <c r="M64" s="283">
        <v>460.38</v>
      </c>
      <c r="N64" s="283">
        <v>82.125249999999994</v>
      </c>
      <c r="O64" s="320">
        <v>75.589650000000006</v>
      </c>
      <c r="P64" s="337"/>
      <c r="Q64" s="303"/>
      <c r="R64" s="303"/>
      <c r="S64" s="303"/>
      <c r="T64" s="303"/>
      <c r="U64" s="338"/>
      <c r="V64" s="309">
        <v>377</v>
      </c>
      <c r="W64" s="310">
        <v>377</v>
      </c>
      <c r="X64" s="310">
        <v>362</v>
      </c>
      <c r="Y64" s="290">
        <v>1118.6500000000001</v>
      </c>
      <c r="Z64" s="290">
        <v>197.17761999999999</v>
      </c>
      <c r="AA64" s="323">
        <v>180.066901</v>
      </c>
    </row>
    <row r="65" spans="2:27" ht="13.5" thickBot="1" x14ac:dyDescent="0.3">
      <c r="B65" s="545"/>
      <c r="C65" s="315" t="s">
        <v>662</v>
      </c>
      <c r="D65" s="316">
        <v>61</v>
      </c>
      <c r="E65" s="317">
        <v>61</v>
      </c>
      <c r="F65" s="317">
        <v>61</v>
      </c>
      <c r="G65" s="283">
        <v>122</v>
      </c>
      <c r="H65" s="283">
        <v>25.571200000000001</v>
      </c>
      <c r="I65" s="318">
        <v>24.292639999999999</v>
      </c>
      <c r="J65" s="319">
        <v>31</v>
      </c>
      <c r="K65" s="317">
        <v>31</v>
      </c>
      <c r="L65" s="317">
        <v>31</v>
      </c>
      <c r="M65" s="283">
        <v>62</v>
      </c>
      <c r="N65" s="283">
        <v>12.995200000000001</v>
      </c>
      <c r="O65" s="320">
        <v>12.34544</v>
      </c>
      <c r="P65" s="337"/>
      <c r="Q65" s="303"/>
      <c r="R65" s="303"/>
      <c r="S65" s="303"/>
      <c r="T65" s="303"/>
      <c r="U65" s="338"/>
      <c r="V65" s="309">
        <v>92</v>
      </c>
      <c r="W65" s="310">
        <v>92</v>
      </c>
      <c r="X65" s="310">
        <v>92</v>
      </c>
      <c r="Y65" s="290">
        <v>184</v>
      </c>
      <c r="Z65" s="290">
        <v>38.566400000000002</v>
      </c>
      <c r="AA65" s="323">
        <v>36.638080000000002</v>
      </c>
    </row>
    <row r="66" spans="2:27" ht="13.5" thickBot="1" x14ac:dyDescent="0.3">
      <c r="B66" s="545"/>
      <c r="C66" s="315" t="s">
        <v>16</v>
      </c>
      <c r="D66" s="316">
        <v>692</v>
      </c>
      <c r="E66" s="317">
        <v>692</v>
      </c>
      <c r="F66" s="317">
        <v>656</v>
      </c>
      <c r="G66" s="283">
        <v>2209.33</v>
      </c>
      <c r="H66" s="283">
        <v>357.66118999999998</v>
      </c>
      <c r="I66" s="318">
        <v>316.28274099999999</v>
      </c>
      <c r="J66" s="319">
        <v>1307</v>
      </c>
      <c r="K66" s="317">
        <v>1307</v>
      </c>
      <c r="L66" s="317">
        <v>1151</v>
      </c>
      <c r="M66" s="283">
        <v>3472.94</v>
      </c>
      <c r="N66" s="283">
        <v>617.67497000000003</v>
      </c>
      <c r="O66" s="320">
        <v>572.34675100000004</v>
      </c>
      <c r="P66" s="337"/>
      <c r="Q66" s="303"/>
      <c r="R66" s="303"/>
      <c r="S66" s="303"/>
      <c r="T66" s="303"/>
      <c r="U66" s="338"/>
      <c r="V66" s="309">
        <v>1999</v>
      </c>
      <c r="W66" s="310">
        <v>1999</v>
      </c>
      <c r="X66" s="310">
        <v>1807</v>
      </c>
      <c r="Y66" s="290">
        <v>5682.27</v>
      </c>
      <c r="Z66" s="290">
        <v>975.33615999999995</v>
      </c>
      <c r="AA66" s="323">
        <v>888.62949200000003</v>
      </c>
    </row>
    <row r="67" spans="2:27" ht="13.5" thickBot="1" x14ac:dyDescent="0.3">
      <c r="B67" s="545"/>
      <c r="C67" s="315" t="s">
        <v>18</v>
      </c>
      <c r="D67" s="316">
        <v>346</v>
      </c>
      <c r="E67" s="317">
        <v>346</v>
      </c>
      <c r="F67" s="317">
        <v>327</v>
      </c>
      <c r="G67" s="283">
        <v>1071.26</v>
      </c>
      <c r="H67" s="283">
        <v>179.57297</v>
      </c>
      <c r="I67" s="318">
        <v>159.337932</v>
      </c>
      <c r="J67" s="319">
        <v>850</v>
      </c>
      <c r="K67" s="317">
        <v>850</v>
      </c>
      <c r="L67" s="317">
        <v>770</v>
      </c>
      <c r="M67" s="283">
        <v>2177.66</v>
      </c>
      <c r="N67" s="283">
        <v>397.21546999999998</v>
      </c>
      <c r="O67" s="320">
        <v>369.067114</v>
      </c>
      <c r="P67" s="337"/>
      <c r="Q67" s="303"/>
      <c r="R67" s="303"/>
      <c r="S67" s="303"/>
      <c r="T67" s="303"/>
      <c r="U67" s="338"/>
      <c r="V67" s="309">
        <v>1196</v>
      </c>
      <c r="W67" s="310">
        <v>1196</v>
      </c>
      <c r="X67" s="310">
        <v>1097</v>
      </c>
      <c r="Y67" s="290">
        <v>3248.92</v>
      </c>
      <c r="Z67" s="290">
        <v>576.78844000000004</v>
      </c>
      <c r="AA67" s="323">
        <v>528.40504599999997</v>
      </c>
    </row>
    <row r="68" spans="2:27" ht="13.5" thickBot="1" x14ac:dyDescent="0.3">
      <c r="B68" s="545"/>
      <c r="C68" s="315" t="s">
        <v>495</v>
      </c>
      <c r="D68" s="316">
        <v>7</v>
      </c>
      <c r="E68" s="317">
        <v>7</v>
      </c>
      <c r="F68" s="317">
        <v>7</v>
      </c>
      <c r="G68" s="283">
        <v>25.15</v>
      </c>
      <c r="H68" s="283">
        <v>4.1175600000000001</v>
      </c>
      <c r="I68" s="318">
        <v>3.7725569999999999</v>
      </c>
      <c r="J68" s="319">
        <v>13</v>
      </c>
      <c r="K68" s="317">
        <v>13</v>
      </c>
      <c r="L68" s="317">
        <v>13</v>
      </c>
      <c r="M68" s="283">
        <v>43.1</v>
      </c>
      <c r="N68" s="283">
        <v>6.8226000000000004</v>
      </c>
      <c r="O68" s="320">
        <v>6.20322</v>
      </c>
      <c r="P68" s="337"/>
      <c r="Q68" s="303"/>
      <c r="R68" s="303"/>
      <c r="S68" s="303"/>
      <c r="T68" s="303"/>
      <c r="U68" s="338"/>
      <c r="V68" s="309">
        <v>20</v>
      </c>
      <c r="W68" s="310">
        <v>20</v>
      </c>
      <c r="X68" s="310">
        <v>20</v>
      </c>
      <c r="Y68" s="290">
        <v>68.25</v>
      </c>
      <c r="Z68" s="290">
        <v>10.940160000000001</v>
      </c>
      <c r="AA68" s="323">
        <v>9.9757770000000008</v>
      </c>
    </row>
    <row r="69" spans="2:27" ht="13.5" thickBot="1" x14ac:dyDescent="0.3">
      <c r="B69" s="545"/>
      <c r="C69" s="315" t="s">
        <v>20</v>
      </c>
      <c r="D69" s="316">
        <v>10</v>
      </c>
      <c r="E69" s="317">
        <v>10</v>
      </c>
      <c r="F69" s="317">
        <v>10</v>
      </c>
      <c r="G69" s="283">
        <v>38.880000000000003</v>
      </c>
      <c r="H69" s="283">
        <v>6.2837199999999998</v>
      </c>
      <c r="I69" s="318">
        <v>5.2495760000000002</v>
      </c>
      <c r="J69" s="319">
        <v>29</v>
      </c>
      <c r="K69" s="317">
        <v>29</v>
      </c>
      <c r="L69" s="317">
        <v>29</v>
      </c>
      <c r="M69" s="283">
        <v>105.88</v>
      </c>
      <c r="N69" s="283">
        <v>16.001200000000001</v>
      </c>
      <c r="O69" s="320">
        <v>14.422040000000001</v>
      </c>
      <c r="P69" s="337"/>
      <c r="Q69" s="303"/>
      <c r="R69" s="303"/>
      <c r="S69" s="303"/>
      <c r="T69" s="303"/>
      <c r="U69" s="338"/>
      <c r="V69" s="309">
        <v>39</v>
      </c>
      <c r="W69" s="310">
        <v>39</v>
      </c>
      <c r="X69" s="310">
        <v>39</v>
      </c>
      <c r="Y69" s="290">
        <v>144.76</v>
      </c>
      <c r="Z69" s="290">
        <v>22.28492</v>
      </c>
      <c r="AA69" s="323">
        <v>19.671616</v>
      </c>
    </row>
    <row r="70" spans="2:27" ht="13.5" thickBot="1" x14ac:dyDescent="0.3">
      <c r="B70" s="545"/>
      <c r="C70" s="315" t="s">
        <v>455</v>
      </c>
      <c r="D70" s="316">
        <v>19</v>
      </c>
      <c r="E70" s="317">
        <v>19</v>
      </c>
      <c r="F70" s="317">
        <v>18</v>
      </c>
      <c r="G70" s="283">
        <v>42.31</v>
      </c>
      <c r="H70" s="283">
        <v>8.3728999999999996</v>
      </c>
      <c r="I70" s="318">
        <v>7.8574299999999999</v>
      </c>
      <c r="J70" s="319">
        <v>17</v>
      </c>
      <c r="K70" s="317">
        <v>17</v>
      </c>
      <c r="L70" s="317">
        <v>16</v>
      </c>
      <c r="M70" s="283">
        <v>37.42</v>
      </c>
      <c r="N70" s="283">
        <v>7.4009999999999998</v>
      </c>
      <c r="O70" s="320">
        <v>6.9752999999999998</v>
      </c>
      <c r="P70" s="337"/>
      <c r="Q70" s="303"/>
      <c r="R70" s="303"/>
      <c r="S70" s="303"/>
      <c r="T70" s="303"/>
      <c r="U70" s="338"/>
      <c r="V70" s="309">
        <v>36</v>
      </c>
      <c r="W70" s="310">
        <v>36</v>
      </c>
      <c r="X70" s="310">
        <v>34</v>
      </c>
      <c r="Y70" s="290">
        <v>79.73</v>
      </c>
      <c r="Z70" s="290">
        <v>15.773899999999999</v>
      </c>
      <c r="AA70" s="323">
        <v>14.83273</v>
      </c>
    </row>
    <row r="71" spans="2:27" ht="13.5" thickBot="1" x14ac:dyDescent="0.3">
      <c r="B71" s="545"/>
      <c r="C71" s="315" t="s">
        <v>22</v>
      </c>
      <c r="D71" s="316">
        <v>354</v>
      </c>
      <c r="E71" s="317">
        <v>354</v>
      </c>
      <c r="F71" s="317">
        <v>345</v>
      </c>
      <c r="G71" s="283">
        <v>1277.8900000000001</v>
      </c>
      <c r="H71" s="283">
        <v>207.80099999999999</v>
      </c>
      <c r="I71" s="318">
        <v>180.431725</v>
      </c>
      <c r="J71" s="319">
        <v>194</v>
      </c>
      <c r="K71" s="317">
        <v>194</v>
      </c>
      <c r="L71" s="317">
        <v>191</v>
      </c>
      <c r="M71" s="283">
        <v>578.79999999999995</v>
      </c>
      <c r="N71" s="283">
        <v>101.26215000000001</v>
      </c>
      <c r="O71" s="320">
        <v>92.933279999999996</v>
      </c>
      <c r="P71" s="337"/>
      <c r="Q71" s="303"/>
      <c r="R71" s="303"/>
      <c r="S71" s="303"/>
      <c r="T71" s="303"/>
      <c r="U71" s="338"/>
      <c r="V71" s="309">
        <v>548</v>
      </c>
      <c r="W71" s="310">
        <v>548</v>
      </c>
      <c r="X71" s="310">
        <v>536</v>
      </c>
      <c r="Y71" s="290">
        <v>1856.69</v>
      </c>
      <c r="Z71" s="290">
        <v>309.06315000000001</v>
      </c>
      <c r="AA71" s="323">
        <v>273.365005</v>
      </c>
    </row>
    <row r="72" spans="2:27" ht="13.5" thickBot="1" x14ac:dyDescent="0.3">
      <c r="B72" s="545"/>
      <c r="C72" s="315" t="s">
        <v>413</v>
      </c>
      <c r="D72" s="316">
        <v>109</v>
      </c>
      <c r="E72" s="317">
        <v>109</v>
      </c>
      <c r="F72" s="317">
        <v>105</v>
      </c>
      <c r="G72" s="283">
        <v>315.97000000000003</v>
      </c>
      <c r="H72" s="283">
        <v>56.649279999999997</v>
      </c>
      <c r="I72" s="318">
        <v>51.105404999999998</v>
      </c>
      <c r="J72" s="319">
        <v>147</v>
      </c>
      <c r="K72" s="317">
        <v>147</v>
      </c>
      <c r="L72" s="317">
        <v>137</v>
      </c>
      <c r="M72" s="283">
        <v>381.53</v>
      </c>
      <c r="N72" s="283">
        <v>69.965159999999997</v>
      </c>
      <c r="O72" s="320">
        <v>64.998937999999995</v>
      </c>
      <c r="P72" s="337"/>
      <c r="Q72" s="303"/>
      <c r="R72" s="303"/>
      <c r="S72" s="303"/>
      <c r="T72" s="303"/>
      <c r="U72" s="338"/>
      <c r="V72" s="309">
        <v>256</v>
      </c>
      <c r="W72" s="310">
        <v>256</v>
      </c>
      <c r="X72" s="310">
        <v>242</v>
      </c>
      <c r="Y72" s="290">
        <v>697.5</v>
      </c>
      <c r="Z72" s="290">
        <v>126.61444</v>
      </c>
      <c r="AA72" s="323">
        <v>116.104343</v>
      </c>
    </row>
    <row r="73" spans="2:27" ht="13.5" thickBot="1" x14ac:dyDescent="0.3">
      <c r="B73" s="545"/>
      <c r="C73" s="315" t="s">
        <v>348</v>
      </c>
      <c r="D73" s="316">
        <v>18</v>
      </c>
      <c r="E73" s="317">
        <v>18</v>
      </c>
      <c r="F73" s="317">
        <v>18</v>
      </c>
      <c r="G73" s="283">
        <v>68.56</v>
      </c>
      <c r="H73" s="283">
        <v>10.735720000000001</v>
      </c>
      <c r="I73" s="318">
        <v>9.1531870000000009</v>
      </c>
      <c r="J73" s="319">
        <v>49</v>
      </c>
      <c r="K73" s="317">
        <v>49</v>
      </c>
      <c r="L73" s="317">
        <v>49</v>
      </c>
      <c r="M73" s="283">
        <v>180.08</v>
      </c>
      <c r="N73" s="283">
        <v>27.1312</v>
      </c>
      <c r="O73" s="320">
        <v>24.327739999999999</v>
      </c>
      <c r="P73" s="337"/>
      <c r="Q73" s="303"/>
      <c r="R73" s="303"/>
      <c r="S73" s="303"/>
      <c r="T73" s="303"/>
      <c r="U73" s="338"/>
      <c r="V73" s="309">
        <v>67</v>
      </c>
      <c r="W73" s="310">
        <v>67</v>
      </c>
      <c r="X73" s="310">
        <v>67</v>
      </c>
      <c r="Y73" s="290">
        <v>248.64</v>
      </c>
      <c r="Z73" s="290">
        <v>37.86692</v>
      </c>
      <c r="AA73" s="323">
        <v>33.480927000000001</v>
      </c>
    </row>
    <row r="74" spans="2:27" ht="13.5" thickBot="1" x14ac:dyDescent="0.3">
      <c r="B74" s="545"/>
      <c r="C74" s="315" t="s">
        <v>325</v>
      </c>
      <c r="D74" s="316">
        <v>266</v>
      </c>
      <c r="E74" s="317">
        <v>266</v>
      </c>
      <c r="F74" s="317">
        <v>257</v>
      </c>
      <c r="G74" s="283">
        <v>868.52</v>
      </c>
      <c r="H74" s="283">
        <v>146.76578000000001</v>
      </c>
      <c r="I74" s="318">
        <v>128.921187</v>
      </c>
      <c r="J74" s="319">
        <v>182</v>
      </c>
      <c r="K74" s="317">
        <v>182</v>
      </c>
      <c r="L74" s="317">
        <v>176</v>
      </c>
      <c r="M74" s="283">
        <v>593.48</v>
      </c>
      <c r="N74" s="283">
        <v>99.311170000000004</v>
      </c>
      <c r="O74" s="320">
        <v>90.911608999999999</v>
      </c>
      <c r="P74" s="337"/>
      <c r="Q74" s="303"/>
      <c r="R74" s="303"/>
      <c r="S74" s="303"/>
      <c r="T74" s="303"/>
      <c r="U74" s="338"/>
      <c r="V74" s="309">
        <v>448</v>
      </c>
      <c r="W74" s="310">
        <v>448</v>
      </c>
      <c r="X74" s="310">
        <v>433</v>
      </c>
      <c r="Y74" s="290">
        <v>1462</v>
      </c>
      <c r="Z74" s="290">
        <v>246.07695000000001</v>
      </c>
      <c r="AA74" s="323">
        <v>219.832796</v>
      </c>
    </row>
    <row r="75" spans="2:27" ht="13.5" thickBot="1" x14ac:dyDescent="0.3">
      <c r="B75" s="545"/>
      <c r="C75" s="315" t="s">
        <v>285</v>
      </c>
      <c r="D75" s="316">
        <v>52</v>
      </c>
      <c r="E75" s="317">
        <v>52</v>
      </c>
      <c r="F75" s="317">
        <v>52</v>
      </c>
      <c r="G75" s="283">
        <v>192.92</v>
      </c>
      <c r="H75" s="283">
        <v>28.937999999999999</v>
      </c>
      <c r="I75" s="318">
        <v>25.98855</v>
      </c>
      <c r="J75" s="319">
        <v>71</v>
      </c>
      <c r="K75" s="317">
        <v>71</v>
      </c>
      <c r="L75" s="317">
        <v>71</v>
      </c>
      <c r="M75" s="283">
        <v>263.41000000000003</v>
      </c>
      <c r="N75" s="283">
        <v>39.511499999999998</v>
      </c>
      <c r="O75" s="320">
        <v>35.3934</v>
      </c>
      <c r="P75" s="337"/>
      <c r="Q75" s="303"/>
      <c r="R75" s="303"/>
      <c r="S75" s="303"/>
      <c r="T75" s="303"/>
      <c r="U75" s="338"/>
      <c r="V75" s="309">
        <v>123</v>
      </c>
      <c r="W75" s="310">
        <v>123</v>
      </c>
      <c r="X75" s="310">
        <v>123</v>
      </c>
      <c r="Y75" s="290">
        <v>456.33</v>
      </c>
      <c r="Z75" s="290">
        <v>68.4495</v>
      </c>
      <c r="AA75" s="323">
        <v>61.381950000000003</v>
      </c>
    </row>
    <row r="76" spans="2:27" ht="13.5" thickBot="1" x14ac:dyDescent="0.3">
      <c r="B76" s="545"/>
      <c r="C76" s="315" t="s">
        <v>24</v>
      </c>
      <c r="D76" s="316">
        <v>4</v>
      </c>
      <c r="E76" s="317">
        <v>4</v>
      </c>
      <c r="F76" s="317">
        <v>4</v>
      </c>
      <c r="G76" s="283">
        <v>14.84</v>
      </c>
      <c r="H76" s="283">
        <v>2.226</v>
      </c>
      <c r="I76" s="318">
        <v>1.9199250000000001</v>
      </c>
      <c r="J76" s="319">
        <v>6</v>
      </c>
      <c r="K76" s="317">
        <v>6</v>
      </c>
      <c r="L76" s="317">
        <v>6</v>
      </c>
      <c r="M76" s="283">
        <v>22.26</v>
      </c>
      <c r="N76" s="283">
        <v>3.339</v>
      </c>
      <c r="O76" s="320">
        <v>2.9494500000000001</v>
      </c>
      <c r="P76" s="337"/>
      <c r="Q76" s="303"/>
      <c r="R76" s="303"/>
      <c r="S76" s="303"/>
      <c r="T76" s="303"/>
      <c r="U76" s="338"/>
      <c r="V76" s="309">
        <v>10</v>
      </c>
      <c r="W76" s="310">
        <v>10</v>
      </c>
      <c r="X76" s="310">
        <v>10</v>
      </c>
      <c r="Y76" s="290">
        <v>37.1</v>
      </c>
      <c r="Z76" s="290">
        <v>5.5650000000000004</v>
      </c>
      <c r="AA76" s="323">
        <v>4.8693749999999998</v>
      </c>
    </row>
    <row r="77" spans="2:27" ht="13.5" thickBot="1" x14ac:dyDescent="0.3">
      <c r="B77" s="545"/>
      <c r="C77" s="315" t="s">
        <v>15</v>
      </c>
      <c r="D77" s="316">
        <v>54</v>
      </c>
      <c r="E77" s="317">
        <v>54</v>
      </c>
      <c r="F77" s="317">
        <v>53</v>
      </c>
      <c r="G77" s="283">
        <v>134.54</v>
      </c>
      <c r="H77" s="283">
        <v>24.829799999999999</v>
      </c>
      <c r="I77" s="318">
        <v>22.747074999999999</v>
      </c>
      <c r="J77" s="319">
        <v>111</v>
      </c>
      <c r="K77" s="317">
        <v>111</v>
      </c>
      <c r="L77" s="317">
        <v>93</v>
      </c>
      <c r="M77" s="283">
        <v>270.77</v>
      </c>
      <c r="N77" s="283">
        <v>50.509099999999997</v>
      </c>
      <c r="O77" s="320">
        <v>47.197870000000002</v>
      </c>
      <c r="P77" s="337"/>
      <c r="Q77" s="303"/>
      <c r="R77" s="303"/>
      <c r="S77" s="303"/>
      <c r="T77" s="303"/>
      <c r="U77" s="338"/>
      <c r="V77" s="309">
        <v>165</v>
      </c>
      <c r="W77" s="310">
        <v>165</v>
      </c>
      <c r="X77" s="310">
        <v>146</v>
      </c>
      <c r="Y77" s="290">
        <v>405.31</v>
      </c>
      <c r="Z77" s="290">
        <v>75.338899999999995</v>
      </c>
      <c r="AA77" s="323">
        <v>69.944945000000004</v>
      </c>
    </row>
    <row r="78" spans="2:27" ht="13.5" thickBot="1" x14ac:dyDescent="0.3">
      <c r="B78" s="545"/>
      <c r="C78" s="315" t="s">
        <v>25</v>
      </c>
      <c r="D78" s="316">
        <v>375</v>
      </c>
      <c r="E78" s="317">
        <v>375</v>
      </c>
      <c r="F78" s="317">
        <v>354</v>
      </c>
      <c r="G78" s="283">
        <v>1263.1199999999999</v>
      </c>
      <c r="H78" s="283">
        <v>210.92456000000001</v>
      </c>
      <c r="I78" s="318">
        <v>185.691104</v>
      </c>
      <c r="J78" s="319">
        <v>463</v>
      </c>
      <c r="K78" s="317">
        <v>463</v>
      </c>
      <c r="L78" s="317">
        <v>434</v>
      </c>
      <c r="M78" s="283">
        <v>1311.69</v>
      </c>
      <c r="N78" s="283">
        <v>232.79628</v>
      </c>
      <c r="O78" s="320">
        <v>214.96085400000001</v>
      </c>
      <c r="P78" s="337"/>
      <c r="Q78" s="303"/>
      <c r="R78" s="303"/>
      <c r="S78" s="303"/>
      <c r="T78" s="303"/>
      <c r="U78" s="338"/>
      <c r="V78" s="309">
        <v>838</v>
      </c>
      <c r="W78" s="310">
        <v>838</v>
      </c>
      <c r="X78" s="310">
        <v>788</v>
      </c>
      <c r="Y78" s="290">
        <v>2574.81</v>
      </c>
      <c r="Z78" s="290">
        <v>443.72084000000001</v>
      </c>
      <c r="AA78" s="323">
        <v>400.65195799999998</v>
      </c>
    </row>
    <row r="79" spans="2:27" ht="13.5" thickBot="1" x14ac:dyDescent="0.3">
      <c r="B79" s="545"/>
      <c r="C79" s="315" t="s">
        <v>142</v>
      </c>
      <c r="D79" s="316">
        <v>330</v>
      </c>
      <c r="E79" s="317">
        <v>330</v>
      </c>
      <c r="F79" s="317">
        <v>319</v>
      </c>
      <c r="G79" s="283">
        <v>1044.0999999999999</v>
      </c>
      <c r="H79" s="283">
        <v>174.75255999999999</v>
      </c>
      <c r="I79" s="318">
        <v>156.13560100000001</v>
      </c>
      <c r="J79" s="319">
        <v>418</v>
      </c>
      <c r="K79" s="317">
        <v>418</v>
      </c>
      <c r="L79" s="317">
        <v>380</v>
      </c>
      <c r="M79" s="283">
        <v>1177.02</v>
      </c>
      <c r="N79" s="283">
        <v>207.33196000000001</v>
      </c>
      <c r="O79" s="320">
        <v>191.58852899999999</v>
      </c>
      <c r="P79" s="337"/>
      <c r="Q79" s="303"/>
      <c r="R79" s="303"/>
      <c r="S79" s="303"/>
      <c r="T79" s="303"/>
      <c r="U79" s="338"/>
      <c r="V79" s="309">
        <v>748</v>
      </c>
      <c r="W79" s="310">
        <v>748</v>
      </c>
      <c r="X79" s="310">
        <v>699</v>
      </c>
      <c r="Y79" s="290">
        <v>2221.12</v>
      </c>
      <c r="Z79" s="290">
        <v>382.08452</v>
      </c>
      <c r="AA79" s="323">
        <v>347.72413</v>
      </c>
    </row>
    <row r="80" spans="2:27" ht="13.5" thickBot="1" x14ac:dyDescent="0.3">
      <c r="B80" s="545"/>
      <c r="C80" s="315" t="s">
        <v>30</v>
      </c>
      <c r="D80" s="316">
        <v>27</v>
      </c>
      <c r="E80" s="317">
        <v>27</v>
      </c>
      <c r="F80" s="317">
        <v>27</v>
      </c>
      <c r="G80" s="283">
        <v>97.64</v>
      </c>
      <c r="H80" s="283">
        <v>15.11026</v>
      </c>
      <c r="I80" s="318">
        <v>13.258469</v>
      </c>
      <c r="J80" s="319">
        <v>51</v>
      </c>
      <c r="K80" s="317">
        <v>51</v>
      </c>
      <c r="L80" s="317">
        <v>51</v>
      </c>
      <c r="M80" s="283">
        <v>181.55</v>
      </c>
      <c r="N80" s="283">
        <v>28.054359999999999</v>
      </c>
      <c r="O80" s="320">
        <v>25.206488</v>
      </c>
      <c r="P80" s="337"/>
      <c r="Q80" s="303"/>
      <c r="R80" s="303"/>
      <c r="S80" s="303"/>
      <c r="T80" s="303"/>
      <c r="U80" s="338"/>
      <c r="V80" s="309">
        <v>78</v>
      </c>
      <c r="W80" s="310">
        <v>78</v>
      </c>
      <c r="X80" s="310">
        <v>78</v>
      </c>
      <c r="Y80" s="290">
        <v>279.19</v>
      </c>
      <c r="Z80" s="290">
        <v>43.164619999999999</v>
      </c>
      <c r="AA80" s="323">
        <v>38.464956999999998</v>
      </c>
    </row>
    <row r="81" spans="2:27" ht="13.5" thickBot="1" x14ac:dyDescent="0.3">
      <c r="B81" s="545"/>
      <c r="C81" s="315" t="s">
        <v>33</v>
      </c>
      <c r="D81" s="316">
        <v>63</v>
      </c>
      <c r="E81" s="317">
        <v>63</v>
      </c>
      <c r="F81" s="317">
        <v>63</v>
      </c>
      <c r="G81" s="283">
        <v>231.2</v>
      </c>
      <c r="H81" s="283">
        <v>35.144260000000003</v>
      </c>
      <c r="I81" s="318">
        <v>30.703498</v>
      </c>
      <c r="J81" s="319">
        <v>95</v>
      </c>
      <c r="K81" s="317">
        <v>95</v>
      </c>
      <c r="L81" s="317">
        <v>95</v>
      </c>
      <c r="M81" s="283">
        <v>345.61</v>
      </c>
      <c r="N81" s="283">
        <v>52.318300000000001</v>
      </c>
      <c r="O81" s="320">
        <v>47.142485000000001</v>
      </c>
      <c r="P81" s="337"/>
      <c r="Q81" s="303"/>
      <c r="R81" s="303"/>
      <c r="S81" s="303"/>
      <c r="T81" s="303"/>
      <c r="U81" s="338"/>
      <c r="V81" s="309">
        <v>158</v>
      </c>
      <c r="W81" s="310">
        <v>158</v>
      </c>
      <c r="X81" s="310">
        <v>158</v>
      </c>
      <c r="Y81" s="290">
        <v>576.80999999999995</v>
      </c>
      <c r="Z81" s="290">
        <v>87.462559999999996</v>
      </c>
      <c r="AA81" s="323">
        <v>77.845983000000004</v>
      </c>
    </row>
    <row r="82" spans="2:27" ht="13.5" thickBot="1" x14ac:dyDescent="0.3">
      <c r="B82" s="545"/>
      <c r="C82" s="315" t="s">
        <v>57</v>
      </c>
      <c r="D82" s="335"/>
      <c r="E82" s="303"/>
      <c r="F82" s="303"/>
      <c r="G82" s="303"/>
      <c r="H82" s="303"/>
      <c r="I82" s="336"/>
      <c r="J82" s="319">
        <v>1</v>
      </c>
      <c r="K82" s="317">
        <v>1</v>
      </c>
      <c r="L82" s="317">
        <v>1</v>
      </c>
      <c r="M82" s="283">
        <v>3.71</v>
      </c>
      <c r="N82" s="283">
        <v>0.55649999999999999</v>
      </c>
      <c r="O82" s="320">
        <v>0.47302499999999997</v>
      </c>
      <c r="P82" s="337"/>
      <c r="Q82" s="303"/>
      <c r="R82" s="303"/>
      <c r="S82" s="303"/>
      <c r="T82" s="303"/>
      <c r="U82" s="338"/>
      <c r="V82" s="309">
        <v>1</v>
      </c>
      <c r="W82" s="310">
        <v>1</v>
      </c>
      <c r="X82" s="310">
        <v>1</v>
      </c>
      <c r="Y82" s="290">
        <v>3.71</v>
      </c>
      <c r="Z82" s="290">
        <v>0.55649999999999999</v>
      </c>
      <c r="AA82" s="323">
        <v>0.47302499999999997</v>
      </c>
    </row>
    <row r="83" spans="2:27" ht="13.5" thickBot="1" x14ac:dyDescent="0.3">
      <c r="B83" s="545"/>
      <c r="C83" s="315" t="s">
        <v>54</v>
      </c>
      <c r="D83" s="344"/>
      <c r="E83" s="305"/>
      <c r="F83" s="305"/>
      <c r="G83" s="305"/>
      <c r="H83" s="305"/>
      <c r="I83" s="345"/>
      <c r="J83" s="319">
        <v>1</v>
      </c>
      <c r="K83" s="317">
        <v>1</v>
      </c>
      <c r="L83" s="317">
        <v>1</v>
      </c>
      <c r="M83" s="283">
        <v>3.71</v>
      </c>
      <c r="N83" s="283">
        <v>0.55649999999999999</v>
      </c>
      <c r="O83" s="320">
        <v>0.50085000000000002</v>
      </c>
      <c r="P83" s="346"/>
      <c r="Q83" s="305"/>
      <c r="R83" s="305"/>
      <c r="S83" s="305"/>
      <c r="T83" s="305"/>
      <c r="U83" s="347"/>
      <c r="V83" s="309">
        <v>1</v>
      </c>
      <c r="W83" s="310">
        <v>1</v>
      </c>
      <c r="X83" s="310">
        <v>1</v>
      </c>
      <c r="Y83" s="290">
        <v>3.71</v>
      </c>
      <c r="Z83" s="290">
        <v>0.55649999999999999</v>
      </c>
      <c r="AA83" s="323">
        <v>0.50085000000000002</v>
      </c>
    </row>
    <row r="84" spans="2:27" ht="13.5" thickBot="1" x14ac:dyDescent="0.3">
      <c r="B84" s="546" t="s">
        <v>41</v>
      </c>
      <c r="C84" s="547"/>
      <c r="D84" s="326">
        <v>45729</v>
      </c>
      <c r="E84" s="327">
        <v>118093.47</v>
      </c>
      <c r="F84" s="327">
        <v>40538</v>
      </c>
      <c r="G84" s="328">
        <v>608057.83707400004</v>
      </c>
      <c r="H84" s="328">
        <v>99065.059899</v>
      </c>
      <c r="I84" s="329">
        <v>85172.610612000004</v>
      </c>
      <c r="J84" s="330">
        <v>30162</v>
      </c>
      <c r="K84" s="327">
        <v>160161.25</v>
      </c>
      <c r="L84" s="327">
        <v>27701</v>
      </c>
      <c r="M84" s="328">
        <v>380758.27342899999</v>
      </c>
      <c r="N84" s="328">
        <v>56506.672327</v>
      </c>
      <c r="O84" s="331">
        <v>49785.301737000002</v>
      </c>
      <c r="P84" s="332">
        <v>76</v>
      </c>
      <c r="Q84" s="327">
        <v>203977.98</v>
      </c>
      <c r="R84" s="327">
        <v>59</v>
      </c>
      <c r="S84" s="328">
        <v>48016.930216000001</v>
      </c>
      <c r="T84" s="328">
        <v>1491.6352770000001</v>
      </c>
      <c r="U84" s="333">
        <v>462.70728800000001</v>
      </c>
      <c r="V84" s="326">
        <v>75967</v>
      </c>
      <c r="W84" s="334">
        <v>482232.7</v>
      </c>
      <c r="X84" s="327">
        <v>68298</v>
      </c>
      <c r="Y84" s="328">
        <v>1036833.040719</v>
      </c>
      <c r="Z84" s="328">
        <v>157063.36750299999</v>
      </c>
      <c r="AA84" s="333">
        <v>135420.619637</v>
      </c>
    </row>
    <row r="85" spans="2:27" s="57" customFormat="1" x14ac:dyDescent="0.25">
      <c r="B85" s="533"/>
      <c r="C85" s="534"/>
      <c r="D85" s="534"/>
      <c r="E85" s="534"/>
      <c r="F85" s="534"/>
      <c r="G85" s="534"/>
      <c r="H85" s="534"/>
      <c r="I85" s="534"/>
      <c r="J85" s="534"/>
      <c r="K85" s="534"/>
      <c r="L85" s="534"/>
      <c r="M85" s="535"/>
      <c r="N85" s="534"/>
      <c r="O85" s="534"/>
      <c r="P85" s="534"/>
      <c r="Q85" s="534"/>
      <c r="R85" s="534"/>
      <c r="S85" s="534"/>
      <c r="T85" s="534"/>
      <c r="U85" s="534"/>
      <c r="V85" s="534"/>
      <c r="W85" s="534"/>
      <c r="X85" s="536"/>
      <c r="Y85" s="534"/>
      <c r="Z85" s="534"/>
      <c r="AA85" s="534"/>
    </row>
    <row r="86" spans="2:27" s="57" customFormat="1" x14ac:dyDescent="0.25"/>
    <row r="87" spans="2:27" s="57" customFormat="1" x14ac:dyDescent="0.25"/>
    <row r="88" spans="2:27" s="57" customFormat="1" x14ac:dyDescent="0.25"/>
    <row r="89" spans="2:27" s="57" customFormat="1" x14ac:dyDescent="0.25"/>
    <row r="90" spans="2:27" s="57" customFormat="1" x14ac:dyDescent="0.25"/>
    <row r="91" spans="2:27" s="57" customFormat="1" x14ac:dyDescent="0.25"/>
    <row r="92" spans="2:27" s="57" customFormat="1" x14ac:dyDescent="0.25"/>
    <row r="93" spans="2:27" s="57" customFormat="1" x14ac:dyDescent="0.25"/>
    <row r="94" spans="2:27" s="57" customFormat="1" x14ac:dyDescent="0.25"/>
    <row r="95" spans="2:27" s="57" customFormat="1" x14ac:dyDescent="0.25"/>
    <row r="96" spans="2:27" s="57" customFormat="1" x14ac:dyDescent="0.25"/>
    <row r="97" s="57" customFormat="1" x14ac:dyDescent="0.25"/>
    <row r="98" s="57" customFormat="1" x14ac:dyDescent="0.25"/>
    <row r="99" s="57" customFormat="1" x14ac:dyDescent="0.25"/>
    <row r="100" s="57" customFormat="1" x14ac:dyDescent="0.25"/>
    <row r="101" s="57" customFormat="1" x14ac:dyDescent="0.25"/>
    <row r="102" s="57" customFormat="1" x14ac:dyDescent="0.25"/>
    <row r="103" s="57" customFormat="1" x14ac:dyDescent="0.25"/>
    <row r="104" s="57" customFormat="1" x14ac:dyDescent="0.25"/>
    <row r="105" s="57" customFormat="1" x14ac:dyDescent="0.25"/>
    <row r="106" s="57" customFormat="1" x14ac:dyDescent="0.25"/>
    <row r="107" s="57" customFormat="1" x14ac:dyDescent="0.25"/>
    <row r="108" s="57" customFormat="1" x14ac:dyDescent="0.25"/>
    <row r="109" s="57" customFormat="1" x14ac:dyDescent="0.25"/>
    <row r="110" s="57" customFormat="1" x14ac:dyDescent="0.25"/>
    <row r="111" s="57" customFormat="1" x14ac:dyDescent="0.25"/>
    <row r="112" s="57" customFormat="1" x14ac:dyDescent="0.25"/>
    <row r="113" s="57" customFormat="1" x14ac:dyDescent="0.25"/>
    <row r="114" s="57" customFormat="1" x14ac:dyDescent="0.25"/>
    <row r="115" s="57" customFormat="1" x14ac:dyDescent="0.25"/>
    <row r="116" s="57" customFormat="1" x14ac:dyDescent="0.25"/>
    <row r="117" s="57" customFormat="1" x14ac:dyDescent="0.25"/>
    <row r="118" s="57" customFormat="1" x14ac:dyDescent="0.25"/>
    <row r="119" s="57" customFormat="1" x14ac:dyDescent="0.25"/>
    <row r="120" s="57" customFormat="1" x14ac:dyDescent="0.25"/>
    <row r="121" s="57" customFormat="1" x14ac:dyDescent="0.25"/>
    <row r="122" s="57" customFormat="1" x14ac:dyDescent="0.25"/>
    <row r="123" s="57" customFormat="1" x14ac:dyDescent="0.25"/>
    <row r="124" s="57" customFormat="1" x14ac:dyDescent="0.25"/>
    <row r="125" s="57" customFormat="1" x14ac:dyDescent="0.25"/>
    <row r="126" s="57" customFormat="1" x14ac:dyDescent="0.25"/>
    <row r="127" s="57" customFormat="1" x14ac:dyDescent="0.25"/>
    <row r="128" s="57" customFormat="1" x14ac:dyDescent="0.25"/>
    <row r="129" s="57" customFormat="1" x14ac:dyDescent="0.25"/>
    <row r="130" s="57" customFormat="1" x14ac:dyDescent="0.25"/>
    <row r="131" s="57" customFormat="1" x14ac:dyDescent="0.25"/>
    <row r="132" s="57" customFormat="1" x14ac:dyDescent="0.25"/>
    <row r="133" s="57" customFormat="1" x14ac:dyDescent="0.25"/>
    <row r="134" s="57" customFormat="1" x14ac:dyDescent="0.25"/>
    <row r="135" s="57" customFormat="1" x14ac:dyDescent="0.25"/>
    <row r="136" s="57" customFormat="1" x14ac:dyDescent="0.25"/>
    <row r="137" s="57" customFormat="1" x14ac:dyDescent="0.25"/>
    <row r="138" s="57" customFormat="1" x14ac:dyDescent="0.25"/>
    <row r="139" s="57" customFormat="1" x14ac:dyDescent="0.25"/>
    <row r="140" s="57" customFormat="1" x14ac:dyDescent="0.25"/>
    <row r="141" s="57" customFormat="1" x14ac:dyDescent="0.25"/>
    <row r="142" s="57" customFormat="1" x14ac:dyDescent="0.25"/>
    <row r="143" s="57" customFormat="1" x14ac:dyDescent="0.25"/>
    <row r="144" s="57" customFormat="1" x14ac:dyDescent="0.25"/>
    <row r="145" s="57" customFormat="1" x14ac:dyDescent="0.25"/>
    <row r="146" s="57" customFormat="1" x14ac:dyDescent="0.25"/>
    <row r="147" s="57" customFormat="1" x14ac:dyDescent="0.25"/>
    <row r="148" s="57" customFormat="1" x14ac:dyDescent="0.25"/>
    <row r="149" s="57" customFormat="1" x14ac:dyDescent="0.25"/>
    <row r="150" s="57" customFormat="1" x14ac:dyDescent="0.25"/>
    <row r="151" s="57" customFormat="1" x14ac:dyDescent="0.25"/>
    <row r="152" s="57" customFormat="1" x14ac:dyDescent="0.25"/>
    <row r="153" s="57" customFormat="1" x14ac:dyDescent="0.25"/>
    <row r="154" s="57" customFormat="1" x14ac:dyDescent="0.25"/>
    <row r="155" s="57" customFormat="1" x14ac:dyDescent="0.25"/>
    <row r="156" s="57" customFormat="1" x14ac:dyDescent="0.25"/>
    <row r="157" s="57" customFormat="1" x14ac:dyDescent="0.25"/>
    <row r="158" s="57" customFormat="1" x14ac:dyDescent="0.25"/>
    <row r="159" s="57" customFormat="1" x14ac:dyDescent="0.25"/>
    <row r="160" s="57" customFormat="1" x14ac:dyDescent="0.25"/>
    <row r="161" s="57" customFormat="1" x14ac:dyDescent="0.25"/>
    <row r="162" s="57" customFormat="1" x14ac:dyDescent="0.25"/>
    <row r="163" s="57" customFormat="1" x14ac:dyDescent="0.25"/>
    <row r="164" s="57" customFormat="1" x14ac:dyDescent="0.25"/>
    <row r="165" s="57" customFormat="1" x14ac:dyDescent="0.25"/>
    <row r="166" s="57" customFormat="1" x14ac:dyDescent="0.25"/>
    <row r="167" s="57" customFormat="1" x14ac:dyDescent="0.25"/>
    <row r="168" s="57" customFormat="1" x14ac:dyDescent="0.25"/>
    <row r="169" s="57" customFormat="1" x14ac:dyDescent="0.25"/>
    <row r="170" s="57" customFormat="1" x14ac:dyDescent="0.25"/>
    <row r="171" s="57" customFormat="1" x14ac:dyDescent="0.25"/>
    <row r="172" s="57" customFormat="1" x14ac:dyDescent="0.25"/>
    <row r="173" s="57" customFormat="1" x14ac:dyDescent="0.25"/>
    <row r="174" s="57" customFormat="1" x14ac:dyDescent="0.25"/>
    <row r="175" s="57" customFormat="1" x14ac:dyDescent="0.25"/>
    <row r="176" s="57" customFormat="1" x14ac:dyDescent="0.25"/>
    <row r="177" s="57" customFormat="1" x14ac:dyDescent="0.25"/>
    <row r="178" s="57" customFormat="1" x14ac:dyDescent="0.25"/>
    <row r="179" s="57" customFormat="1" x14ac:dyDescent="0.25"/>
    <row r="180" s="57" customFormat="1" x14ac:dyDescent="0.25"/>
    <row r="181" s="57" customFormat="1" x14ac:dyDescent="0.25"/>
    <row r="182" s="57" customFormat="1" x14ac:dyDescent="0.25"/>
    <row r="183" s="57" customFormat="1" x14ac:dyDescent="0.25"/>
    <row r="184" s="57" customFormat="1" x14ac:dyDescent="0.25"/>
    <row r="185" s="57" customFormat="1" x14ac:dyDescent="0.25"/>
    <row r="186" s="57" customFormat="1" x14ac:dyDescent="0.25"/>
    <row r="187" s="57" customFormat="1" x14ac:dyDescent="0.25"/>
    <row r="188" s="57" customFormat="1" x14ac:dyDescent="0.25"/>
    <row r="189" s="57" customFormat="1" x14ac:dyDescent="0.25"/>
    <row r="190" s="57" customFormat="1" x14ac:dyDescent="0.25"/>
    <row r="191" s="57" customFormat="1" x14ac:dyDescent="0.25"/>
    <row r="192" s="57" customFormat="1" x14ac:dyDescent="0.25"/>
    <row r="193" s="57" customFormat="1" x14ac:dyDescent="0.25"/>
    <row r="194" s="57" customFormat="1" x14ac:dyDescent="0.25"/>
    <row r="195" s="57" customFormat="1" x14ac:dyDescent="0.25"/>
    <row r="196" s="57" customFormat="1" x14ac:dyDescent="0.25"/>
    <row r="197" s="57" customFormat="1" x14ac:dyDescent="0.25"/>
    <row r="198" s="57" customFormat="1" x14ac:dyDescent="0.25"/>
    <row r="199" s="57" customFormat="1" x14ac:dyDescent="0.25"/>
    <row r="200" s="57" customFormat="1" x14ac:dyDescent="0.25"/>
    <row r="201" s="57" customFormat="1" x14ac:dyDescent="0.25"/>
    <row r="202" s="57" customFormat="1" x14ac:dyDescent="0.25"/>
    <row r="203" s="57" customFormat="1" x14ac:dyDescent="0.25"/>
    <row r="204" s="57" customFormat="1" x14ac:dyDescent="0.25"/>
    <row r="205" s="57" customFormat="1" x14ac:dyDescent="0.25"/>
    <row r="206" s="57" customFormat="1" x14ac:dyDescent="0.25"/>
    <row r="207" s="57" customFormat="1" x14ac:dyDescent="0.25"/>
    <row r="208" s="57" customFormat="1" x14ac:dyDescent="0.25"/>
    <row r="209" s="57" customFormat="1" x14ac:dyDescent="0.25"/>
    <row r="210" s="57" customFormat="1" x14ac:dyDescent="0.25"/>
    <row r="211" s="57" customFormat="1" x14ac:dyDescent="0.25"/>
    <row r="212" s="57" customFormat="1" x14ac:dyDescent="0.25"/>
    <row r="213" s="57" customFormat="1" x14ac:dyDescent="0.25"/>
    <row r="214" s="57" customFormat="1" x14ac:dyDescent="0.25"/>
    <row r="215" s="57" customFormat="1" x14ac:dyDescent="0.25"/>
    <row r="216" s="57" customFormat="1" x14ac:dyDescent="0.25"/>
    <row r="217" s="57" customFormat="1" x14ac:dyDescent="0.25"/>
    <row r="218" s="57" customFormat="1" x14ac:dyDescent="0.25"/>
    <row r="219" s="57" customFormat="1" x14ac:dyDescent="0.25"/>
    <row r="220" s="57" customFormat="1" x14ac:dyDescent="0.25"/>
    <row r="221" s="57" customFormat="1" x14ac:dyDescent="0.25"/>
    <row r="222" s="57" customFormat="1" x14ac:dyDescent="0.25"/>
    <row r="223" s="57" customFormat="1" x14ac:dyDescent="0.25"/>
    <row r="224" s="57" customFormat="1" x14ac:dyDescent="0.25"/>
    <row r="225" s="57" customFormat="1" x14ac:dyDescent="0.25"/>
    <row r="226" s="57" customFormat="1" x14ac:dyDescent="0.25"/>
    <row r="227" s="57" customFormat="1" x14ac:dyDescent="0.25"/>
    <row r="228" s="57" customFormat="1" x14ac:dyDescent="0.25"/>
    <row r="229" s="57" customFormat="1" x14ac:dyDescent="0.25"/>
    <row r="230" s="57" customFormat="1" x14ac:dyDescent="0.25"/>
    <row r="231" s="57" customFormat="1" x14ac:dyDescent="0.25"/>
    <row r="232" s="57" customFormat="1" x14ac:dyDescent="0.25"/>
    <row r="233" s="57" customFormat="1" x14ac:dyDescent="0.25"/>
    <row r="234" s="57" customFormat="1" x14ac:dyDescent="0.25"/>
    <row r="235" s="57" customFormat="1" x14ac:dyDescent="0.25"/>
    <row r="236" s="57" customFormat="1" x14ac:dyDescent="0.25"/>
    <row r="237" s="57" customFormat="1" x14ac:dyDescent="0.25"/>
    <row r="238" s="57" customFormat="1" x14ac:dyDescent="0.25"/>
    <row r="239" s="57" customFormat="1" x14ac:dyDescent="0.25"/>
    <row r="240" s="57" customFormat="1" x14ac:dyDescent="0.25"/>
    <row r="241" s="57" customFormat="1" x14ac:dyDescent="0.25"/>
    <row r="242" s="57" customFormat="1" x14ac:dyDescent="0.25"/>
    <row r="243" s="57" customFormat="1" x14ac:dyDescent="0.25"/>
    <row r="244" s="57" customFormat="1" x14ac:dyDescent="0.25"/>
    <row r="245" s="57" customFormat="1" x14ac:dyDescent="0.25"/>
    <row r="246" s="57" customFormat="1" x14ac:dyDescent="0.25"/>
    <row r="247" s="57" customFormat="1" x14ac:dyDescent="0.25"/>
    <row r="248" s="57" customFormat="1" x14ac:dyDescent="0.25"/>
    <row r="249" s="57" customFormat="1" x14ac:dyDescent="0.25"/>
    <row r="250" s="57" customFormat="1" x14ac:dyDescent="0.25"/>
    <row r="251" s="57" customFormat="1" x14ac:dyDescent="0.25"/>
    <row r="252" s="57" customFormat="1" x14ac:dyDescent="0.25"/>
    <row r="253" s="57" customFormat="1" x14ac:dyDescent="0.25"/>
    <row r="254" s="57" customFormat="1" x14ac:dyDescent="0.25"/>
    <row r="255" s="57" customFormat="1" x14ac:dyDescent="0.25"/>
    <row r="256" s="57" customFormat="1" x14ac:dyDescent="0.25"/>
    <row r="257" s="57" customFormat="1" x14ac:dyDescent="0.25"/>
    <row r="258" s="57" customFormat="1" x14ac:dyDescent="0.25"/>
    <row r="259" s="57" customFormat="1" x14ac:dyDescent="0.25"/>
    <row r="260" s="57" customFormat="1" x14ac:dyDescent="0.25"/>
    <row r="261" s="57" customFormat="1" x14ac:dyDescent="0.25"/>
    <row r="262" s="57" customFormat="1" x14ac:dyDescent="0.25"/>
    <row r="263" s="57" customFormat="1" x14ac:dyDescent="0.25"/>
    <row r="264" s="57" customFormat="1" x14ac:dyDescent="0.25"/>
    <row r="265" s="57" customFormat="1" x14ac:dyDescent="0.25"/>
    <row r="266" s="57" customFormat="1" x14ac:dyDescent="0.25"/>
    <row r="267" s="57" customFormat="1" x14ac:dyDescent="0.25"/>
    <row r="268" s="57" customFormat="1" x14ac:dyDescent="0.25"/>
    <row r="269" s="57" customFormat="1" x14ac:dyDescent="0.25"/>
    <row r="270" s="57" customFormat="1" x14ac:dyDescent="0.25"/>
    <row r="271" s="57" customFormat="1" x14ac:dyDescent="0.25"/>
    <row r="272" s="57" customFormat="1" x14ac:dyDescent="0.25"/>
    <row r="273" s="57" customFormat="1" x14ac:dyDescent="0.25"/>
    <row r="274" s="57" customFormat="1" x14ac:dyDescent="0.25"/>
    <row r="275" s="57" customFormat="1" x14ac:dyDescent="0.25"/>
    <row r="276" s="57" customFormat="1" x14ac:dyDescent="0.25"/>
    <row r="277" s="57" customFormat="1" x14ac:dyDescent="0.25"/>
    <row r="278" s="57" customFormat="1" x14ac:dyDescent="0.25"/>
    <row r="279" s="57" customFormat="1" x14ac:dyDescent="0.25"/>
    <row r="280" s="57" customFormat="1" x14ac:dyDescent="0.25"/>
    <row r="281" s="57" customFormat="1" x14ac:dyDescent="0.25"/>
    <row r="282" s="57" customFormat="1" x14ac:dyDescent="0.25"/>
    <row r="283" s="57" customFormat="1" x14ac:dyDescent="0.25"/>
    <row r="284" s="57" customFormat="1" x14ac:dyDescent="0.25"/>
    <row r="285" s="57" customFormat="1" x14ac:dyDescent="0.25"/>
    <row r="286" s="57" customFormat="1" x14ac:dyDescent="0.25"/>
    <row r="287" s="57" customFormat="1" x14ac:dyDescent="0.25"/>
    <row r="288" s="57" customFormat="1" x14ac:dyDescent="0.25"/>
    <row r="289" s="57" customFormat="1" x14ac:dyDescent="0.25"/>
    <row r="290" s="57" customFormat="1" x14ac:dyDescent="0.25"/>
    <row r="291" s="57" customFormat="1" x14ac:dyDescent="0.25"/>
    <row r="292" s="57" customFormat="1" x14ac:dyDescent="0.25"/>
    <row r="293" s="57" customFormat="1" x14ac:dyDescent="0.25"/>
    <row r="294" s="57" customFormat="1" x14ac:dyDescent="0.25"/>
    <row r="295" s="57" customFormat="1" x14ac:dyDescent="0.25"/>
    <row r="296" s="57" customFormat="1" x14ac:dyDescent="0.25"/>
    <row r="297" s="57" customFormat="1" x14ac:dyDescent="0.25"/>
    <row r="298" s="57" customFormat="1" x14ac:dyDescent="0.25"/>
    <row r="299" s="57" customFormat="1" x14ac:dyDescent="0.25"/>
    <row r="300" s="57" customFormat="1" x14ac:dyDescent="0.25"/>
    <row r="301" s="57" customFormat="1" x14ac:dyDescent="0.25"/>
    <row r="302" s="57" customFormat="1" x14ac:dyDescent="0.25"/>
    <row r="303" s="57" customFormat="1" x14ac:dyDescent="0.25"/>
    <row r="304" s="57" customFormat="1" x14ac:dyDescent="0.25"/>
    <row r="305" s="57" customFormat="1" x14ac:dyDescent="0.25"/>
    <row r="306" s="57" customFormat="1" x14ac:dyDescent="0.25"/>
    <row r="307" s="57" customFormat="1" x14ac:dyDescent="0.25"/>
    <row r="308" s="57" customFormat="1" x14ac:dyDescent="0.25"/>
    <row r="309" s="57" customFormat="1" x14ac:dyDescent="0.25"/>
    <row r="310" s="57" customFormat="1" x14ac:dyDescent="0.25"/>
    <row r="311" s="57" customFormat="1" x14ac:dyDescent="0.25"/>
    <row r="312" s="57" customFormat="1" x14ac:dyDescent="0.25"/>
    <row r="313" s="57" customFormat="1" x14ac:dyDescent="0.25"/>
    <row r="314" s="57" customFormat="1" x14ac:dyDescent="0.25"/>
    <row r="315" s="57" customFormat="1" x14ac:dyDescent="0.25"/>
    <row r="316" s="57" customFormat="1" x14ac:dyDescent="0.25"/>
    <row r="317" s="57" customFormat="1" x14ac:dyDescent="0.25"/>
    <row r="318" s="57" customFormat="1" x14ac:dyDescent="0.25"/>
    <row r="319" s="57" customFormat="1" x14ac:dyDescent="0.25"/>
    <row r="320" s="57" customFormat="1" x14ac:dyDescent="0.25"/>
    <row r="321" s="57" customFormat="1" x14ac:dyDescent="0.25"/>
    <row r="322" s="57" customFormat="1" x14ac:dyDescent="0.25"/>
    <row r="323" s="57" customFormat="1" x14ac:dyDescent="0.25"/>
    <row r="324" s="57" customFormat="1" x14ac:dyDescent="0.25"/>
    <row r="325" s="57" customFormat="1" x14ac:dyDescent="0.25"/>
    <row r="326" s="57" customFormat="1" x14ac:dyDescent="0.25"/>
    <row r="327" s="57" customFormat="1" x14ac:dyDescent="0.25"/>
    <row r="328" s="57" customFormat="1" x14ac:dyDescent="0.25"/>
    <row r="329" s="57" customFormat="1" x14ac:dyDescent="0.25"/>
    <row r="330" s="57" customFormat="1" x14ac:dyDescent="0.25"/>
    <row r="331" s="57" customFormat="1" x14ac:dyDescent="0.25"/>
    <row r="332" s="57" customFormat="1" x14ac:dyDescent="0.25"/>
    <row r="333" s="57" customFormat="1" x14ac:dyDescent="0.25"/>
    <row r="334" s="57" customFormat="1" x14ac:dyDescent="0.25"/>
    <row r="335" s="57" customFormat="1" x14ac:dyDescent="0.25"/>
    <row r="336" s="57" customFormat="1" x14ac:dyDescent="0.25"/>
    <row r="337" s="57" customFormat="1" x14ac:dyDescent="0.25"/>
    <row r="338" s="57" customFormat="1" x14ac:dyDescent="0.25"/>
    <row r="339" s="57" customFormat="1" x14ac:dyDescent="0.25"/>
    <row r="340" s="57" customFormat="1" x14ac:dyDescent="0.25"/>
    <row r="341" s="57" customFormat="1" x14ac:dyDescent="0.25"/>
    <row r="342" s="57" customFormat="1" x14ac:dyDescent="0.25"/>
    <row r="343" s="57" customFormat="1" x14ac:dyDescent="0.25"/>
    <row r="344" s="57" customFormat="1" x14ac:dyDescent="0.25"/>
    <row r="345" s="57" customFormat="1" x14ac:dyDescent="0.25"/>
    <row r="346" s="57" customFormat="1" x14ac:dyDescent="0.25"/>
    <row r="347" s="57" customFormat="1" x14ac:dyDescent="0.25"/>
    <row r="348" s="57" customFormat="1" x14ac:dyDescent="0.25"/>
    <row r="349" s="57" customFormat="1" x14ac:dyDescent="0.25"/>
    <row r="350" s="57" customFormat="1" x14ac:dyDescent="0.25"/>
    <row r="351" s="57" customFormat="1" x14ac:dyDescent="0.25"/>
    <row r="352" s="57" customFormat="1" x14ac:dyDescent="0.25"/>
    <row r="353" s="57" customFormat="1" x14ac:dyDescent="0.25"/>
    <row r="354" s="57" customFormat="1" x14ac:dyDescent="0.25"/>
    <row r="355" s="57" customFormat="1" x14ac:dyDescent="0.25"/>
    <row r="356" s="57" customFormat="1" x14ac:dyDescent="0.25"/>
    <row r="357" s="57" customFormat="1" x14ac:dyDescent="0.25"/>
    <row r="358" s="57" customFormat="1" x14ac:dyDescent="0.25"/>
    <row r="359" s="57" customFormat="1" x14ac:dyDescent="0.25"/>
    <row r="360" s="57" customFormat="1" x14ac:dyDescent="0.25"/>
    <row r="361" s="57" customFormat="1" x14ac:dyDescent="0.25"/>
    <row r="362" s="57" customFormat="1" x14ac:dyDescent="0.25"/>
    <row r="363" s="57" customFormat="1" x14ac:dyDescent="0.25"/>
    <row r="364" s="57" customFormat="1" x14ac:dyDescent="0.25"/>
    <row r="365" s="57" customFormat="1" x14ac:dyDescent="0.25"/>
    <row r="366" s="57" customFormat="1" x14ac:dyDescent="0.25"/>
    <row r="367" s="57" customFormat="1" x14ac:dyDescent="0.25"/>
    <row r="368" s="57" customFormat="1" x14ac:dyDescent="0.25"/>
    <row r="369" s="57" customFormat="1" x14ac:dyDescent="0.25"/>
    <row r="370" s="57" customFormat="1" x14ac:dyDescent="0.25"/>
    <row r="371" s="57" customFormat="1" x14ac:dyDescent="0.25"/>
    <row r="372" s="57" customFormat="1" x14ac:dyDescent="0.25"/>
    <row r="373" s="57" customFormat="1" x14ac:dyDescent="0.25"/>
    <row r="374" s="57" customFormat="1" x14ac:dyDescent="0.25"/>
    <row r="375" s="57" customFormat="1" x14ac:dyDescent="0.25"/>
    <row r="376" s="57" customFormat="1" x14ac:dyDescent="0.25"/>
    <row r="377" s="57" customFormat="1" x14ac:dyDescent="0.25"/>
    <row r="378" s="57" customFormat="1" x14ac:dyDescent="0.25"/>
    <row r="379" s="57" customFormat="1" x14ac:dyDescent="0.25"/>
    <row r="380" s="57" customFormat="1" x14ac:dyDescent="0.25"/>
    <row r="381" s="57" customFormat="1" x14ac:dyDescent="0.25"/>
    <row r="382" s="57" customFormat="1" x14ac:dyDescent="0.25"/>
    <row r="383" s="57" customFormat="1" x14ac:dyDescent="0.25"/>
    <row r="384" s="57" customFormat="1" x14ac:dyDescent="0.25"/>
    <row r="385" s="57" customFormat="1" x14ac:dyDescent="0.25"/>
    <row r="386" s="57" customFormat="1" x14ac:dyDescent="0.25"/>
    <row r="387" s="57" customFormat="1" x14ac:dyDescent="0.25"/>
    <row r="388" s="57" customFormat="1" x14ac:dyDescent="0.25"/>
    <row r="389" s="57" customFormat="1" x14ac:dyDescent="0.25"/>
    <row r="390" s="57" customFormat="1" x14ac:dyDescent="0.25"/>
    <row r="391" s="57" customFormat="1" x14ac:dyDescent="0.25"/>
    <row r="392" s="57" customFormat="1" x14ac:dyDescent="0.25"/>
    <row r="393" s="57" customFormat="1" x14ac:dyDescent="0.25"/>
    <row r="394" s="57" customFormat="1" x14ac:dyDescent="0.25"/>
    <row r="395" s="57" customFormat="1" x14ac:dyDescent="0.25"/>
    <row r="396" s="57" customFormat="1" x14ac:dyDescent="0.25"/>
    <row r="397" s="57" customFormat="1" x14ac:dyDescent="0.25"/>
    <row r="398" s="57" customFormat="1" x14ac:dyDescent="0.25"/>
    <row r="399" s="57" customFormat="1" x14ac:dyDescent="0.25"/>
    <row r="400" s="57" customFormat="1" x14ac:dyDescent="0.25"/>
    <row r="401" s="57" customFormat="1" x14ac:dyDescent="0.25"/>
    <row r="402" s="57" customFormat="1" x14ac:dyDescent="0.25"/>
    <row r="403" s="57" customFormat="1" x14ac:dyDescent="0.25"/>
    <row r="404" s="57" customFormat="1" x14ac:dyDescent="0.25"/>
    <row r="405" s="57" customFormat="1" x14ac:dyDescent="0.25"/>
    <row r="406" s="57" customFormat="1" x14ac:dyDescent="0.25"/>
    <row r="407" s="57" customFormat="1" x14ac:dyDescent="0.25"/>
    <row r="408" s="57" customFormat="1" x14ac:dyDescent="0.25"/>
    <row r="409" s="57" customFormat="1" x14ac:dyDescent="0.25"/>
    <row r="410" s="57" customFormat="1" x14ac:dyDescent="0.25"/>
    <row r="411" s="57" customFormat="1" x14ac:dyDescent="0.25"/>
    <row r="412" s="57" customFormat="1" x14ac:dyDescent="0.25"/>
    <row r="413" s="57" customFormat="1" x14ac:dyDescent="0.25"/>
    <row r="414" s="57" customFormat="1" x14ac:dyDescent="0.25"/>
    <row r="415" s="57" customFormat="1" x14ac:dyDescent="0.25"/>
    <row r="416" s="57" customFormat="1" x14ac:dyDescent="0.25"/>
    <row r="417" s="57" customFormat="1" x14ac:dyDescent="0.25"/>
    <row r="418" s="57" customFormat="1" x14ac:dyDescent="0.25"/>
    <row r="419" s="57" customFormat="1" x14ac:dyDescent="0.25"/>
    <row r="420" s="57" customFormat="1" x14ac:dyDescent="0.25"/>
    <row r="421" s="57" customFormat="1" x14ac:dyDescent="0.25"/>
    <row r="422" s="57" customFormat="1" x14ac:dyDescent="0.25"/>
    <row r="423" s="57" customFormat="1" x14ac:dyDescent="0.25"/>
    <row r="424" s="57" customFormat="1" x14ac:dyDescent="0.25"/>
    <row r="425" s="57" customFormat="1" x14ac:dyDescent="0.25"/>
    <row r="426" s="57" customFormat="1" x14ac:dyDescent="0.25"/>
    <row r="427" s="57" customFormat="1" x14ac:dyDescent="0.25"/>
  </sheetData>
  <mergeCells count="18">
    <mergeCell ref="B85:L85"/>
    <mergeCell ref="M85:W85"/>
    <mergeCell ref="X85:AA85"/>
    <mergeCell ref="B9:B18"/>
    <mergeCell ref="B19:B49"/>
    <mergeCell ref="J7:O7"/>
    <mergeCell ref="P7:U7"/>
    <mergeCell ref="V7:AA7"/>
    <mergeCell ref="B2:C5"/>
    <mergeCell ref="D2:AA2"/>
    <mergeCell ref="D3:AA3"/>
    <mergeCell ref="D4:AA4"/>
    <mergeCell ref="D5:AA5"/>
    <mergeCell ref="B7:C8"/>
    <mergeCell ref="B50:B51"/>
    <mergeCell ref="B52:B83"/>
    <mergeCell ref="B84:C84"/>
    <mergeCell ref="D7:I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96CF-A46F-4955-81F1-C931E211A86A}">
  <dimension ref="B2:G46"/>
  <sheetViews>
    <sheetView workbookViewId="0">
      <selection activeCell="G6" sqref="G6"/>
    </sheetView>
  </sheetViews>
  <sheetFormatPr baseColWidth="10" defaultColWidth="10.36328125" defaultRowHeight="12.5" x14ac:dyDescent="0.25"/>
  <cols>
    <col min="1" max="1" width="10.36328125" style="348"/>
    <col min="2" max="2" width="25.6328125" style="348" customWidth="1"/>
    <col min="3" max="3" width="23.453125" style="348" customWidth="1"/>
    <col min="4" max="4" width="22.90625" style="348" customWidth="1"/>
    <col min="5" max="6" width="17" style="349" customWidth="1"/>
    <col min="7" max="7" width="79.54296875" style="348" customWidth="1"/>
    <col min="8" max="16384" width="10.36328125" style="348"/>
  </cols>
  <sheetData>
    <row r="2" spans="2:7" ht="15.5" x14ac:dyDescent="0.25">
      <c r="B2" s="567" t="s">
        <v>2346</v>
      </c>
      <c r="C2" s="567"/>
      <c r="D2" s="567"/>
      <c r="E2" s="567"/>
      <c r="F2" s="567"/>
      <c r="G2" s="567"/>
    </row>
    <row r="4" spans="2:7" ht="39" x14ac:dyDescent="0.25">
      <c r="B4" s="366" t="s">
        <v>2340</v>
      </c>
      <c r="C4" s="367" t="s">
        <v>2351</v>
      </c>
      <c r="D4" s="366" t="s">
        <v>2341</v>
      </c>
      <c r="E4" s="367" t="s">
        <v>2352</v>
      </c>
      <c r="F4" s="367" t="s">
        <v>2353</v>
      </c>
      <c r="G4" s="367" t="s">
        <v>2354</v>
      </c>
    </row>
    <row r="5" spans="2:7" ht="106" customHeight="1" x14ac:dyDescent="0.25">
      <c r="B5" s="368" t="s">
        <v>2379</v>
      </c>
      <c r="C5" s="369" t="s">
        <v>2355</v>
      </c>
      <c r="D5" s="368" t="s">
        <v>2398</v>
      </c>
      <c r="E5" s="370">
        <v>23</v>
      </c>
      <c r="F5" s="371">
        <v>45692</v>
      </c>
      <c r="G5" s="369" t="s">
        <v>2397</v>
      </c>
    </row>
    <row r="6" spans="2:7" ht="262.5" x14ac:dyDescent="0.25">
      <c r="B6" s="368" t="s">
        <v>2380</v>
      </c>
      <c r="C6" s="369" t="s">
        <v>2356</v>
      </c>
      <c r="D6" s="368" t="s">
        <v>2399</v>
      </c>
      <c r="E6" s="370">
        <v>38</v>
      </c>
      <c r="F6" s="371">
        <v>45714</v>
      </c>
      <c r="G6" s="369" t="s">
        <v>2400</v>
      </c>
    </row>
    <row r="7" spans="2:7" ht="75" x14ac:dyDescent="0.25">
      <c r="B7" s="368" t="s">
        <v>2379</v>
      </c>
      <c r="C7" s="369" t="s">
        <v>2357</v>
      </c>
      <c r="D7" s="368" t="s">
        <v>2399</v>
      </c>
      <c r="E7" s="370">
        <v>88</v>
      </c>
      <c r="F7" s="371">
        <v>45701</v>
      </c>
      <c r="G7" s="369" t="s">
        <v>2412</v>
      </c>
    </row>
    <row r="8" spans="2:7" ht="37.5" x14ac:dyDescent="0.25">
      <c r="B8" s="368" t="s">
        <v>2381</v>
      </c>
      <c r="C8" s="369" t="s">
        <v>2358</v>
      </c>
      <c r="D8" s="368" t="s">
        <v>2401</v>
      </c>
      <c r="E8" s="370">
        <v>12</v>
      </c>
      <c r="F8" s="371">
        <v>45721</v>
      </c>
      <c r="G8" s="369" t="s">
        <v>2413</v>
      </c>
    </row>
    <row r="9" spans="2:7" ht="118" customHeight="1" x14ac:dyDescent="0.25">
      <c r="B9" s="368" t="s">
        <v>2380</v>
      </c>
      <c r="C9" s="369" t="s">
        <v>2342</v>
      </c>
      <c r="D9" s="368" t="s">
        <v>2359</v>
      </c>
      <c r="E9" s="370">
        <v>145</v>
      </c>
      <c r="F9" s="371">
        <v>45794</v>
      </c>
      <c r="G9" s="369" t="s">
        <v>2414</v>
      </c>
    </row>
    <row r="10" spans="2:7" ht="125" x14ac:dyDescent="0.25">
      <c r="B10" s="368" t="s">
        <v>2379</v>
      </c>
      <c r="C10" s="369" t="s">
        <v>2342</v>
      </c>
      <c r="D10" s="368" t="s">
        <v>2359</v>
      </c>
      <c r="E10" s="370">
        <v>145</v>
      </c>
      <c r="F10" s="371">
        <v>45794</v>
      </c>
      <c r="G10" s="369" t="s">
        <v>2415</v>
      </c>
    </row>
    <row r="11" spans="2:7" ht="62.5" x14ac:dyDescent="0.25">
      <c r="B11" s="368" t="s">
        <v>2379</v>
      </c>
      <c r="C11" s="369" t="s">
        <v>2402</v>
      </c>
      <c r="D11" s="368" t="s">
        <v>2360</v>
      </c>
      <c r="E11" s="370">
        <v>60</v>
      </c>
      <c r="F11" s="371">
        <v>45817</v>
      </c>
      <c r="G11" s="369" t="s">
        <v>2416</v>
      </c>
    </row>
    <row r="12" spans="2:7" ht="75" x14ac:dyDescent="0.25">
      <c r="B12" s="368" t="s">
        <v>2379</v>
      </c>
      <c r="C12" s="369" t="s">
        <v>2402</v>
      </c>
      <c r="D12" s="368" t="s">
        <v>2361</v>
      </c>
      <c r="E12" s="370">
        <v>165</v>
      </c>
      <c r="F12" s="371">
        <v>45837</v>
      </c>
      <c r="G12" s="369" t="s">
        <v>2417</v>
      </c>
    </row>
    <row r="13" spans="2:7" ht="25" x14ac:dyDescent="0.25">
      <c r="B13" s="368" t="s">
        <v>2380</v>
      </c>
      <c r="C13" s="369" t="s">
        <v>2403</v>
      </c>
      <c r="D13" s="368" t="s">
        <v>2362</v>
      </c>
      <c r="E13" s="370">
        <v>48</v>
      </c>
      <c r="F13" s="371">
        <v>45824</v>
      </c>
      <c r="G13" s="369" t="s">
        <v>2385</v>
      </c>
    </row>
    <row r="14" spans="2:7" ht="37.5" x14ac:dyDescent="0.25">
      <c r="B14" s="368" t="s">
        <v>2379</v>
      </c>
      <c r="C14" s="369" t="s">
        <v>2403</v>
      </c>
      <c r="D14" s="368" t="s">
        <v>2362</v>
      </c>
      <c r="E14" s="370">
        <v>48</v>
      </c>
      <c r="F14" s="371">
        <v>45824</v>
      </c>
      <c r="G14" s="369" t="s">
        <v>2418</v>
      </c>
    </row>
    <row r="15" spans="2:7" ht="25" x14ac:dyDescent="0.25">
      <c r="B15" s="368" t="s">
        <v>2380</v>
      </c>
      <c r="C15" s="369" t="s">
        <v>2403</v>
      </c>
      <c r="D15" s="368" t="s">
        <v>2362</v>
      </c>
      <c r="E15" s="370">
        <v>30</v>
      </c>
      <c r="F15" s="371">
        <v>45825</v>
      </c>
      <c r="G15" s="369" t="s">
        <v>2386</v>
      </c>
    </row>
    <row r="16" spans="2:7" ht="37.5" x14ac:dyDescent="0.25">
      <c r="B16" s="368" t="s">
        <v>2379</v>
      </c>
      <c r="C16" s="369" t="s">
        <v>2403</v>
      </c>
      <c r="D16" s="368" t="s">
        <v>2361</v>
      </c>
      <c r="E16" s="370">
        <v>30</v>
      </c>
      <c r="F16" s="371">
        <v>45825</v>
      </c>
      <c r="G16" s="369" t="s">
        <v>2387</v>
      </c>
    </row>
    <row r="17" spans="2:7" ht="25" x14ac:dyDescent="0.25">
      <c r="B17" s="368" t="s">
        <v>2380</v>
      </c>
      <c r="C17" s="369" t="s">
        <v>2403</v>
      </c>
      <c r="D17" s="368" t="s">
        <v>2362</v>
      </c>
      <c r="E17" s="370">
        <v>22</v>
      </c>
      <c r="F17" s="371">
        <v>45826</v>
      </c>
      <c r="G17" s="369" t="s">
        <v>2388</v>
      </c>
    </row>
    <row r="18" spans="2:7" ht="25" x14ac:dyDescent="0.25">
      <c r="B18" s="368" t="s">
        <v>2380</v>
      </c>
      <c r="C18" s="369" t="s">
        <v>2403</v>
      </c>
      <c r="D18" s="368" t="s">
        <v>2362</v>
      </c>
      <c r="E18" s="370">
        <v>26</v>
      </c>
      <c r="F18" s="371">
        <v>45827</v>
      </c>
      <c r="G18" s="369" t="s">
        <v>2389</v>
      </c>
    </row>
    <row r="19" spans="2:7" ht="37.5" x14ac:dyDescent="0.25">
      <c r="B19" s="368" t="s">
        <v>2379</v>
      </c>
      <c r="C19" s="369" t="s">
        <v>2403</v>
      </c>
      <c r="D19" s="368" t="s">
        <v>2362</v>
      </c>
      <c r="E19" s="370">
        <v>26</v>
      </c>
      <c r="F19" s="371">
        <v>45827</v>
      </c>
      <c r="G19" s="369" t="s">
        <v>2390</v>
      </c>
    </row>
    <row r="20" spans="2:7" ht="25" x14ac:dyDescent="0.25">
      <c r="B20" s="368" t="s">
        <v>2380</v>
      </c>
      <c r="C20" s="369" t="s">
        <v>2403</v>
      </c>
      <c r="D20" s="368" t="s">
        <v>2362</v>
      </c>
      <c r="E20" s="370">
        <v>28</v>
      </c>
      <c r="F20" s="371">
        <v>45828</v>
      </c>
      <c r="G20" s="369" t="s">
        <v>2391</v>
      </c>
    </row>
    <row r="21" spans="2:7" ht="37.5" x14ac:dyDescent="0.25">
      <c r="B21" s="368" t="s">
        <v>2379</v>
      </c>
      <c r="C21" s="369" t="s">
        <v>2403</v>
      </c>
      <c r="D21" s="368" t="s">
        <v>2361</v>
      </c>
      <c r="E21" s="370">
        <v>28</v>
      </c>
      <c r="F21" s="371">
        <v>45828</v>
      </c>
      <c r="G21" s="369" t="s">
        <v>2392</v>
      </c>
    </row>
    <row r="22" spans="2:7" ht="50" x14ac:dyDescent="0.25">
      <c r="B22" s="368" t="s">
        <v>2379</v>
      </c>
      <c r="C22" s="369" t="s">
        <v>2363</v>
      </c>
      <c r="D22" s="368" t="s">
        <v>2395</v>
      </c>
      <c r="E22" s="370">
        <v>53</v>
      </c>
      <c r="F22" s="371">
        <v>45849</v>
      </c>
      <c r="G22" s="369" t="s">
        <v>2419</v>
      </c>
    </row>
    <row r="23" spans="2:7" ht="87.5" x14ac:dyDescent="0.25">
      <c r="B23" s="368" t="s">
        <v>2380</v>
      </c>
      <c r="C23" s="369" t="s">
        <v>2364</v>
      </c>
      <c r="D23" s="368" t="s">
        <v>2396</v>
      </c>
      <c r="E23" s="370">
        <v>13</v>
      </c>
      <c r="F23" s="371">
        <v>45863</v>
      </c>
      <c r="G23" s="369" t="s">
        <v>2420</v>
      </c>
    </row>
    <row r="24" spans="2:7" ht="100" x14ac:dyDescent="0.25">
      <c r="B24" s="368" t="s">
        <v>2379</v>
      </c>
      <c r="C24" s="369" t="s">
        <v>2365</v>
      </c>
      <c r="D24" s="368" t="s">
        <v>2404</v>
      </c>
      <c r="E24" s="370">
        <v>12</v>
      </c>
      <c r="F24" s="371">
        <v>45862</v>
      </c>
      <c r="G24" s="369" t="s">
        <v>2421</v>
      </c>
    </row>
    <row r="25" spans="2:7" ht="37.5" x14ac:dyDescent="0.25">
      <c r="B25" s="368" t="s">
        <v>2379</v>
      </c>
      <c r="C25" s="369" t="s">
        <v>2403</v>
      </c>
      <c r="D25" s="368" t="s">
        <v>2362</v>
      </c>
      <c r="E25" s="370">
        <v>110</v>
      </c>
      <c r="F25" s="371">
        <v>45898</v>
      </c>
      <c r="G25" s="369" t="s">
        <v>2422</v>
      </c>
    </row>
    <row r="26" spans="2:7" ht="50" x14ac:dyDescent="0.25">
      <c r="B26" s="368" t="s">
        <v>2379</v>
      </c>
      <c r="C26" s="369" t="s">
        <v>2358</v>
      </c>
      <c r="D26" s="368" t="s">
        <v>2394</v>
      </c>
      <c r="E26" s="370">
        <v>82</v>
      </c>
      <c r="F26" s="371">
        <v>45906</v>
      </c>
      <c r="G26" s="369" t="s">
        <v>2423</v>
      </c>
    </row>
    <row r="27" spans="2:7" ht="75" x14ac:dyDescent="0.25">
      <c r="B27" s="368" t="s">
        <v>2379</v>
      </c>
      <c r="C27" s="369" t="s">
        <v>2366</v>
      </c>
      <c r="D27" s="368" t="s">
        <v>2367</v>
      </c>
      <c r="E27" s="370">
        <v>27</v>
      </c>
      <c r="F27" s="371">
        <v>45919</v>
      </c>
      <c r="G27" s="369" t="s">
        <v>2424</v>
      </c>
    </row>
    <row r="28" spans="2:7" ht="50" x14ac:dyDescent="0.25">
      <c r="B28" s="368" t="s">
        <v>2380</v>
      </c>
      <c r="C28" s="369" t="s">
        <v>2405</v>
      </c>
      <c r="D28" s="368" t="s">
        <v>2368</v>
      </c>
      <c r="E28" s="370">
        <v>13</v>
      </c>
      <c r="F28" s="371">
        <v>45923</v>
      </c>
      <c r="G28" s="369" t="s">
        <v>2425</v>
      </c>
    </row>
    <row r="29" spans="2:7" ht="62.5" x14ac:dyDescent="0.25">
      <c r="B29" s="368" t="s">
        <v>2379</v>
      </c>
      <c r="C29" s="369" t="s">
        <v>2369</v>
      </c>
      <c r="D29" s="368" t="s">
        <v>2368</v>
      </c>
      <c r="E29" s="370">
        <v>15</v>
      </c>
      <c r="F29" s="371">
        <v>45926</v>
      </c>
      <c r="G29" s="369" t="s">
        <v>2426</v>
      </c>
    </row>
    <row r="30" spans="2:7" ht="37.5" x14ac:dyDescent="0.25">
      <c r="B30" s="368" t="s">
        <v>2379</v>
      </c>
      <c r="C30" s="369" t="s">
        <v>2343</v>
      </c>
      <c r="D30" s="368" t="s">
        <v>2370</v>
      </c>
      <c r="E30" s="370">
        <v>46</v>
      </c>
      <c r="F30" s="371">
        <v>45917</v>
      </c>
      <c r="G30" s="369" t="s">
        <v>2427</v>
      </c>
    </row>
    <row r="31" spans="2:7" ht="25" x14ac:dyDescent="0.25">
      <c r="B31" s="368" t="s">
        <v>2380</v>
      </c>
      <c r="C31" s="369" t="s">
        <v>2371</v>
      </c>
      <c r="D31" s="368" t="s">
        <v>2370</v>
      </c>
      <c r="E31" s="370">
        <v>46</v>
      </c>
      <c r="F31" s="371">
        <v>45917</v>
      </c>
      <c r="G31" s="369" t="s">
        <v>2428</v>
      </c>
    </row>
    <row r="32" spans="2:7" ht="50" x14ac:dyDescent="0.25">
      <c r="B32" s="368" t="s">
        <v>2382</v>
      </c>
      <c r="C32" s="369" t="s">
        <v>2372</v>
      </c>
      <c r="D32" s="368" t="s">
        <v>2404</v>
      </c>
      <c r="E32" s="370">
        <v>77</v>
      </c>
      <c r="F32" s="371">
        <v>45933</v>
      </c>
      <c r="G32" s="369" t="s">
        <v>2429</v>
      </c>
    </row>
    <row r="33" spans="2:7" ht="62.5" x14ac:dyDescent="0.25">
      <c r="B33" s="368" t="s">
        <v>2382</v>
      </c>
      <c r="C33" s="369" t="s">
        <v>2372</v>
      </c>
      <c r="D33" s="368" t="s">
        <v>2404</v>
      </c>
      <c r="E33" s="370">
        <v>569</v>
      </c>
      <c r="F33" s="371">
        <v>45934</v>
      </c>
      <c r="G33" s="369" t="s">
        <v>2430</v>
      </c>
    </row>
    <row r="34" spans="2:7" ht="75" x14ac:dyDescent="0.25">
      <c r="B34" s="368" t="s">
        <v>2382</v>
      </c>
      <c r="C34" s="369" t="s">
        <v>2406</v>
      </c>
      <c r="D34" s="368" t="s">
        <v>2393</v>
      </c>
      <c r="E34" s="370">
        <v>680</v>
      </c>
      <c r="F34" s="371">
        <v>45948</v>
      </c>
      <c r="G34" s="369" t="s">
        <v>2431</v>
      </c>
    </row>
    <row r="35" spans="2:7" ht="50" x14ac:dyDescent="0.25">
      <c r="B35" s="368" t="s">
        <v>2379</v>
      </c>
      <c r="C35" s="369" t="s">
        <v>2373</v>
      </c>
      <c r="D35" s="368" t="s">
        <v>2404</v>
      </c>
      <c r="E35" s="370">
        <v>29</v>
      </c>
      <c r="F35" s="371">
        <v>45944</v>
      </c>
      <c r="G35" s="369" t="s">
        <v>2432</v>
      </c>
    </row>
    <row r="36" spans="2:7" ht="87.5" x14ac:dyDescent="0.25">
      <c r="B36" s="368" t="s">
        <v>2380</v>
      </c>
      <c r="C36" s="369" t="s">
        <v>2374</v>
      </c>
      <c r="D36" s="368" t="s">
        <v>2368</v>
      </c>
      <c r="E36" s="370">
        <v>48</v>
      </c>
      <c r="F36" s="371">
        <v>45954</v>
      </c>
      <c r="G36" s="369" t="s">
        <v>2433</v>
      </c>
    </row>
    <row r="37" spans="2:7" ht="25" x14ac:dyDescent="0.25">
      <c r="B37" s="368" t="s">
        <v>2383</v>
      </c>
      <c r="C37" s="369" t="s">
        <v>2407</v>
      </c>
      <c r="D37" s="368" t="s">
        <v>2368</v>
      </c>
      <c r="E37" s="370">
        <v>31</v>
      </c>
      <c r="F37" s="371">
        <v>45936</v>
      </c>
      <c r="G37" s="369" t="s">
        <v>2434</v>
      </c>
    </row>
    <row r="38" spans="2:7" ht="37.5" x14ac:dyDescent="0.25">
      <c r="B38" s="368" t="s">
        <v>2384</v>
      </c>
      <c r="C38" s="369" t="s">
        <v>2375</v>
      </c>
      <c r="D38" s="368" t="s">
        <v>2408</v>
      </c>
      <c r="E38" s="370">
        <v>87</v>
      </c>
      <c r="F38" s="371">
        <v>45951</v>
      </c>
      <c r="G38" s="369" t="s">
        <v>2435</v>
      </c>
    </row>
    <row r="39" spans="2:7" ht="75" x14ac:dyDescent="0.25">
      <c r="B39" s="368" t="s">
        <v>2382</v>
      </c>
      <c r="C39" s="369" t="s">
        <v>2366</v>
      </c>
      <c r="D39" s="368" t="s">
        <v>2409</v>
      </c>
      <c r="E39" s="370">
        <v>21</v>
      </c>
      <c r="F39" s="371">
        <v>45968</v>
      </c>
      <c r="G39" s="369" t="s">
        <v>2436</v>
      </c>
    </row>
    <row r="40" spans="2:7" ht="115.5" customHeight="1" x14ac:dyDescent="0.25">
      <c r="B40" s="368" t="s">
        <v>2379</v>
      </c>
      <c r="C40" s="369" t="s">
        <v>2376</v>
      </c>
      <c r="D40" s="368" t="s">
        <v>2370</v>
      </c>
      <c r="E40" s="370">
        <v>23</v>
      </c>
      <c r="F40" s="371">
        <v>45976</v>
      </c>
      <c r="G40" s="369" t="s">
        <v>2437</v>
      </c>
    </row>
    <row r="41" spans="2:7" ht="131" customHeight="1" x14ac:dyDescent="0.25">
      <c r="B41" s="368" t="s">
        <v>2379</v>
      </c>
      <c r="C41" s="369" t="s">
        <v>2374</v>
      </c>
      <c r="D41" s="368" t="s">
        <v>2368</v>
      </c>
      <c r="E41" s="370">
        <v>24</v>
      </c>
      <c r="F41" s="371" t="s">
        <v>2438</v>
      </c>
      <c r="G41" s="369" t="s">
        <v>2439</v>
      </c>
    </row>
    <row r="42" spans="2:7" ht="100" x14ac:dyDescent="0.25">
      <c r="B42" s="368" t="s">
        <v>2382</v>
      </c>
      <c r="C42" s="369" t="s">
        <v>2344</v>
      </c>
      <c r="D42" s="368" t="s">
        <v>2404</v>
      </c>
      <c r="E42" s="370">
        <v>55</v>
      </c>
      <c r="F42" s="371">
        <v>45989</v>
      </c>
      <c r="G42" s="369" t="s">
        <v>2440</v>
      </c>
    </row>
    <row r="43" spans="2:7" ht="37.5" x14ac:dyDescent="0.25">
      <c r="B43" s="368" t="s">
        <v>2379</v>
      </c>
      <c r="C43" s="369" t="s">
        <v>2407</v>
      </c>
      <c r="D43" s="368" t="s">
        <v>2368</v>
      </c>
      <c r="E43" s="370">
        <v>50</v>
      </c>
      <c r="F43" s="371">
        <v>45986</v>
      </c>
      <c r="G43" s="369" t="s">
        <v>2410</v>
      </c>
    </row>
    <row r="44" spans="2:7" ht="37.5" x14ac:dyDescent="0.25">
      <c r="B44" s="368" t="s">
        <v>2381</v>
      </c>
      <c r="C44" s="369" t="s">
        <v>2407</v>
      </c>
      <c r="D44" s="368" t="s">
        <v>2377</v>
      </c>
      <c r="E44" s="370">
        <v>13</v>
      </c>
      <c r="F44" s="371">
        <v>45987</v>
      </c>
      <c r="G44" s="369" t="s">
        <v>2441</v>
      </c>
    </row>
    <row r="45" spans="2:7" ht="150" x14ac:dyDescent="0.25">
      <c r="B45" s="368" t="s">
        <v>2379</v>
      </c>
      <c r="C45" s="369" t="s">
        <v>2411</v>
      </c>
      <c r="D45" s="368" t="s">
        <v>2378</v>
      </c>
      <c r="E45" s="370">
        <v>150</v>
      </c>
      <c r="F45" s="371">
        <v>45996</v>
      </c>
      <c r="G45" s="369" t="s">
        <v>2442</v>
      </c>
    </row>
    <row r="46" spans="2:7" ht="50" x14ac:dyDescent="0.25">
      <c r="B46" s="368" t="s">
        <v>2379</v>
      </c>
      <c r="C46" s="369" t="s">
        <v>2345</v>
      </c>
      <c r="D46" s="368" t="s">
        <v>2404</v>
      </c>
      <c r="E46" s="370">
        <v>40</v>
      </c>
      <c r="F46" s="371">
        <v>46002</v>
      </c>
      <c r="G46" s="369" t="s">
        <v>2443</v>
      </c>
    </row>
  </sheetData>
  <mergeCells count="1">
    <mergeCell ref="B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AG5</vt:lpstr>
      <vt:lpstr>AG18</vt:lpstr>
      <vt:lpstr>A87</vt:lpstr>
      <vt:lpstr>A87P</vt:lpstr>
      <vt:lpstr>A455</vt:lpstr>
      <vt:lpstr>A455P</vt:lpstr>
      <vt:lpstr>Crédito</vt:lpstr>
      <vt:lpstr>LEC</vt:lpstr>
      <vt:lpstr>FAG</vt:lpstr>
      <vt:lpstr>ICR</vt:lpstr>
      <vt:lpstr>ISA</vt:lpstr>
      <vt:lpstr>Acciones</vt:lpstr>
      <vt:lpstr>Acciones!_Hlk191641444</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Ginna Paola Duran Valcarcel</cp:lastModifiedBy>
  <dcterms:modified xsi:type="dcterms:W3CDTF">2026-03-24T22:04:15Z</dcterms:modified>
</cp:coreProperties>
</file>