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ccion de Talento Humano\1. Documentos de Apoyo\4. Pagina WEB ley de Transparencia\2024\"/>
    </mc:Choice>
  </mc:AlternateContent>
  <xr:revisionPtr revIDLastSave="0" documentId="13_ncr:1_{2B2F62C3-34D1-489F-97FA-C77BA084C3A7}" xr6:coauthVersionLast="47" xr6:coauthVersionMax="47" xr10:uidLastSave="{00000000-0000-0000-0000-000000000000}"/>
  <bookViews>
    <workbookView xWindow="-110" yWindow="-110" windowWidth="19420" windowHeight="11500" xr2:uid="{210DEBF6-5570-4A8B-8697-092389D8F1DF}"/>
  </bookViews>
  <sheets>
    <sheet name="2024" sheetId="1" r:id="rId1"/>
  </sheets>
  <definedNames>
    <definedName name="_xlnm._FilterDatabase" localSheetId="0" hidden="1">'2024'!$A$3:$AV$262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6" i="1" l="1"/>
  <c r="U156" i="1"/>
  <c r="P156" i="1"/>
  <c r="Z116" i="1"/>
  <c r="U116" i="1"/>
  <c r="P116" i="1"/>
  <c r="Z188" i="1"/>
  <c r="U188" i="1"/>
  <c r="P188" i="1"/>
  <c r="Z65" i="1"/>
  <c r="U65" i="1"/>
  <c r="P65" i="1"/>
  <c r="Z159" i="1"/>
  <c r="U159" i="1"/>
  <c r="P159" i="1"/>
  <c r="Z164" i="1"/>
  <c r="U164" i="1"/>
  <c r="P164" i="1"/>
  <c r="Z163" i="1"/>
  <c r="U163" i="1"/>
  <c r="P163" i="1"/>
  <c r="AA156" i="1" l="1"/>
  <c r="AA116" i="1"/>
  <c r="AA65" i="1"/>
  <c r="AA188" i="1"/>
  <c r="AA159" i="1"/>
  <c r="AA164" i="1"/>
  <c r="AA163" i="1"/>
  <c r="P69" i="1" l="1"/>
  <c r="AA69" i="1" s="1"/>
  <c r="P168" i="1"/>
  <c r="P169" i="1"/>
  <c r="P170" i="1"/>
  <c r="Z70" i="1"/>
  <c r="Z71" i="1"/>
  <c r="Z72" i="1"/>
  <c r="Z73" i="1"/>
  <c r="Z74" i="1"/>
  <c r="U72" i="1"/>
  <c r="U73" i="1"/>
  <c r="U74" i="1"/>
  <c r="P74" i="1"/>
  <c r="P70" i="1"/>
  <c r="Z64" i="1"/>
  <c r="U64" i="1"/>
  <c r="P64" i="1"/>
  <c r="Z29" i="1"/>
  <c r="U29" i="1"/>
  <c r="P29" i="1"/>
  <c r="Z130" i="1"/>
  <c r="U130" i="1"/>
  <c r="P130" i="1"/>
  <c r="P23" i="1"/>
  <c r="U23" i="1"/>
  <c r="Z23" i="1"/>
  <c r="P24" i="1"/>
  <c r="R24" i="1"/>
  <c r="U24" i="1"/>
  <c r="Z24" i="1"/>
  <c r="P25" i="1"/>
  <c r="U25" i="1"/>
  <c r="P26" i="1"/>
  <c r="U26" i="1"/>
  <c r="Z26" i="1"/>
  <c r="P27" i="1"/>
  <c r="U27" i="1"/>
  <c r="Z27" i="1"/>
  <c r="P28" i="1"/>
  <c r="U28" i="1"/>
  <c r="Z28" i="1"/>
  <c r="U127" i="1"/>
  <c r="P95" i="1"/>
  <c r="Z165" i="1"/>
  <c r="Z166" i="1"/>
  <c r="Z167" i="1"/>
  <c r="Z168" i="1"/>
  <c r="Z127" i="1"/>
  <c r="Z123" i="1"/>
  <c r="Z47" i="1"/>
  <c r="Z48" i="1"/>
  <c r="Z49" i="1"/>
  <c r="P119" i="1"/>
  <c r="Z6" i="1"/>
  <c r="U6" i="1"/>
  <c r="P6" i="1"/>
  <c r="Z251" i="1"/>
  <c r="U251" i="1"/>
  <c r="O251" i="1"/>
  <c r="P251" i="1" s="1"/>
  <c r="Z247" i="1"/>
  <c r="U247" i="1"/>
  <c r="P247" i="1"/>
  <c r="Z246" i="1"/>
  <c r="U246" i="1"/>
  <c r="O246" i="1"/>
  <c r="P246" i="1" s="1"/>
  <c r="M246" i="1"/>
  <c r="L246" i="1"/>
  <c r="K246" i="1"/>
  <c r="Z211" i="1"/>
  <c r="U211" i="1"/>
  <c r="P211" i="1"/>
  <c r="W179" i="1"/>
  <c r="U165" i="1"/>
  <c r="U166" i="1"/>
  <c r="U167" i="1"/>
  <c r="U178" i="1"/>
  <c r="U179" i="1"/>
  <c r="R179" i="1"/>
  <c r="O179" i="1"/>
  <c r="P179" i="1" s="1"/>
  <c r="U183" i="1"/>
  <c r="P183" i="1"/>
  <c r="Z180" i="1"/>
  <c r="U180" i="1"/>
  <c r="P180" i="1"/>
  <c r="AA112" i="1"/>
  <c r="O167" i="1"/>
  <c r="P167" i="1" s="1"/>
  <c r="G49" i="1"/>
  <c r="Z134" i="1"/>
  <c r="U134" i="1"/>
  <c r="P134" i="1"/>
  <c r="AA74" i="1" l="1"/>
  <c r="AA70" i="1"/>
  <c r="AA64" i="1"/>
  <c r="AA25" i="1"/>
  <c r="AA29" i="1"/>
  <c r="AA130" i="1"/>
  <c r="AA24" i="1"/>
  <c r="AA23" i="1"/>
  <c r="AA28" i="1"/>
  <c r="AA26" i="1"/>
  <c r="AA27" i="1"/>
  <c r="AA247" i="1"/>
  <c r="AA6" i="1"/>
  <c r="AA179" i="1"/>
  <c r="AA246" i="1"/>
  <c r="AA251" i="1"/>
  <c r="AA167" i="1"/>
  <c r="AA211" i="1"/>
  <c r="AA183" i="1"/>
  <c r="AA180" i="1"/>
  <c r="AA134" i="1"/>
  <c r="U111" i="1" l="1"/>
  <c r="P111" i="1"/>
  <c r="AA111" i="1" l="1"/>
  <c r="Z92" i="1" l="1"/>
  <c r="U92" i="1"/>
  <c r="P92" i="1"/>
  <c r="AA92" i="1" l="1"/>
  <c r="Z79" i="1"/>
  <c r="U79" i="1"/>
  <c r="O79" i="1"/>
  <c r="P79" i="1" s="1"/>
  <c r="M79" i="1"/>
  <c r="D79" i="1"/>
  <c r="Z56" i="1"/>
  <c r="U56" i="1"/>
  <c r="O56" i="1"/>
  <c r="P56" i="1" s="1"/>
  <c r="O55" i="1"/>
  <c r="O47" i="1"/>
  <c r="P47" i="1" s="1"/>
  <c r="AA47" i="1" s="1"/>
  <c r="O46" i="1"/>
  <c r="J49" i="1"/>
  <c r="J48" i="1"/>
  <c r="P20" i="1"/>
  <c r="Z22" i="1"/>
  <c r="Z18" i="1"/>
  <c r="Z13" i="1"/>
  <c r="AA79" i="1" l="1"/>
  <c r="O48" i="1"/>
  <c r="AA56" i="1"/>
  <c r="P48" i="1" l="1"/>
  <c r="AA48" i="1" s="1"/>
  <c r="O49" i="1"/>
  <c r="P49" i="1" s="1"/>
  <c r="AA49" i="1" s="1"/>
  <c r="M14" i="1" l="1"/>
  <c r="J14" i="1"/>
  <c r="K14" i="1"/>
  <c r="Z14" i="1" l="1"/>
  <c r="U14" i="1"/>
  <c r="P14" i="1"/>
  <c r="AA14" i="1" l="1"/>
  <c r="U121" i="1"/>
  <c r="U124" i="1" l="1"/>
  <c r="Z260" i="1"/>
  <c r="U260" i="1"/>
  <c r="U259" i="1"/>
  <c r="P260" i="1"/>
  <c r="Z256" i="1"/>
  <c r="U256" i="1"/>
  <c r="P256" i="1"/>
  <c r="Z248" i="1"/>
  <c r="U248" i="1"/>
  <c r="P248" i="1"/>
  <c r="Z219" i="1"/>
  <c r="U219" i="1"/>
  <c r="P219" i="1"/>
  <c r="Z220" i="1"/>
  <c r="U220" i="1"/>
  <c r="P220" i="1"/>
  <c r="U224" i="1"/>
  <c r="P224" i="1"/>
  <c r="Z68" i="1"/>
  <c r="U68" i="1"/>
  <c r="P68" i="1"/>
  <c r="Z187" i="1"/>
  <c r="U187" i="1"/>
  <c r="Z7" i="1"/>
  <c r="P7" i="1"/>
  <c r="AA260" i="1" l="1"/>
  <c r="AA220" i="1"/>
  <c r="AA256" i="1"/>
  <c r="AA224" i="1"/>
  <c r="AA219" i="1"/>
  <c r="AA248" i="1"/>
  <c r="AA68" i="1"/>
  <c r="AA7" i="1"/>
  <c r="Z109" i="1"/>
  <c r="U109" i="1"/>
  <c r="P109" i="1"/>
  <c r="P123" i="1"/>
  <c r="AA123" i="1" s="1"/>
  <c r="Z122" i="1"/>
  <c r="U122" i="1"/>
  <c r="P122" i="1"/>
  <c r="AA109" i="1" l="1"/>
  <c r="AA122" i="1"/>
  <c r="P166" i="1"/>
  <c r="AA166" i="1" s="1"/>
  <c r="P165" i="1"/>
  <c r="AA165" i="1" s="1"/>
  <c r="U13" i="1"/>
  <c r="P13" i="1"/>
  <c r="Z175" i="1"/>
  <c r="U175" i="1"/>
  <c r="P175" i="1"/>
  <c r="Z145" i="1"/>
  <c r="U145" i="1"/>
  <c r="P145" i="1"/>
  <c r="Z141" i="1"/>
  <c r="U141" i="1"/>
  <c r="P141" i="1"/>
  <c r="Z36" i="1"/>
  <c r="U36" i="1"/>
  <c r="P36" i="1"/>
  <c r="U177" i="1"/>
  <c r="P177" i="1"/>
  <c r="P178" i="1"/>
  <c r="AA178" i="1" s="1"/>
  <c r="AA145" i="1" l="1"/>
  <c r="AA13" i="1"/>
  <c r="AA175" i="1"/>
  <c r="AA141" i="1"/>
  <c r="AA36" i="1"/>
  <c r="AA177" i="1"/>
  <c r="Z233" i="1"/>
  <c r="U233" i="1"/>
  <c r="P233" i="1"/>
  <c r="Z182" i="1"/>
  <c r="U182" i="1"/>
  <c r="P182" i="1"/>
  <c r="AA233" i="1" l="1"/>
  <c r="AA182" i="1"/>
  <c r="U230" i="1" l="1"/>
  <c r="Z230" i="1"/>
  <c r="P230" i="1"/>
  <c r="Z228" i="1"/>
  <c r="U228" i="1"/>
  <c r="P228" i="1"/>
  <c r="Z174" i="1"/>
  <c r="U174" i="1"/>
  <c r="P174" i="1"/>
  <c r="Z33" i="1"/>
  <c r="U33" i="1"/>
  <c r="P33" i="1"/>
  <c r="P4" i="1"/>
  <c r="U4" i="1"/>
  <c r="Z4" i="1"/>
  <c r="P37" i="1"/>
  <c r="U37" i="1"/>
  <c r="Z37" i="1"/>
  <c r="AA228" i="1" l="1"/>
  <c r="AA174" i="1"/>
  <c r="AA230" i="1"/>
  <c r="AA33" i="1"/>
  <c r="AA4" i="1"/>
  <c r="AA37" i="1"/>
  <c r="Z155" i="1" l="1"/>
  <c r="U155" i="1"/>
  <c r="Z12" i="1" l="1"/>
  <c r="U12" i="1"/>
  <c r="P12" i="1"/>
  <c r="Z193" i="1"/>
  <c r="Z194" i="1"/>
  <c r="U193" i="1"/>
  <c r="U194" i="1"/>
  <c r="P194" i="1"/>
  <c r="P193" i="1"/>
  <c r="Z262" i="1"/>
  <c r="U262" i="1"/>
  <c r="P262" i="1"/>
  <c r="Z261" i="1"/>
  <c r="U261" i="1"/>
  <c r="P261" i="1"/>
  <c r="P259" i="1"/>
  <c r="AA259" i="1" s="1"/>
  <c r="Z258" i="1"/>
  <c r="U258" i="1"/>
  <c r="P258" i="1"/>
  <c r="Z257" i="1"/>
  <c r="U257" i="1"/>
  <c r="P257" i="1"/>
  <c r="Z255" i="1"/>
  <c r="U255" i="1"/>
  <c r="P255" i="1"/>
  <c r="Z254" i="1"/>
  <c r="U254" i="1"/>
  <c r="P254" i="1"/>
  <c r="P253" i="1"/>
  <c r="AA253" i="1" s="1"/>
  <c r="Z252" i="1"/>
  <c r="U252" i="1"/>
  <c r="P252" i="1"/>
  <c r="Z250" i="1"/>
  <c r="U250" i="1"/>
  <c r="P250" i="1"/>
  <c r="Z249" i="1"/>
  <c r="U249" i="1"/>
  <c r="P249" i="1"/>
  <c r="Z245" i="1"/>
  <c r="U245" i="1"/>
  <c r="P245" i="1"/>
  <c r="Z244" i="1"/>
  <c r="U244" i="1"/>
  <c r="P244" i="1"/>
  <c r="Z243" i="1"/>
  <c r="U243" i="1"/>
  <c r="P243" i="1"/>
  <c r="Z242" i="1"/>
  <c r="U242" i="1"/>
  <c r="P242" i="1"/>
  <c r="Z241" i="1"/>
  <c r="U241" i="1"/>
  <c r="P241" i="1"/>
  <c r="Z240" i="1"/>
  <c r="U240" i="1"/>
  <c r="P240" i="1"/>
  <c r="Z239" i="1"/>
  <c r="U239" i="1"/>
  <c r="P239" i="1"/>
  <c r="Z238" i="1"/>
  <c r="U238" i="1"/>
  <c r="P238" i="1"/>
  <c r="Z237" i="1"/>
  <c r="U237" i="1"/>
  <c r="P237" i="1"/>
  <c r="Z236" i="1"/>
  <c r="U236" i="1"/>
  <c r="P236" i="1"/>
  <c r="Z235" i="1"/>
  <c r="U235" i="1"/>
  <c r="P235" i="1"/>
  <c r="Z234" i="1"/>
  <c r="U234" i="1"/>
  <c r="P234" i="1"/>
  <c r="Z232" i="1"/>
  <c r="U232" i="1"/>
  <c r="P232" i="1"/>
  <c r="Z231" i="1"/>
  <c r="U231" i="1"/>
  <c r="P231" i="1"/>
  <c r="Z229" i="1"/>
  <c r="U229" i="1"/>
  <c r="P229" i="1"/>
  <c r="Z227" i="1"/>
  <c r="U227" i="1"/>
  <c r="P227" i="1"/>
  <c r="Z226" i="1"/>
  <c r="U226" i="1"/>
  <c r="P226" i="1"/>
  <c r="Z225" i="1"/>
  <c r="U225" i="1"/>
  <c r="P225" i="1"/>
  <c r="Z223" i="1"/>
  <c r="U223" i="1"/>
  <c r="P223" i="1"/>
  <c r="Z222" i="1"/>
  <c r="U222" i="1"/>
  <c r="P222" i="1"/>
  <c r="Z221" i="1"/>
  <c r="U221" i="1"/>
  <c r="P221" i="1"/>
  <c r="Z218" i="1"/>
  <c r="U218" i="1"/>
  <c r="P218" i="1"/>
  <c r="Z217" i="1"/>
  <c r="U217" i="1"/>
  <c r="P217" i="1"/>
  <c r="Z216" i="1"/>
  <c r="U216" i="1"/>
  <c r="P216" i="1"/>
  <c r="Z215" i="1"/>
  <c r="U215" i="1"/>
  <c r="P215" i="1"/>
  <c r="Z214" i="1"/>
  <c r="U214" i="1"/>
  <c r="P214" i="1"/>
  <c r="Z213" i="1"/>
  <c r="U213" i="1"/>
  <c r="P213" i="1"/>
  <c r="Z212" i="1"/>
  <c r="U212" i="1"/>
  <c r="P212" i="1"/>
  <c r="Z210" i="1"/>
  <c r="U210" i="1"/>
  <c r="P210" i="1"/>
  <c r="Z209" i="1"/>
  <c r="U209" i="1"/>
  <c r="P209" i="1"/>
  <c r="Z208" i="1"/>
  <c r="U208" i="1"/>
  <c r="P208" i="1"/>
  <c r="Z207" i="1"/>
  <c r="U207" i="1"/>
  <c r="P207" i="1"/>
  <c r="Z206" i="1"/>
  <c r="U206" i="1"/>
  <c r="P206" i="1"/>
  <c r="Z205" i="1"/>
  <c r="U205" i="1"/>
  <c r="P205" i="1"/>
  <c r="Z204" i="1"/>
  <c r="U204" i="1"/>
  <c r="P204" i="1"/>
  <c r="Z203" i="1"/>
  <c r="U203" i="1"/>
  <c r="P203" i="1"/>
  <c r="Z202" i="1"/>
  <c r="U202" i="1"/>
  <c r="P202" i="1"/>
  <c r="Z201" i="1"/>
  <c r="U201" i="1"/>
  <c r="P201" i="1"/>
  <c r="Z200" i="1"/>
  <c r="U200" i="1"/>
  <c r="P200" i="1"/>
  <c r="Z199" i="1"/>
  <c r="U199" i="1"/>
  <c r="P199" i="1"/>
  <c r="Z198" i="1"/>
  <c r="U198" i="1"/>
  <c r="P198" i="1"/>
  <c r="Z197" i="1"/>
  <c r="U197" i="1"/>
  <c r="P197" i="1"/>
  <c r="Z196" i="1"/>
  <c r="U196" i="1"/>
  <c r="P196" i="1"/>
  <c r="Z195" i="1"/>
  <c r="U195" i="1"/>
  <c r="P195" i="1"/>
  <c r="Z192" i="1"/>
  <c r="U192" i="1"/>
  <c r="P192" i="1"/>
  <c r="Z191" i="1"/>
  <c r="U191" i="1"/>
  <c r="P191" i="1"/>
  <c r="U190" i="1"/>
  <c r="P190" i="1"/>
  <c r="Z189" i="1"/>
  <c r="U189" i="1"/>
  <c r="P189" i="1"/>
  <c r="P187" i="1"/>
  <c r="Z186" i="1"/>
  <c r="U186" i="1"/>
  <c r="P186" i="1"/>
  <c r="Z185" i="1"/>
  <c r="U185" i="1"/>
  <c r="P185" i="1"/>
  <c r="Z184" i="1"/>
  <c r="U184" i="1"/>
  <c r="P184" i="1"/>
  <c r="Z181" i="1"/>
  <c r="U181" i="1"/>
  <c r="P181" i="1"/>
  <c r="U176" i="1"/>
  <c r="P176" i="1"/>
  <c r="Z173" i="1"/>
  <c r="U173" i="1"/>
  <c r="P173" i="1"/>
  <c r="Z172" i="1"/>
  <c r="U172" i="1"/>
  <c r="P172" i="1"/>
  <c r="Z171" i="1"/>
  <c r="U171" i="1"/>
  <c r="P171" i="1"/>
  <c r="U168" i="1"/>
  <c r="Z162" i="1"/>
  <c r="U162" i="1"/>
  <c r="P162" i="1"/>
  <c r="Z161" i="1"/>
  <c r="U161" i="1"/>
  <c r="P161" i="1"/>
  <c r="Z160" i="1"/>
  <c r="U160" i="1"/>
  <c r="P160" i="1"/>
  <c r="Z158" i="1"/>
  <c r="U158" i="1"/>
  <c r="P158" i="1"/>
  <c r="Z157" i="1"/>
  <c r="U157" i="1"/>
  <c r="P157" i="1"/>
  <c r="P155" i="1"/>
  <c r="AA155" i="1" s="1"/>
  <c r="Z154" i="1"/>
  <c r="U154" i="1"/>
  <c r="P154" i="1"/>
  <c r="Z153" i="1"/>
  <c r="U153" i="1"/>
  <c r="P153" i="1"/>
  <c r="Z152" i="1"/>
  <c r="U152" i="1"/>
  <c r="P152" i="1"/>
  <c r="Z151" i="1"/>
  <c r="U151" i="1"/>
  <c r="P151" i="1"/>
  <c r="Z150" i="1"/>
  <c r="U150" i="1"/>
  <c r="P150" i="1"/>
  <c r="Z149" i="1"/>
  <c r="U149" i="1"/>
  <c r="P149" i="1"/>
  <c r="Z148" i="1"/>
  <c r="U148" i="1"/>
  <c r="P148" i="1"/>
  <c r="Z147" i="1"/>
  <c r="U147" i="1"/>
  <c r="P147" i="1"/>
  <c r="U146" i="1"/>
  <c r="P146" i="1"/>
  <c r="Z144" i="1"/>
  <c r="U144" i="1"/>
  <c r="P144" i="1"/>
  <c r="Z143" i="1"/>
  <c r="U143" i="1"/>
  <c r="P143" i="1"/>
  <c r="Z142" i="1"/>
  <c r="U142" i="1"/>
  <c r="P142" i="1"/>
  <c r="P140" i="1"/>
  <c r="AA140" i="1" s="1"/>
  <c r="Z139" i="1"/>
  <c r="U139" i="1"/>
  <c r="P139" i="1"/>
  <c r="Z138" i="1"/>
  <c r="U138" i="1"/>
  <c r="P138" i="1"/>
  <c r="Z137" i="1"/>
  <c r="U137" i="1"/>
  <c r="P137" i="1"/>
  <c r="Z136" i="1"/>
  <c r="U136" i="1"/>
  <c r="P136" i="1"/>
  <c r="P135" i="1"/>
  <c r="AA135" i="1" s="1"/>
  <c r="Z133" i="1"/>
  <c r="U133" i="1"/>
  <c r="P133" i="1"/>
  <c r="Z132" i="1"/>
  <c r="U132" i="1"/>
  <c r="P132" i="1"/>
  <c r="Z131" i="1"/>
  <c r="U131" i="1"/>
  <c r="P131" i="1"/>
  <c r="Z129" i="1"/>
  <c r="U129" i="1"/>
  <c r="P129" i="1"/>
  <c r="Z128" i="1"/>
  <c r="U128" i="1"/>
  <c r="P128" i="1"/>
  <c r="P127" i="1"/>
  <c r="AA127" i="1" s="1"/>
  <c r="Z126" i="1"/>
  <c r="U126" i="1"/>
  <c r="P126" i="1"/>
  <c r="Z125" i="1"/>
  <c r="U125" i="1"/>
  <c r="P125" i="1"/>
  <c r="Z124" i="1"/>
  <c r="P124" i="1"/>
  <c r="Z119" i="1"/>
  <c r="U119" i="1"/>
  <c r="P121" i="1"/>
  <c r="Z120" i="1"/>
  <c r="U120" i="1"/>
  <c r="P120" i="1"/>
  <c r="Z118" i="1"/>
  <c r="U118" i="1"/>
  <c r="P118" i="1"/>
  <c r="Z117" i="1"/>
  <c r="U117" i="1"/>
  <c r="P117" i="1"/>
  <c r="Z115" i="1"/>
  <c r="U115" i="1"/>
  <c r="P115" i="1"/>
  <c r="U114" i="1"/>
  <c r="P114" i="1"/>
  <c r="P113" i="1"/>
  <c r="AA113" i="1" s="1"/>
  <c r="Z110" i="1"/>
  <c r="U110" i="1"/>
  <c r="P110" i="1"/>
  <c r="Z108" i="1"/>
  <c r="U108" i="1"/>
  <c r="P108" i="1"/>
  <c r="Z107" i="1"/>
  <c r="U107" i="1"/>
  <c r="P107" i="1"/>
  <c r="Z106" i="1"/>
  <c r="U106" i="1"/>
  <c r="P106" i="1"/>
  <c r="Z105" i="1"/>
  <c r="U105" i="1"/>
  <c r="P105" i="1"/>
  <c r="Z104" i="1"/>
  <c r="U104" i="1"/>
  <c r="P104" i="1"/>
  <c r="Z103" i="1"/>
  <c r="U103" i="1"/>
  <c r="P103" i="1"/>
  <c r="Z102" i="1"/>
  <c r="U102" i="1"/>
  <c r="P102" i="1"/>
  <c r="Z101" i="1"/>
  <c r="U101" i="1"/>
  <c r="P101" i="1"/>
  <c r="Z100" i="1"/>
  <c r="U100" i="1"/>
  <c r="P100" i="1"/>
  <c r="Z99" i="1"/>
  <c r="U99" i="1"/>
  <c r="P99" i="1"/>
  <c r="Z98" i="1"/>
  <c r="U98" i="1"/>
  <c r="P98" i="1"/>
  <c r="Z97" i="1"/>
  <c r="U97" i="1"/>
  <c r="P97" i="1"/>
  <c r="Z96" i="1"/>
  <c r="U96" i="1"/>
  <c r="P96" i="1"/>
  <c r="Z95" i="1"/>
  <c r="U95" i="1"/>
  <c r="U94" i="1"/>
  <c r="P94" i="1"/>
  <c r="Z93" i="1"/>
  <c r="U93" i="1"/>
  <c r="P93" i="1"/>
  <c r="Z91" i="1"/>
  <c r="U91" i="1"/>
  <c r="P91" i="1"/>
  <c r="Z90" i="1"/>
  <c r="U90" i="1"/>
  <c r="P90" i="1"/>
  <c r="Z89" i="1"/>
  <c r="U89" i="1"/>
  <c r="P89" i="1"/>
  <c r="Z88" i="1"/>
  <c r="U88" i="1"/>
  <c r="P88" i="1"/>
  <c r="U87" i="1"/>
  <c r="P87" i="1"/>
  <c r="Z86" i="1"/>
  <c r="U86" i="1"/>
  <c r="P86" i="1"/>
  <c r="Z85" i="1"/>
  <c r="U85" i="1"/>
  <c r="P85" i="1"/>
  <c r="Z84" i="1"/>
  <c r="U84" i="1"/>
  <c r="P84" i="1"/>
  <c r="Z83" i="1"/>
  <c r="U83" i="1"/>
  <c r="P83" i="1"/>
  <c r="Z82" i="1"/>
  <c r="U82" i="1"/>
  <c r="P82" i="1"/>
  <c r="Z81" i="1"/>
  <c r="U81" i="1"/>
  <c r="P81" i="1"/>
  <c r="Z80" i="1"/>
  <c r="U80" i="1"/>
  <c r="P80" i="1"/>
  <c r="Z78" i="1"/>
  <c r="U78" i="1"/>
  <c r="P78" i="1"/>
  <c r="Z77" i="1"/>
  <c r="U77" i="1"/>
  <c r="P77" i="1"/>
  <c r="Z76" i="1"/>
  <c r="U76" i="1"/>
  <c r="P76" i="1"/>
  <c r="Z75" i="1"/>
  <c r="U75" i="1"/>
  <c r="P75" i="1"/>
  <c r="P73" i="1"/>
  <c r="AA73" i="1" s="1"/>
  <c r="P72" i="1"/>
  <c r="AA72" i="1" s="1"/>
  <c r="U71" i="1"/>
  <c r="P71" i="1"/>
  <c r="Z67" i="1"/>
  <c r="U67" i="1"/>
  <c r="P67" i="1"/>
  <c r="Z66" i="1"/>
  <c r="U66" i="1"/>
  <c r="P66" i="1"/>
  <c r="P63" i="1"/>
  <c r="AA63" i="1" s="1"/>
  <c r="Z62" i="1"/>
  <c r="U62" i="1"/>
  <c r="P62" i="1"/>
  <c r="Z61" i="1"/>
  <c r="U61" i="1"/>
  <c r="P61" i="1"/>
  <c r="Z60" i="1"/>
  <c r="U60" i="1"/>
  <c r="P60" i="1"/>
  <c r="Z59" i="1"/>
  <c r="U59" i="1"/>
  <c r="P59" i="1"/>
  <c r="Z58" i="1"/>
  <c r="U58" i="1"/>
  <c r="P58" i="1"/>
  <c r="Z57" i="1"/>
  <c r="U57" i="1"/>
  <c r="P57" i="1"/>
  <c r="Z55" i="1"/>
  <c r="U55" i="1"/>
  <c r="P55" i="1"/>
  <c r="Z54" i="1"/>
  <c r="U54" i="1"/>
  <c r="P54" i="1"/>
  <c r="Z53" i="1"/>
  <c r="U53" i="1"/>
  <c r="P53" i="1"/>
  <c r="Z52" i="1"/>
  <c r="U52" i="1"/>
  <c r="P52" i="1"/>
  <c r="Z51" i="1"/>
  <c r="U51" i="1"/>
  <c r="P51" i="1"/>
  <c r="Z50" i="1"/>
  <c r="U50" i="1"/>
  <c r="P50" i="1"/>
  <c r="Z46" i="1"/>
  <c r="U46" i="1"/>
  <c r="P46" i="1"/>
  <c r="Z45" i="1"/>
  <c r="U45" i="1"/>
  <c r="P45" i="1"/>
  <c r="Z44" i="1"/>
  <c r="U44" i="1"/>
  <c r="P44" i="1"/>
  <c r="Z43" i="1"/>
  <c r="U43" i="1"/>
  <c r="P43" i="1"/>
  <c r="Z42" i="1"/>
  <c r="U42" i="1"/>
  <c r="P42" i="1"/>
  <c r="Z41" i="1"/>
  <c r="U41" i="1"/>
  <c r="P41" i="1"/>
  <c r="Z40" i="1"/>
  <c r="U40" i="1"/>
  <c r="P40" i="1"/>
  <c r="Z39" i="1"/>
  <c r="U39" i="1"/>
  <c r="P39" i="1"/>
  <c r="Z38" i="1"/>
  <c r="U38" i="1"/>
  <c r="P38" i="1"/>
  <c r="Z35" i="1"/>
  <c r="U35" i="1"/>
  <c r="P35" i="1"/>
  <c r="Z32" i="1"/>
  <c r="U32" i="1"/>
  <c r="P32" i="1"/>
  <c r="Z31" i="1"/>
  <c r="U31" i="1"/>
  <c r="P31" i="1"/>
  <c r="Z30" i="1"/>
  <c r="U30" i="1"/>
  <c r="P30" i="1"/>
  <c r="Z34" i="1"/>
  <c r="U34" i="1"/>
  <c r="P34" i="1"/>
  <c r="U22" i="1"/>
  <c r="P22" i="1"/>
  <c r="Z21" i="1"/>
  <c r="U21" i="1"/>
  <c r="P21" i="1"/>
  <c r="Z20" i="1"/>
  <c r="U20" i="1"/>
  <c r="Z19" i="1"/>
  <c r="U19" i="1"/>
  <c r="P19" i="1"/>
  <c r="U18" i="1"/>
  <c r="P18" i="1"/>
  <c r="Z17" i="1"/>
  <c r="U17" i="1"/>
  <c r="P17" i="1"/>
  <c r="Z16" i="1"/>
  <c r="U16" i="1"/>
  <c r="P16" i="1"/>
  <c r="Z15" i="1"/>
  <c r="U15" i="1"/>
  <c r="P15" i="1"/>
  <c r="Z11" i="1"/>
  <c r="U11" i="1"/>
  <c r="P11" i="1"/>
  <c r="Z10" i="1"/>
  <c r="U10" i="1"/>
  <c r="P10" i="1"/>
  <c r="Z9" i="1"/>
  <c r="U9" i="1"/>
  <c r="P9" i="1"/>
  <c r="Z8" i="1"/>
  <c r="U8" i="1"/>
  <c r="P8" i="1"/>
  <c r="Z5" i="1"/>
  <c r="U5" i="1"/>
  <c r="P5" i="1"/>
  <c r="AA71" i="1" l="1"/>
  <c r="AA95" i="1"/>
  <c r="AA66" i="1"/>
  <c r="AA12" i="1"/>
  <c r="AA194" i="1"/>
  <c r="AA193" i="1"/>
  <c r="AA231" i="1"/>
  <c r="AA261" i="1"/>
  <c r="AA257" i="1"/>
  <c r="AA146" i="1"/>
  <c r="AA237" i="1"/>
  <c r="AA244" i="1"/>
  <c r="AA5" i="1"/>
  <c r="AA227" i="1"/>
  <c r="AA250" i="1"/>
  <c r="AA214" i="1"/>
  <c r="AA16" i="1"/>
  <c r="AA59" i="1"/>
  <c r="AA229" i="1"/>
  <c r="AA190" i="1"/>
  <c r="AA89" i="1"/>
  <c r="AA101" i="1"/>
  <c r="AA10" i="1"/>
  <c r="AA19" i="1"/>
  <c r="AA53" i="1"/>
  <c r="AA62" i="1"/>
  <c r="AA76" i="1"/>
  <c r="AA85" i="1"/>
  <c r="AA93" i="1"/>
  <c r="AA104" i="1"/>
  <c r="AA232" i="1"/>
  <c r="AA202" i="1"/>
  <c r="AA206" i="1"/>
  <c r="AA218" i="1"/>
  <c r="AA46" i="1"/>
  <c r="AA87" i="1"/>
  <c r="AA98" i="1"/>
  <c r="AA106" i="1"/>
  <c r="AA144" i="1"/>
  <c r="AA196" i="1"/>
  <c r="AA210" i="1"/>
  <c r="AA43" i="1"/>
  <c r="AA58" i="1"/>
  <c r="AA103" i="1"/>
  <c r="AA110" i="1"/>
  <c r="AA120" i="1"/>
  <c r="AA128" i="1"/>
  <c r="AA186" i="1"/>
  <c r="AA205" i="1"/>
  <c r="AA41" i="1"/>
  <c r="AA121" i="1"/>
  <c r="AA200" i="1"/>
  <c r="AA262" i="1"/>
  <c r="AA30" i="1"/>
  <c r="AA42" i="1"/>
  <c r="AA191" i="1"/>
  <c r="AA204" i="1"/>
  <c r="AA213" i="1"/>
  <c r="AA35" i="1"/>
  <c r="AA45" i="1"/>
  <c r="AA94" i="1"/>
  <c r="AA201" i="1"/>
  <c r="AA216" i="1"/>
  <c r="AA61" i="1"/>
  <c r="AA77" i="1"/>
  <c r="AA139" i="1"/>
  <c r="AA151" i="1"/>
  <c r="AA158" i="1"/>
  <c r="AA203" i="1"/>
  <c r="AA239" i="1"/>
  <c r="AA9" i="1"/>
  <c r="AA18" i="1"/>
  <c r="AA55" i="1"/>
  <c r="AA117" i="1"/>
  <c r="AA133" i="1"/>
  <c r="AA154" i="1"/>
  <c r="AA185" i="1"/>
  <c r="AA198" i="1"/>
  <c r="AA215" i="1"/>
  <c r="AA221" i="1"/>
  <c r="AA242" i="1"/>
  <c r="AA34" i="1"/>
  <c r="AA235" i="1"/>
  <c r="AA249" i="1"/>
  <c r="AA91" i="1"/>
  <c r="AA254" i="1"/>
  <c r="AA32" i="1"/>
  <c r="AA51" i="1"/>
  <c r="AA60" i="1"/>
  <c r="AA225" i="1"/>
  <c r="AA31" i="1"/>
  <c r="AA38" i="1"/>
  <c r="AA44" i="1"/>
  <c r="AA80" i="1"/>
  <c r="AA88" i="1"/>
  <c r="AA132" i="1"/>
  <c r="AA153" i="1"/>
  <c r="AA161" i="1"/>
  <c r="AA176" i="1"/>
  <c r="AA245" i="1"/>
  <c r="AA252" i="1"/>
  <c r="AA255" i="1"/>
  <c r="AA39" i="1"/>
  <c r="AA67" i="1"/>
  <c r="AA83" i="1"/>
  <c r="AA114" i="1"/>
  <c r="AA136" i="1"/>
  <c r="AA143" i="1"/>
  <c r="AA148" i="1"/>
  <c r="AA171" i="1"/>
  <c r="AA187" i="1"/>
  <c r="AA208" i="1"/>
  <c r="AA217" i="1"/>
  <c r="AA223" i="1"/>
  <c r="AA226" i="1"/>
  <c r="AA241" i="1"/>
  <c r="AA52" i="1"/>
  <c r="AA78" i="1"/>
  <c r="AA97" i="1"/>
  <c r="AA105" i="1"/>
  <c r="AA118" i="1"/>
  <c r="AA119" i="1"/>
  <c r="AA142" i="1"/>
  <c r="AA147" i="1"/>
  <c r="AA168" i="1"/>
  <c r="AA189" i="1"/>
  <c r="AA195" i="1"/>
  <c r="AA209" i="1"/>
  <c r="AA222" i="1"/>
  <c r="AA236" i="1"/>
  <c r="AA11" i="1"/>
  <c r="AA50" i="1"/>
  <c r="AA82" i="1"/>
  <c r="AA100" i="1"/>
  <c r="AA108" i="1"/>
  <c r="AA115" i="1"/>
  <c r="AA138" i="1"/>
  <c r="AA150" i="1"/>
  <c r="AA157" i="1"/>
  <c r="AA172" i="1"/>
  <c r="AA181" i="1"/>
  <c r="AA192" i="1"/>
  <c r="AA207" i="1"/>
  <c r="AA234" i="1"/>
  <c r="AA21" i="1"/>
  <c r="AA125" i="1"/>
  <c r="AA243" i="1"/>
  <c r="AA8" i="1"/>
  <c r="AA17" i="1"/>
  <c r="AA86" i="1"/>
  <c r="AA96" i="1"/>
  <c r="AA162" i="1"/>
  <c r="AA20" i="1"/>
  <c r="AA40" i="1"/>
  <c r="AA57" i="1"/>
  <c r="AA81" i="1"/>
  <c r="AA90" i="1"/>
  <c r="AA99" i="1"/>
  <c r="AA107" i="1"/>
  <c r="AA124" i="1"/>
  <c r="AA131" i="1"/>
  <c r="AA137" i="1"/>
  <c r="AA149" i="1"/>
  <c r="AA199" i="1"/>
  <c r="AA240" i="1"/>
  <c r="AA258" i="1"/>
  <c r="AA15" i="1"/>
  <c r="AA22" i="1"/>
  <c r="AA54" i="1"/>
  <c r="AA75" i="1"/>
  <c r="AA84" i="1"/>
  <c r="AA102" i="1"/>
  <c r="AA126" i="1"/>
  <c r="AA129" i="1"/>
  <c r="AA152" i="1"/>
  <c r="AA160" i="1"/>
  <c r="AA173" i="1"/>
  <c r="AA184" i="1"/>
  <c r="AA197" i="1"/>
  <c r="AA212" i="1"/>
  <c r="AA238" i="1"/>
</calcChain>
</file>

<file path=xl/sharedStrings.xml><?xml version="1.0" encoding="utf-8"?>
<sst xmlns="http://schemas.openxmlformats.org/spreadsheetml/2006/main" count="3505" uniqueCount="1380">
  <si>
    <t>DIRECTORIO INTERNO</t>
  </si>
  <si>
    <t>No</t>
  </si>
  <si>
    <t>DEPENDENCIA</t>
  </si>
  <si>
    <t>COLABORADOR</t>
  </si>
  <si>
    <t xml:space="preserve"> CARGO</t>
  </si>
  <si>
    <t>PAÍS DE NACIMIENTO</t>
  </si>
  <si>
    <t>DPTO DE NACIMIENTO</t>
  </si>
  <si>
    <t>CIUDAD DE NACIMIENTO</t>
  </si>
  <si>
    <t>EXTENSIÓN</t>
  </si>
  <si>
    <t>CORREO ELECTRONICO</t>
  </si>
  <si>
    <t>PROFESIÓN</t>
  </si>
  <si>
    <t>FORMACIÓN ACADEMICA MINIMA</t>
  </si>
  <si>
    <t xml:space="preserve">EXPERIENCIA LABORAL 
EMPRESA 1 </t>
  </si>
  <si>
    <t xml:space="preserve">EXPERIENCIA LABORAL 
EMPRESA 1 
CARGO </t>
  </si>
  <si>
    <t>EXPERIENCIA LABORAL 
EMPRESA 1
F. INGRESO</t>
  </si>
  <si>
    <t>EXPERIENCIA LABORAL 
EMPRESA 1
F. RETIRO</t>
  </si>
  <si>
    <t>EXPERIENCIA LABORAL 
EMPRESA 1 
TIEMPO</t>
  </si>
  <si>
    <t>EXPERIENCIA LABORAL 
EMPRESA 2</t>
  </si>
  <si>
    <t xml:space="preserve">EXPERIENCIA LABORAL 
EMPRESA 2 
CARGO </t>
  </si>
  <si>
    <t>EXPERIENCIA LABORAL 
EMPRESA 2
F. INGRESO</t>
  </si>
  <si>
    <t>EXPERIENCIA LABORAL 
EMPRESA 2
F. RETIRO</t>
  </si>
  <si>
    <t>EXPERIENCIA LABORAL 
EMPRESA 2 
TIEMPO</t>
  </si>
  <si>
    <t>EXPERIENCIA LABORAL 
EMPRESA 3</t>
  </si>
  <si>
    <t xml:space="preserve">EXPERIENCIA LABORAL 
EMPRESA 3 
CARGO </t>
  </si>
  <si>
    <t>EXPERIENCIA LABORAL 
EMPRESA 3
F. INGRESO</t>
  </si>
  <si>
    <t>EXPERIENCIA LABORAL 
EMPRESA 3
F. RETIRO</t>
  </si>
  <si>
    <t>EXPERIENCIA LABORAL 
EMPRESA 3 
TIEMPO</t>
  </si>
  <si>
    <t xml:space="preserve">PRESIDENCIA </t>
  </si>
  <si>
    <t>COLOMBIA</t>
  </si>
  <si>
    <t>VALLE DEL CAUCA</t>
  </si>
  <si>
    <t>CALI</t>
  </si>
  <si>
    <t>PROFESIONAL</t>
  </si>
  <si>
    <t>FINAGRO</t>
  </si>
  <si>
    <t>DIRECTORA</t>
  </si>
  <si>
    <t xml:space="preserve">PAULA ANDREA ZULETA GIL </t>
  </si>
  <si>
    <t>SECRETARIO TÉCNICO DE LA CNCA</t>
  </si>
  <si>
    <t>BOGOTÁ D.C.</t>
  </si>
  <si>
    <t>BOGOTÁ</t>
  </si>
  <si>
    <t>pzuleta@finagro.com.co</t>
  </si>
  <si>
    <t>ECONOMÍA - PROFESIONAL EN FINANZAS Y COMERCIO INTERNACIONAL</t>
  </si>
  <si>
    <t>UNDP</t>
  </si>
  <si>
    <t>EXPERTA</t>
  </si>
  <si>
    <t>SOCODEVI</t>
  </si>
  <si>
    <t>DERECHO</t>
  </si>
  <si>
    <t xml:space="preserve">MAESTRÍA </t>
  </si>
  <si>
    <t xml:space="preserve">FINAGRO </t>
  </si>
  <si>
    <t>TASHAREM SOE CAMBAR TORRES</t>
  </si>
  <si>
    <t>ANALISTA</t>
  </si>
  <si>
    <t>LA GUAJIRA</t>
  </si>
  <si>
    <t>MAICAO</t>
  </si>
  <si>
    <t>tscambar@finagro.com.co</t>
  </si>
  <si>
    <t>TECNOLOGO</t>
  </si>
  <si>
    <t>PEC</t>
  </si>
  <si>
    <t>AD-HONÓREM</t>
  </si>
  <si>
    <t>JUDICANTE</t>
  </si>
  <si>
    <t>LIVE IT CO SAS</t>
  </si>
  <si>
    <t>ASISTENTE</t>
  </si>
  <si>
    <t>OMAR RAUL SALAZAR CHIVATA</t>
  </si>
  <si>
    <t>ASISTENTE PRESIDENCIA</t>
  </si>
  <si>
    <t>101-300</t>
  </si>
  <si>
    <t>orsalazar@finagro.com.co</t>
  </si>
  <si>
    <t>ESTUDIANTE DE ADMINISTRACION DE EMPRESAS</t>
  </si>
  <si>
    <t>CORPORACIÓN DE DERECHO PRIVADO RIMISP</t>
  </si>
  <si>
    <t>ASISTENTE ADMINISTRATIVO</t>
  </si>
  <si>
    <t>JARDÍN BOTÁNICO DE BOGOTÁ JOSÉ CELESTINA MUTIS</t>
  </si>
  <si>
    <t xml:space="preserve">JULIANA ANDREA RAMIREZ PRADO </t>
  </si>
  <si>
    <t>COORDINADOR DE RELACIONES CORPORATIVAS</t>
  </si>
  <si>
    <t>jaramirez@finagro.com.co</t>
  </si>
  <si>
    <t xml:space="preserve">COMUNICACIÓN SOCIAL Y PERIODISMO </t>
  </si>
  <si>
    <t>ESPECIALIZACIÓN</t>
  </si>
  <si>
    <t xml:space="preserve">REVISTA CAMBIO </t>
  </si>
  <si>
    <t xml:space="preserve">PERIODISTA </t>
  </si>
  <si>
    <t xml:space="preserve">NOTICIAS UNO </t>
  </si>
  <si>
    <t>MARTHA VIVIANA MARIN RAMIREZ</t>
  </si>
  <si>
    <t>ANTIOQUIA</t>
  </si>
  <si>
    <t>MEDELLÍN</t>
  </si>
  <si>
    <t>mmarin@finagro.com.co</t>
  </si>
  <si>
    <t>COMUNICACIÓN GRÁFICA PUBLICITARIA</t>
  </si>
  <si>
    <t>ESTIBOL S.A.S</t>
  </si>
  <si>
    <t>ASESORA COMERCIAL</t>
  </si>
  <si>
    <t>AGEMSER</t>
  </si>
  <si>
    <t xml:space="preserve">ASISTENTE DE GERENCIA </t>
  </si>
  <si>
    <t xml:space="preserve">PROFESIONAL </t>
  </si>
  <si>
    <t>ANGIE CAROLINA MELO MERCHAN</t>
  </si>
  <si>
    <t>PROFESIONAL - DISEÑADOR</t>
  </si>
  <si>
    <t>acmelo@finagro.com.co</t>
  </si>
  <si>
    <t>DISEÑO GRÁFICO</t>
  </si>
  <si>
    <t>PUBLICACIONES SEMANA</t>
  </si>
  <si>
    <t>DISEÑADORA</t>
  </si>
  <si>
    <t>ALMACENES MAXIMO</t>
  </si>
  <si>
    <t>DISEÑADORA WEB</t>
  </si>
  <si>
    <t xml:space="preserve">KEVIN STEVEN BOHORQUEZ GUEVARA </t>
  </si>
  <si>
    <t>ksbohorquez@finagro.com.co</t>
  </si>
  <si>
    <t xml:space="preserve">COMUNICACIÓN SOCIAL </t>
  </si>
  <si>
    <t xml:space="preserve">REVISTA DE FORBES COLOMBIA </t>
  </si>
  <si>
    <t xml:space="preserve">COEDITOR DE MACROECONOMIA </t>
  </si>
  <si>
    <t xml:space="preserve">PERIODICO LA REPUBLICA </t>
  </si>
  <si>
    <t xml:space="preserve">PERIODISTA ECONOMICO </t>
  </si>
  <si>
    <t xml:space="preserve">OFICIAL DE CUMPLIMIENTO </t>
  </si>
  <si>
    <t>OLGA CONSUELO GARZON PARRA</t>
  </si>
  <si>
    <t>OFICIAL DE CUMPLIMIENTO PRINCIPAL</t>
  </si>
  <si>
    <t>ogarzon@finagro.com.co</t>
  </si>
  <si>
    <t>CONTADURÍA</t>
  </si>
  <si>
    <t xml:space="preserve">UNIDAD DE APOYO AL OFICIAL  DE CUMPLIMIENTO </t>
  </si>
  <si>
    <t xml:space="preserve">ANALISTA INVESTIGADOR SENIOR </t>
  </si>
  <si>
    <t>BANCO CAJA SOCIAL</t>
  </si>
  <si>
    <t xml:space="preserve">AUDITOR DE OPERACIONES </t>
  </si>
  <si>
    <t>GUILLERMO GUTIERREZ CRUZ</t>
  </si>
  <si>
    <t>OFICIAL DE CUMPLIMIENTO SUPLENTE</t>
  </si>
  <si>
    <t>ggutierrez@finagro.com.co</t>
  </si>
  <si>
    <t>ADMINISTRACIÓN DE EMPRESAS</t>
  </si>
  <si>
    <t>BANCAMIA S.A</t>
  </si>
  <si>
    <t>BANCO BOGOTA</t>
  </si>
  <si>
    <t>ASESOR COMERCIAL EXTERNO</t>
  </si>
  <si>
    <t>ANGELA MARGOTH PARRA FLOREZ</t>
  </si>
  <si>
    <t>aparra@finagro.com.co</t>
  </si>
  <si>
    <t>ESTUDIANTE DE CONTADURÍA</t>
  </si>
  <si>
    <t>AUXILIAR DE ARCHIVO</t>
  </si>
  <si>
    <t>FIS</t>
  </si>
  <si>
    <t>AUXILIAR DE TESORERIA</t>
  </si>
  <si>
    <t xml:space="preserve">GERENCIA DE CONTROL INTERNO </t>
  </si>
  <si>
    <t>JUAN MAURICIO LEON OSPINA</t>
  </si>
  <si>
    <t>GERENTE</t>
  </si>
  <si>
    <t>CALDAS</t>
  </si>
  <si>
    <t>MANIZALES</t>
  </si>
  <si>
    <t>jleon@finagro.com.co</t>
  </si>
  <si>
    <t>AGUAS DE MANIZALES ESP SA</t>
  </si>
  <si>
    <t>SUBGERENTE ADMINISTRATIVO Y  FINANCIERO</t>
  </si>
  <si>
    <t>BANCO AGRARIO DE COLOMBIA SA</t>
  </si>
  <si>
    <t>GERENTE  ADMINISTRATIVO NACIONAL</t>
  </si>
  <si>
    <t>BEATRIZ ELENA DUQUE OSSA</t>
  </si>
  <si>
    <t>PROFESIONAL LIDER</t>
  </si>
  <si>
    <t>bduque@finagro.com.co</t>
  </si>
  <si>
    <t>INGENIERÍA ADMINISTRATIVA</t>
  </si>
  <si>
    <t>PROFESIONAL III N2</t>
  </si>
  <si>
    <t xml:space="preserve">CAMBIOS Y CAPITALES S.A </t>
  </si>
  <si>
    <t>WILDER ANIBAL PEDRAZA RINCON</t>
  </si>
  <si>
    <t>PROFESIONAL MASTER</t>
  </si>
  <si>
    <t>wpedraza@finagro.com.co</t>
  </si>
  <si>
    <t>INGENIERÍA DE SISTEMAS</t>
  </si>
  <si>
    <t>TECNICO II</t>
  </si>
  <si>
    <t xml:space="preserve">SAAT ANDINA S.A </t>
  </si>
  <si>
    <t xml:space="preserve">COORDINADOR AREA DE SISTEMAS </t>
  </si>
  <si>
    <t>PROFESIONAL SENIOR</t>
  </si>
  <si>
    <t>TOLIMA</t>
  </si>
  <si>
    <t>AUXILIAR ADMINISTRATIVO II</t>
  </si>
  <si>
    <t xml:space="preserve">FREDERICK MOLINA HUERTAS </t>
  </si>
  <si>
    <t>CUNDINAMARCA</t>
  </si>
  <si>
    <t>fmolinah@finagro.com.co</t>
  </si>
  <si>
    <t>ADMINISTRADOR DE EMPRESAS</t>
  </si>
  <si>
    <t>BANCO AGRARIO DE COLOMBIA</t>
  </si>
  <si>
    <t>PROFESIONAL UNIVERSITARIO AUDITORIA</t>
  </si>
  <si>
    <t>PROFESIONAL OPERATIVO</t>
  </si>
  <si>
    <t>YISETH ADRIANA PARDO HERRERA</t>
  </si>
  <si>
    <t>CHOACHÍ</t>
  </si>
  <si>
    <t>ypardo@finagro.com.co</t>
  </si>
  <si>
    <t>KPMG SAS</t>
  </si>
  <si>
    <t>ASISITENTE DE  AUDITORIA</t>
  </si>
  <si>
    <t>FONBIENESTAR</t>
  </si>
  <si>
    <t xml:space="preserve">AUXILIAR CONTABLE </t>
  </si>
  <si>
    <t>TECNICO</t>
  </si>
  <si>
    <t>PASANTE</t>
  </si>
  <si>
    <t xml:space="preserve">GERENCIA DE RIESGOS </t>
  </si>
  <si>
    <t>ECONOMÍA</t>
  </si>
  <si>
    <t>ANALISTA III</t>
  </si>
  <si>
    <t>MIGUEL ANGEL CADENA MOSCOSO</t>
  </si>
  <si>
    <t>macadena@finagro.com.co</t>
  </si>
  <si>
    <t>BANCO AGRARIO  DE COLOMBIA</t>
  </si>
  <si>
    <t>PROFESIONAL SENIOR RIESGO ORERATIVO</t>
  </si>
  <si>
    <t xml:space="preserve">DANIEL ALEJANDRO GIL CASTELLANOS </t>
  </si>
  <si>
    <t>ANALISTA MASTER</t>
  </si>
  <si>
    <t>dagil@finagro.com.co</t>
  </si>
  <si>
    <t>CORFICOLOMBIANA</t>
  </si>
  <si>
    <t>ANALISTA SARM</t>
  </si>
  <si>
    <t>HELMAN MARTIN SANTOS GOMEZ</t>
  </si>
  <si>
    <t>hsantos@finagro.com.co</t>
  </si>
  <si>
    <t>TECNOLOGÍA EN SISTEMATIZACIÓN DE DATOS</t>
  </si>
  <si>
    <t>BANCO DAVIVIENDA</t>
  </si>
  <si>
    <t>INTERVALORES S.A</t>
  </si>
  <si>
    <t>OFICIAL DE CUMPLIMIENTO</t>
  </si>
  <si>
    <t>ERIKA MORALES MENDEZ</t>
  </si>
  <si>
    <t>emorales@finagro.com.co</t>
  </si>
  <si>
    <t>B2BTIC</t>
  </si>
  <si>
    <t>DOCUMENTADOR</t>
  </si>
  <si>
    <t>INVOTECSA</t>
  </si>
  <si>
    <t>ANALSITA NOC</t>
  </si>
  <si>
    <t>MARIA CAMILA BELLO CASALLAS</t>
  </si>
  <si>
    <t>FACATATIVÁ</t>
  </si>
  <si>
    <t>mcbello@finagro.com.co</t>
  </si>
  <si>
    <t>LA ASCENSIÓN S.A</t>
  </si>
  <si>
    <t>ANALISTA DE DATOS JUNIOR</t>
  </si>
  <si>
    <t>CENTRO DE ESTUDIOS E INVESTIGACIONES RURALES</t>
  </si>
  <si>
    <t>EJECUTOR SENIOR</t>
  </si>
  <si>
    <t xml:space="preserve">PRACTICANTE </t>
  </si>
  <si>
    <t>DIRECCIÓN DE ANÁLISIS Y EVALUACIÓN</t>
  </si>
  <si>
    <t>SANDRA MARITZA DEVIA GUTIERREZ</t>
  </si>
  <si>
    <t>sdevia@finagro.com.co</t>
  </si>
  <si>
    <t>INGENIERÍA INDUSTRIAL</t>
  </si>
  <si>
    <t>GRUPO EMPRESARIAL  FUTURO GEF</t>
  </si>
  <si>
    <t>ASESORA FINANCIERA</t>
  </si>
  <si>
    <t>Incorbank S.A.</t>
  </si>
  <si>
    <t>DIRECTORA FINANCIERA</t>
  </si>
  <si>
    <t>NORMA LILIANA ORTIZ FERNANDEZ</t>
  </si>
  <si>
    <t>nortiz@finagro.com.co</t>
  </si>
  <si>
    <t>BANCO GRANAHORRAR</t>
  </si>
  <si>
    <t>ALEXANDRA RODRIGUEZ MESA</t>
  </si>
  <si>
    <t>arodriguezm@finagro.com.co</t>
  </si>
  <si>
    <t>PROFESIONAL I</t>
  </si>
  <si>
    <t>COMPAÑÍA DE FINANCIAMIENTO RIPLEY</t>
  </si>
  <si>
    <t>ANALISTA SENIOR DE RIESGO</t>
  </si>
  <si>
    <t>SOLANGE ESPINOSA BAEZ</t>
  </si>
  <si>
    <t>sespinosa@finagro.com.co</t>
  </si>
  <si>
    <t>ANDRES AUGUSTO ROBAYO CASTRO</t>
  </si>
  <si>
    <t>arobayo@finagro.com.co</t>
  </si>
  <si>
    <t>PRACTICA UNIVERSITARIA</t>
  </si>
  <si>
    <t>UNIVERSIDAD NACIONAL</t>
  </si>
  <si>
    <t xml:space="preserve">AUXILIAR DE INVESTIGACION </t>
  </si>
  <si>
    <t>SUPERINTENDENCIA DE NOTARIA Y REGISTRO</t>
  </si>
  <si>
    <t>ABOGADO</t>
  </si>
  <si>
    <t>DEPARTAMENTO NACIONAL DE PLANEACION</t>
  </si>
  <si>
    <t>CONSULTOR</t>
  </si>
  <si>
    <t>LUIS ALONSO ANGARITA RUIZ</t>
  </si>
  <si>
    <t>ANALISTA SENIOR</t>
  </si>
  <si>
    <t>MADRID</t>
  </si>
  <si>
    <t>langarita@finagro.com.co</t>
  </si>
  <si>
    <t>BYRONN WALDIR MORALES MORA</t>
  </si>
  <si>
    <t>bwmorales@finagro.com.co</t>
  </si>
  <si>
    <t>PROFESIONAL EN SISTEMAS DE INFORMACIÓN, BIBLIOTECOLOGÍA Y ARCHIVÍSTICA</t>
  </si>
  <si>
    <t>SUPPLA</t>
  </si>
  <si>
    <t>BIBLIOTECOLOGO</t>
  </si>
  <si>
    <t>ALCALDIA MUNICIPAL CASILLA LA NUEVA</t>
  </si>
  <si>
    <t>BIBLIOTECOLÓGO</t>
  </si>
  <si>
    <t>VIVIAN NATALY CHINCHILLA HIDALGO</t>
  </si>
  <si>
    <t>vchinchilla@finagro.com.co</t>
  </si>
  <si>
    <t>TEC. PROF.  EN DESARROLLO AMBIENTAL - ESTUDIANTE DE INGENIERÍA AMBIENTAL</t>
  </si>
  <si>
    <t>G4S SETECSA</t>
  </si>
  <si>
    <t>LIDER DE PROYECTO</t>
  </si>
  <si>
    <t>DIGITADORA</t>
  </si>
  <si>
    <t>YURANY ARIZA MOTTA</t>
  </si>
  <si>
    <t>HUILA</t>
  </si>
  <si>
    <t>PALESTINA</t>
  </si>
  <si>
    <t>yariza@finagro.com.co</t>
  </si>
  <si>
    <t>ESTUDIANTE DE DERECHO</t>
  </si>
  <si>
    <t>TÉCNICO</t>
  </si>
  <si>
    <t>AMERICAN BPS</t>
  </si>
  <si>
    <t>AUXILIAR ADMINISTRATIVO</t>
  </si>
  <si>
    <t>CREACION OLGUITA</t>
  </si>
  <si>
    <t>SECRETARIA</t>
  </si>
  <si>
    <t>WILSON HERNAN CASTELLANOS RIOS</t>
  </si>
  <si>
    <t>EJECUTOR</t>
  </si>
  <si>
    <t>whcastellanos@finagro.com.co</t>
  </si>
  <si>
    <t>CONTRATISTA</t>
  </si>
  <si>
    <t>QUINTERO Y QUINTERO ABOGADOS</t>
  </si>
  <si>
    <t>DEPENDIENTE JUDICIAL</t>
  </si>
  <si>
    <t xml:space="preserve">JOHN JAIRO BULLA VEGA </t>
  </si>
  <si>
    <t>jjbulla@finagro.com.co</t>
  </si>
  <si>
    <t>ESTUDIANTE DE CIENCIAS DE LA INFORMACION Y LA DOCUMENTACION, BIBLIOTECOLOGÍA Y ARCHIVISTICA</t>
  </si>
  <si>
    <t>BACHILLER</t>
  </si>
  <si>
    <t>IRON MOUNTAIN COLOMBIA SAS</t>
  </si>
  <si>
    <t xml:space="preserve">SUPERVISOR DE OPERACIONES </t>
  </si>
  <si>
    <t xml:space="preserve">RIVERA S.A.S. </t>
  </si>
  <si>
    <t xml:space="preserve">ASISTENTE COMERCIAL </t>
  </si>
  <si>
    <t>JUANA VALENTINA BELTRAN GUZMAN</t>
  </si>
  <si>
    <t>jvbeltran@finagro.com.co</t>
  </si>
  <si>
    <t>TÉCNICO EN PROGRAMACION DE SOFTWARE</t>
  </si>
  <si>
    <t>KIMERA</t>
  </si>
  <si>
    <t>DIGITADOR</t>
  </si>
  <si>
    <t>EXIT GROUP SAS</t>
  </si>
  <si>
    <t>AUXILIAR</t>
  </si>
  <si>
    <t xml:space="preserve">DIRECCIÓN DE TALENTO HUMANO </t>
  </si>
  <si>
    <t>DALIA MARCELA LEAÑO ARDILA</t>
  </si>
  <si>
    <t>dleano@finagro.com.co</t>
  </si>
  <si>
    <t>PSICOLOGÍA</t>
  </si>
  <si>
    <t>HYUNDAI COLOMBIA AUTOMOTRIZ</t>
  </si>
  <si>
    <t xml:space="preserve">COORDINADORA DE DESARROLLO Y BIENESTAR </t>
  </si>
  <si>
    <t>SERVICIOS Y ASESORIAS S.A</t>
  </si>
  <si>
    <t>COORDINADORA DE SELECCIÓN BOGOTÁ</t>
  </si>
  <si>
    <t>LUIS FRANCISCO VEGA GALVIS</t>
  </si>
  <si>
    <t>NORTE DE SANTANDER</t>
  </si>
  <si>
    <t>TIBÚ</t>
  </si>
  <si>
    <t>lvega@finagro.com.co</t>
  </si>
  <si>
    <t xml:space="preserve">HEINSOHN SOFTWARE HOUSE S.A </t>
  </si>
  <si>
    <t>CONSULTOR SENIOR</t>
  </si>
  <si>
    <t>TEXTILES SWANTEX</t>
  </si>
  <si>
    <t>COORDINADOR DE PERSONAL</t>
  </si>
  <si>
    <t>IRMA JOHANNA VARGAS CALDERON</t>
  </si>
  <si>
    <t>ivargas@finagro.com.co</t>
  </si>
  <si>
    <t>TECNICO I</t>
  </si>
  <si>
    <t>SECRETARIA RECEPCIONISTA</t>
  </si>
  <si>
    <t>DORIS INDIRA PISCO LADINO</t>
  </si>
  <si>
    <t>dpisco@finagro.com.co</t>
  </si>
  <si>
    <t>HEINSOHN BUSINESS TECHNOLOGY</t>
  </si>
  <si>
    <t>BEL STAR S.A</t>
  </si>
  <si>
    <t>ANALISTA DE NOMINA</t>
  </si>
  <si>
    <t>KELIN ANGÉLICA GÜIZA TORRES</t>
  </si>
  <si>
    <t>kaguiza@finagro.com.co</t>
  </si>
  <si>
    <t>ASISTENTE DIRECCION</t>
  </si>
  <si>
    <t>TELESET SAS PRODUCTORAS SONY</t>
  </si>
  <si>
    <t>ASISTENTE DE CONTRATACION</t>
  </si>
  <si>
    <t>ITACA FILMS COLOMBIA</t>
  </si>
  <si>
    <t>AUXILIAR CONTABLE Y DIGITADORA</t>
  </si>
  <si>
    <t>JORGE ANDRES DELGADO CORONADO</t>
  </si>
  <si>
    <t>ASISTENTE DIRECCIÓN</t>
  </si>
  <si>
    <t>Jadcandres6@gmail.com</t>
  </si>
  <si>
    <t>ADMINISTRACION DE EMPRESAS</t>
  </si>
  <si>
    <t>UNIVERSIDAD NACIONAL ABIERTA Y A DISTANCIA UNAD</t>
  </si>
  <si>
    <t xml:space="preserve">PROFESIONAL DE APOYO </t>
  </si>
  <si>
    <t>PROFESIONAL DE APOYO SEGUIMIENTO DE ESTUDIANTES</t>
  </si>
  <si>
    <t>APRENDIZ</t>
  </si>
  <si>
    <t xml:space="preserve">DIRECCIÓN DE SERVICIOS GENERALES </t>
  </si>
  <si>
    <t>JAIME HUMBERTO VILLA VASCO</t>
  </si>
  <si>
    <t>DIRECTOR</t>
  </si>
  <si>
    <t>jvilla@finagro.com.co</t>
  </si>
  <si>
    <t xml:space="preserve">STOP JEANS S.A.S. </t>
  </si>
  <si>
    <t xml:space="preserve">LIDER PROCESO PLANIFICACIÓN DE MERCANCIAS </t>
  </si>
  <si>
    <t>GRUPO ÉXITO S.A.</t>
  </si>
  <si>
    <t xml:space="preserve">ANALISTA DE INGENIERIA DE PROCESOS </t>
  </si>
  <si>
    <t>ANGELA PATRICIA ZAMBRANO MURCIA</t>
  </si>
  <si>
    <t>azambrano@finagro.com.co</t>
  </si>
  <si>
    <t>ATH CARGA LIMITADA</t>
  </si>
  <si>
    <t xml:space="preserve">ASISTENTE DE GERENCIA Y CONTADORA </t>
  </si>
  <si>
    <t>ANDRES MAURICIO RODRIGUEZ GALEANO</t>
  </si>
  <si>
    <t>amrodriguez@finagro.com.co</t>
  </si>
  <si>
    <t>INSTITUCION UNIVERSITARIA COLOMBO AMERICANA</t>
  </si>
  <si>
    <t>COORDINADOR FINANCIERO Y ADMINISTRATIVO</t>
  </si>
  <si>
    <t>PROCAFEXCOL LTDA</t>
  </si>
  <si>
    <t>PROFESIONAL ADMINISTRATIVO Y FINANCIERO</t>
  </si>
  <si>
    <t>JHON JAIRO ARANGO RODRIGUEZ</t>
  </si>
  <si>
    <t>jarango@finagro.com.co</t>
  </si>
  <si>
    <t>COBASEC</t>
  </si>
  <si>
    <t>ESCOLTA</t>
  </si>
  <si>
    <t>DAS</t>
  </si>
  <si>
    <t>CONDUCTOR ESCOLTA</t>
  </si>
  <si>
    <t>NESTOR RICARDO GARAVITO PERDOMO</t>
  </si>
  <si>
    <t>ngaravito@finagro.com.co</t>
  </si>
  <si>
    <t>INGENIERÍA AMBIENTAL</t>
  </si>
  <si>
    <t>PRACTICANTE</t>
  </si>
  <si>
    <t>SHOW PLACE</t>
  </si>
  <si>
    <t>AUXILIAR. COORDINADO DE FIESTAS</t>
  </si>
  <si>
    <t>LUZ ASTRID MILLAN GARCIA</t>
  </si>
  <si>
    <t>lmillan@finagro.com.co</t>
  </si>
  <si>
    <t>TÉCNICO EN PREESCOLAR</t>
  </si>
  <si>
    <t>NANCY GONZALEZ TRUJILLO</t>
  </si>
  <si>
    <t>TOCAIMA</t>
  </si>
  <si>
    <t>ngonzalez@finagro.com.co</t>
  </si>
  <si>
    <t>CASALIMPIA</t>
  </si>
  <si>
    <t>AUXILIAR DE SERVICIOS Y CAFETERIA</t>
  </si>
  <si>
    <t>SERVIASEO</t>
  </si>
  <si>
    <t>AUXILIAR DE SERVICIOS GENERALES</t>
  </si>
  <si>
    <t>CAROLA CALDERON MOSQUERA</t>
  </si>
  <si>
    <t>ccalderon@finagro.com.co</t>
  </si>
  <si>
    <t>OPERARIA SERVICIOS VARIOS</t>
  </si>
  <si>
    <t xml:space="preserve">CECILIA MARTINEZ RANGEL </t>
  </si>
  <si>
    <t>SERVICIOS VARIOS</t>
  </si>
  <si>
    <t>ANA FLORINDA MARTINEZ CARRILLO</t>
  </si>
  <si>
    <t>SANTANDER</t>
  </si>
  <si>
    <t>BUCARAMANGA</t>
  </si>
  <si>
    <t>afmartinez@finagro.com.co</t>
  </si>
  <si>
    <t>DISNEIDA RODRIGUEZ ROA</t>
  </si>
  <si>
    <t>IBAGUÉ</t>
  </si>
  <si>
    <t>drodriguez@finagro.com.co</t>
  </si>
  <si>
    <t>CLAUDIA MARCELA HERNANDEZ BEDOYA</t>
  </si>
  <si>
    <t>SAN SEBASTIÁN DE MARIQUITA</t>
  </si>
  <si>
    <t>cmhernandez@finagro.com.co</t>
  </si>
  <si>
    <t>SAMUEL ALBERTO OCHOA</t>
  </si>
  <si>
    <t>CONDUCTOR PRESIDENCIA</t>
  </si>
  <si>
    <t>sochoa@finagro.com.co</t>
  </si>
  <si>
    <t>MINISTERIO DE AGRICULTURA Y DESARROLLO RURAL</t>
  </si>
  <si>
    <t>CONDUCTOR</t>
  </si>
  <si>
    <t>GONZALO ARMANDO RODRIGUEZ BEJARANO</t>
  </si>
  <si>
    <t>grodriguez@finagro.com.co</t>
  </si>
  <si>
    <t/>
  </si>
  <si>
    <t>HISNARDO TOLEDO SUAREZ</t>
  </si>
  <si>
    <t>NEIVA</t>
  </si>
  <si>
    <t>htoledo@finagro.com.co</t>
  </si>
  <si>
    <t>INGENIERÍA INDUSTRIAL - DERECHO</t>
  </si>
  <si>
    <t>AUXILIAR ADMINISTRATIVO I</t>
  </si>
  <si>
    <t>CARLOS ANDRES CAMACHO LOPEZ</t>
  </si>
  <si>
    <t>SUBACHOQUE</t>
  </si>
  <si>
    <t>ccamacho@finagro.com.co</t>
  </si>
  <si>
    <t>LA HUERTANA</t>
  </si>
  <si>
    <t xml:space="preserve">JEFE DE PARRILLA </t>
  </si>
  <si>
    <t>LUIS CARLOS LOZANO HERNANDEZ</t>
  </si>
  <si>
    <t>llozano@finagro.com.co</t>
  </si>
  <si>
    <t>INSTITUTO COLOMBIANO DE DESARROLLO RURAL INCODER</t>
  </si>
  <si>
    <t>SUBGERENTE DE TIERRAS RURALES</t>
  </si>
  <si>
    <t>ASOCIACION EL OCOBO</t>
  </si>
  <si>
    <t>COORDINADOR DE PROYECTOS</t>
  </si>
  <si>
    <t>NATHALIA BARRAGAN PEREZ</t>
  </si>
  <si>
    <t>nbarragan@finagro.com.co</t>
  </si>
  <si>
    <t>FINANCIERA JURISCOOP</t>
  </si>
  <si>
    <t>ANALISTA DE RIESGO OPERATIVO SARO</t>
  </si>
  <si>
    <t xml:space="preserve">ASESOR COMERCIAL INTERNO </t>
  </si>
  <si>
    <t>JEFFERSON ANTONIO CARRASQUILLA MARIN</t>
  </si>
  <si>
    <t>jacarrasquilla@finagro.com.co</t>
  </si>
  <si>
    <t>DEFENSORIA DEL PUEBLO</t>
  </si>
  <si>
    <t>ABOGADO ASESOR</t>
  </si>
  <si>
    <t>VICEPRESIDENCIA DE OPERACIONES DE FINANCIAMIENTO Y CANALES</t>
  </si>
  <si>
    <t>ANDRES LOZANO KARANAUSKAS</t>
  </si>
  <si>
    <t>VICEPRESIDENTE</t>
  </si>
  <si>
    <t>alozano@finagro.com.co</t>
  </si>
  <si>
    <t>PREVISORA DE SEGUROS</t>
  </si>
  <si>
    <t>VICEPRESIDENTE DE DESARROLLO CORPORATIVO</t>
  </si>
  <si>
    <t>SECRETARIO TÉCNICO CNCA</t>
  </si>
  <si>
    <t>ANA MARIA YARURO JAIME</t>
  </si>
  <si>
    <t>amyaruro@finagro.com.co</t>
  </si>
  <si>
    <t>DEVELOPPEMENT INTERNATIONAL DESJARDINS</t>
  </si>
  <si>
    <t>RESPONABLE DEL MECANISMO INCLUSIVO</t>
  </si>
  <si>
    <t>MINIESTRIO DE AGRICULTURA Y DESARROLLO RURAL</t>
  </si>
  <si>
    <t>ASESORA DEL SECRETARIO TÉCNICO DE LA CNCA</t>
  </si>
  <si>
    <t>JENNY MARLEN SARMIENTO AUZA</t>
  </si>
  <si>
    <t>ASISTENTE VICEPRESIDENCIA</t>
  </si>
  <si>
    <t>jsarmiento@finagro.com.co</t>
  </si>
  <si>
    <t>TÉCNICO EN EDUCACIÓN PREESCOLAR</t>
  </si>
  <si>
    <t>INGENIERÍA ELECTRÓNICA</t>
  </si>
  <si>
    <t>CAROLINE PAEZ CHINONES</t>
  </si>
  <si>
    <t>cpaez@finagro.com.co</t>
  </si>
  <si>
    <t xml:space="preserve">SISTEMAS EN LINEA S.A </t>
  </si>
  <si>
    <t>COORDINADORA DEL AREA DE CALIDAD</t>
  </si>
  <si>
    <t>ASESOFTWARE</t>
  </si>
  <si>
    <t>CMMI NIVEL 5</t>
  </si>
  <si>
    <t>JUAN GUILLERMO CAMPOS GARCIA</t>
  </si>
  <si>
    <t>jcampos@finagro.com.co</t>
  </si>
  <si>
    <t>HeON- HEALTH ON LINE LTDA</t>
  </si>
  <si>
    <t>ANALISTA SENIOR DE APLICACIONES</t>
  </si>
  <si>
    <t>GILBERTO SEGURA VILLA</t>
  </si>
  <si>
    <t>gsegura@finagro.com.co</t>
  </si>
  <si>
    <t>CBIT</t>
  </si>
  <si>
    <t>GRIMORUM</t>
  </si>
  <si>
    <t>DESARROLLADOR DE SOFTWARE</t>
  </si>
  <si>
    <t xml:space="preserve">JAIR ANTONIO CHAVARRIA FORERO </t>
  </si>
  <si>
    <t>jachavarria@finagro.com.co</t>
  </si>
  <si>
    <t>CAJAHONOR</t>
  </si>
  <si>
    <t>PROFESIONAL ESPECIALIZADO 4</t>
  </si>
  <si>
    <t>MISION TEMPORAL</t>
  </si>
  <si>
    <t>PROFESIONAL VII</t>
  </si>
  <si>
    <t>HAROLD ADOLFO MENDOZA AVENDANO</t>
  </si>
  <si>
    <t>hamendoza@finagro.com.co</t>
  </si>
  <si>
    <t>TATA CONSULTANCY SERVICES SAS</t>
  </si>
  <si>
    <t>ADMINISTRADOR ISERIES SAS AS 400</t>
  </si>
  <si>
    <t>ASIC SA</t>
  </si>
  <si>
    <t>PABLO ERNESTO ALARCON AVILA</t>
  </si>
  <si>
    <t>palarcon@finagro.com.co</t>
  </si>
  <si>
    <t>JESUS DANIEL PARDO SERRATO</t>
  </si>
  <si>
    <t>PAICOL</t>
  </si>
  <si>
    <t>jdpardo@finagro.com.co</t>
  </si>
  <si>
    <t>INTEREDES S.A.S</t>
  </si>
  <si>
    <t>Desarrollador Estándar</t>
  </si>
  <si>
    <t>STOCK GESTIÓN INTEGRAL</t>
  </si>
  <si>
    <t>Desarrollador FullStack</t>
  </si>
  <si>
    <t>FABIAN ESTEBAN RODRIGUEZ RIOS</t>
  </si>
  <si>
    <t>META</t>
  </si>
  <si>
    <t>VILLAVICENCIO</t>
  </si>
  <si>
    <t>ferodriguez@finagro.com.co</t>
  </si>
  <si>
    <t>FINANCIERA DE  DESARROLLO NACIONAL</t>
  </si>
  <si>
    <t>INGENIERO  DE  SOPORTE</t>
  </si>
  <si>
    <t>FRONTECH SAS</t>
  </si>
  <si>
    <t>INGENIERO DE SOPORTE</t>
  </si>
  <si>
    <t>YENNIFER ALEJANDRA VARGAS ZABALA</t>
  </si>
  <si>
    <t>yavargas@finagro.com.co</t>
  </si>
  <si>
    <t>UNIVERSIDAD LA GRAN COLOMBIA</t>
  </si>
  <si>
    <t>TECNICO PROFESIONAL</t>
  </si>
  <si>
    <t>JESUS MARTIN QUINTERO</t>
  </si>
  <si>
    <t>GUADALAJARA DE BUGA</t>
  </si>
  <si>
    <t>mquintero@finagro.com.co</t>
  </si>
  <si>
    <t>TÉCNICO PROFESIONAL EN ANÁLISIS Y DISEÑO DE SISTEMAS</t>
  </si>
  <si>
    <t>ASOBANCARIA</t>
  </si>
  <si>
    <t>AUXILIAR AGROECONOMICO</t>
  </si>
  <si>
    <t>RICARDO FRANCISCO ORTIZ PANTOJA</t>
  </si>
  <si>
    <t>rfortiz@finagro.com.co</t>
  </si>
  <si>
    <t>ESTUDIANTE DE INGENIERÍA DE TELECOMUNICACIONES</t>
  </si>
  <si>
    <t>MICROHOME LTDA</t>
  </si>
  <si>
    <t>COORDINADOR DE SOPORTE</t>
  </si>
  <si>
    <t>TECNO STORE SAS</t>
  </si>
  <si>
    <t>COORDINADOR TÉCNICO</t>
  </si>
  <si>
    <t>YESID ALEJANDRO MARTINEZ NUÑEZ</t>
  </si>
  <si>
    <t>yamartinez@finagro.com.co</t>
  </si>
  <si>
    <t>ESTUDIANTE DE INGENIERÍA DE SISTEMAS</t>
  </si>
  <si>
    <t xml:space="preserve">INGENIERO DE SOPORTE TECNICO </t>
  </si>
  <si>
    <t>LUIS GUILLERMO ESTRADA PEPICANO</t>
  </si>
  <si>
    <t>JAMUNDÍ</t>
  </si>
  <si>
    <t>lestrada@finagro.com.co</t>
  </si>
  <si>
    <t>ESTUDIANTE EN INGENIERA DE SISTEMAS</t>
  </si>
  <si>
    <t>AUDISOFT</t>
  </si>
  <si>
    <t>ANALISTA DE DESARROLLO SEMI-SENIOR</t>
  </si>
  <si>
    <t>SALUD OCUPACIONAL SAS</t>
  </si>
  <si>
    <t>ANALISTA DE DESARROLLO</t>
  </si>
  <si>
    <t xml:space="preserve">DIRECCIÓN DE FONDEO Y REDESCUENTO </t>
  </si>
  <si>
    <t>NESTOR ALONSO LEON CEBALLOS</t>
  </si>
  <si>
    <t>nleon@finagro.com.co</t>
  </si>
  <si>
    <t>LUIS FRANCISCO MUÑOZ ORTIZ</t>
  </si>
  <si>
    <t>lmunoz@finagro.com.co</t>
  </si>
  <si>
    <t>VLADIMIR ALONSO BARAHONA PALACIOS</t>
  </si>
  <si>
    <t>vbarahona@finagro.com.co</t>
  </si>
  <si>
    <t>DEIVER FABIAN SUAREZ BURGOS</t>
  </si>
  <si>
    <t>dsuarez@finagro.com.co</t>
  </si>
  <si>
    <t>COOPERATIVA TRANSPORTADORA DEL HUILA</t>
  </si>
  <si>
    <t>ASISTENTE CONTABLE</t>
  </si>
  <si>
    <t>DISTRIPLASTICOS DEL SUR S.A.S</t>
  </si>
  <si>
    <t>AUXILIAR DE CARTERA</t>
  </si>
  <si>
    <t>LAURA MELISSA TRUJILLO PATIÑO</t>
  </si>
  <si>
    <t>lmtrujillo@finagro.com.co</t>
  </si>
  <si>
    <t xml:space="preserve">FERRETERIA BONILLA </t>
  </si>
  <si>
    <t xml:space="preserve">SECRETARIA ADMINISTRATIVA </t>
  </si>
  <si>
    <t>CARLOS FABIAN MILLAN SALAZAR</t>
  </si>
  <si>
    <t>cmillan@finagro.com.co</t>
  </si>
  <si>
    <t>AGRONOMIA</t>
  </si>
  <si>
    <t>APRENDIZ UNIVERSITARIO</t>
  </si>
  <si>
    <t>ALCIRA RODRIGUEZ BEJARANO</t>
  </si>
  <si>
    <t>arodriguez@finagro.com.co</t>
  </si>
  <si>
    <t xml:space="preserve">AUXILIAR ADMINISTRATIVO </t>
  </si>
  <si>
    <t>NATIVIDAD PINTO SARMIENTO</t>
  </si>
  <si>
    <t>PALMAS DEL SOCORRO</t>
  </si>
  <si>
    <t>npinto@finagro.com.co</t>
  </si>
  <si>
    <t>AUXILIAR CONTABLE</t>
  </si>
  <si>
    <t>DRUNKS</t>
  </si>
  <si>
    <t>CO ADMINISTRADORA</t>
  </si>
  <si>
    <t>DIEGO ALBERTO LEGUIZAMO ZAMORA</t>
  </si>
  <si>
    <t>daleguizamo@finagro.com.co</t>
  </si>
  <si>
    <t>PROYECCION LABORAL SAS</t>
  </si>
  <si>
    <t>INDUSTRIAS AL LTDA</t>
  </si>
  <si>
    <t>ASESOR COMERCIAL</t>
  </si>
  <si>
    <t>ANDRES FELIPE AREVALO AREVALO</t>
  </si>
  <si>
    <t>afarevalo@finagro.com.co</t>
  </si>
  <si>
    <t>ECONOMIA</t>
  </si>
  <si>
    <t>BANCO DE LA REPUBLICA</t>
  </si>
  <si>
    <t xml:space="preserve">GISELE OVALLE AREVALO </t>
  </si>
  <si>
    <t>govalle@finagro.com.co</t>
  </si>
  <si>
    <t>BANCO DE BOGOTÁ</t>
  </si>
  <si>
    <t xml:space="preserve">AUXILIAR DE OPERACIONES </t>
  </si>
  <si>
    <t xml:space="preserve">MEGALINEA TEMPORALES BANCO DE BOGOTÁ </t>
  </si>
  <si>
    <t>YOLANDA PATRICIA INFANTE FIGUEROA</t>
  </si>
  <si>
    <t>yinfante@finagro.com.co</t>
  </si>
  <si>
    <t>TECNOLOGÍA EN SISTEMAS DE INFORMACIÓN Y ARCHIVÍSTICA</t>
  </si>
  <si>
    <t>PRICE WATER HOUSE COOPERS</t>
  </si>
  <si>
    <t>ASISTENTE DE INVENTARIO</t>
  </si>
  <si>
    <t xml:space="preserve">DIRECCIÓN DE GARANTÍAS </t>
  </si>
  <si>
    <t>EDWIN ARTURO SANCHEZ RAMIREZ</t>
  </si>
  <si>
    <t>esanchez@finagro.com.co</t>
  </si>
  <si>
    <t>PROFESIONAL III</t>
  </si>
  <si>
    <t>PROFESIONAL ESPECIALIZADO</t>
  </si>
  <si>
    <t>MARIA BEATRIZ TOVAR CAMPOS</t>
  </si>
  <si>
    <t>mtovar@finagro.com.co</t>
  </si>
  <si>
    <t>SANDRA PATRICIA CASTILLO RAMIREZ</t>
  </si>
  <si>
    <t>ZIPAQUIRÁ</t>
  </si>
  <si>
    <t>scastillo@finagro.com.co</t>
  </si>
  <si>
    <t>RODRIGUEZ Y ASOCIADOS LTDA</t>
  </si>
  <si>
    <t>AUXILIAR ADMINISTRATIVA</t>
  </si>
  <si>
    <t>NUBIA ISABEL DE LA PARRA CARRASCO</t>
  </si>
  <si>
    <t>nparra@finagro.com.co</t>
  </si>
  <si>
    <t>BANCO DE BOGOTA</t>
  </si>
  <si>
    <t>JEFE DE CREDITO</t>
  </si>
  <si>
    <t>C.P.M CONSULTORES</t>
  </si>
  <si>
    <t>CONSULTORA</t>
  </si>
  <si>
    <t>TANIA MARCELA MURCIA JIMENEZ</t>
  </si>
  <si>
    <t>tmurcia@finagro.com.co</t>
  </si>
  <si>
    <t>CI FLORES GUADALUPE LTDA</t>
  </si>
  <si>
    <t>AUXILIAR JURIDICA</t>
  </si>
  <si>
    <t>DRA CAROLINA ALVAREZ ZAPATA ABOGADA</t>
  </si>
  <si>
    <t>ESPERANZA TORRES VALDERRAMA</t>
  </si>
  <si>
    <t>etorres@finagro.com.co</t>
  </si>
  <si>
    <t>YEFFER FELIPE VELOZA VARGAS</t>
  </si>
  <si>
    <t>yveloza@finagro.com.co</t>
  </si>
  <si>
    <t>COOPER ARCOS</t>
  </si>
  <si>
    <t>TECNICO EN FACTURACION</t>
  </si>
  <si>
    <t>JULIAN CAMILO CHINGATE CASTAÑEDA</t>
  </si>
  <si>
    <t>jcchingate@finagro.com.co</t>
  </si>
  <si>
    <t>PRACTICANTE UNIVERSITARIO</t>
  </si>
  <si>
    <t>SCHLUMBERGER LIMITED</t>
  </si>
  <si>
    <t xml:space="preserve">ANALISTA </t>
  </si>
  <si>
    <t>NIDIA ISABEL MOLINA MORALES</t>
  </si>
  <si>
    <t>CÓRDOBA</t>
  </si>
  <si>
    <t>CHINÚ</t>
  </si>
  <si>
    <t>nmolina@finagro.com.co</t>
  </si>
  <si>
    <t>SERVIASEO S.A</t>
  </si>
  <si>
    <t xml:space="preserve">DIRECCIÓN DE INCENTIVOS Y SUBSIDIOS </t>
  </si>
  <si>
    <t>SEDNEY ROLANDO MONROY ORTEGON</t>
  </si>
  <si>
    <t>BOYACÁ</t>
  </si>
  <si>
    <t>CHIQUINQUIRÁ</t>
  </si>
  <si>
    <t>smonroy@finagro.com.co</t>
  </si>
  <si>
    <t>INGENIERÍA AGRÍCOLA</t>
  </si>
  <si>
    <t>SANDRA PATRICIA CELY MUÑOZ</t>
  </si>
  <si>
    <t>scely@finagro.com.co</t>
  </si>
  <si>
    <t>ASCREDIBANCO</t>
  </si>
  <si>
    <t>AUXILIAR DE REEMBOLSOS</t>
  </si>
  <si>
    <t>HENRY ALFONSO ROJAS TORRES</t>
  </si>
  <si>
    <t>hrojas@finagro.com.co</t>
  </si>
  <si>
    <t>ADMINISTRACIÓN INFORMÁTICA</t>
  </si>
  <si>
    <t>INGENIERÍA CIVIL</t>
  </si>
  <si>
    <t>JAIME HUMBERTO LEGUIZAMON RODRIGUEZ</t>
  </si>
  <si>
    <t>jleguizamo@finagro.com.co</t>
  </si>
  <si>
    <t>TECNICO II N2</t>
  </si>
  <si>
    <t>EJECUTIVO ESPECIALIZADO AGROPECUARIO</t>
  </si>
  <si>
    <t>TATIANA VARGAS MOSQUERA</t>
  </si>
  <si>
    <t>CAQUETÁ</t>
  </si>
  <si>
    <t>LA MONTAÑITA</t>
  </si>
  <si>
    <t>tvargas@finagro.com.co</t>
  </si>
  <si>
    <t>SANCHO BBDO</t>
  </si>
  <si>
    <t>AUXILIAR DE CERTIFICACION</t>
  </si>
  <si>
    <t xml:space="preserve">SISTOLE S.A </t>
  </si>
  <si>
    <t>JULIAN CAMILO HERNANDEZ GONZALEZ</t>
  </si>
  <si>
    <t>jhernandez@finagro.com.co</t>
  </si>
  <si>
    <t>CONTRATISTA EN SINERGIA TERRITORIAL</t>
  </si>
  <si>
    <t>MARYLUZ OLARTE CORTES</t>
  </si>
  <si>
    <t>molarte@finagro.com.co</t>
  </si>
  <si>
    <t>ISP -4 LTDA</t>
  </si>
  <si>
    <t>WILLIAM DIAZ JIMENEZ</t>
  </si>
  <si>
    <t>wdiaz@finagro.com.co</t>
  </si>
  <si>
    <t>GOBERNACION DEL ATLANTICO</t>
  </si>
  <si>
    <t>ASISTENTE DE SISTEMAS Y MANTENIMIENTO</t>
  </si>
  <si>
    <t>SUBSECRETARIA DE TALENTO HUMANO GOBERNACION DEL ATLANTICO</t>
  </si>
  <si>
    <t>BELKY YOLIVE ALFONSO CASTAÑEDA</t>
  </si>
  <si>
    <t>bcastaneda@finagro.com.co</t>
  </si>
  <si>
    <t>YAIR EDUARDO FARIETA ARIZA</t>
  </si>
  <si>
    <t>jfarieta@finagro.com.co</t>
  </si>
  <si>
    <t>ESTUDIANTE DE INGENIERÍA INDUSTRIAL</t>
  </si>
  <si>
    <t xml:space="preserve">LA PREVISORA S.A </t>
  </si>
  <si>
    <t>TECNICO FACTURACION</t>
  </si>
  <si>
    <t>GUILLERMO CAYCEDO SARMIENTO</t>
  </si>
  <si>
    <t>gcaycedo@finagro.com.co</t>
  </si>
  <si>
    <t>AGUILAR AVANTE CONTABLE EFECTIVO</t>
  </si>
  <si>
    <t>CONTADOR</t>
  </si>
  <si>
    <t xml:space="preserve">CROWE CO </t>
  </si>
  <si>
    <t>ASISTENTE  AUDITORIA I</t>
  </si>
  <si>
    <t>DIRECCIÓN DE CANALES</t>
  </si>
  <si>
    <t>MARIA MONICA RANGEL COBOS</t>
  </si>
  <si>
    <t>mrangel@finagro.com.co</t>
  </si>
  <si>
    <t>ASKEW INTERNATIONAL</t>
  </si>
  <si>
    <t>INVESTIGADORA (FREELANCE RESEARCHER)</t>
  </si>
  <si>
    <t>SAVE THE CHILDREN UK</t>
  </si>
  <si>
    <t>ALVARO ANDRES ESGUERRA ZULETA</t>
  </si>
  <si>
    <t>aesguerra@finagro.com.co</t>
  </si>
  <si>
    <t>ROGER MAURICIO BOJACA BULLA</t>
  </si>
  <si>
    <t>rbojaca@finagro.com.co</t>
  </si>
  <si>
    <t>INGENIERÍA AGRONÓMICA</t>
  </si>
  <si>
    <t>DEVELOPPENMENT DESJARDINS</t>
  </si>
  <si>
    <t>COORDINADRO NACIONAL DE CREDITO AGROPECUARIO</t>
  </si>
  <si>
    <t>CONTRATISTA  DE DIRECCION DE FINANCIAMIENTO  Y RIEGO AGROPECUARIO</t>
  </si>
  <si>
    <t>JENNY MARCELA GARCIA CAMELO</t>
  </si>
  <si>
    <t>jmgarcia@finagro.com.co</t>
  </si>
  <si>
    <t xml:space="preserve">AGRYSER S.A </t>
  </si>
  <si>
    <t>ASESORA EN EL PROGRAMA DE AUDITORIA DE CALIDAD ISO 9001:2008</t>
  </si>
  <si>
    <t>FLORES UBATE</t>
  </si>
  <si>
    <t>DIRECTORA DE POSCOSECHA</t>
  </si>
  <si>
    <t xml:space="preserve">CAMILO ANDRES MATEUS SANCHEZ </t>
  </si>
  <si>
    <t>camateus@finagro.com.co</t>
  </si>
  <si>
    <t>ZOOTECNIA</t>
  </si>
  <si>
    <t>CORPORACION PLANTTA</t>
  </si>
  <si>
    <t>FORMULADOR DE PROYECTOS</t>
  </si>
  <si>
    <t>GADIEL FELIPE CASTILLO MARTINEZ</t>
  </si>
  <si>
    <t>gfcastillo@finagro.com.co</t>
  </si>
  <si>
    <t>BANCO DE OCCIDENTE</t>
  </si>
  <si>
    <t>CIENTIFICO DE DATOS</t>
  </si>
  <si>
    <t>LAURA MARIA DUARTE ALVAREZ</t>
  </si>
  <si>
    <t>lduarte@finagro.com.co</t>
  </si>
  <si>
    <t>PEC. FINAGRO</t>
  </si>
  <si>
    <t>PEC - FINAGRO</t>
  </si>
  <si>
    <t>AMPARO MONDRAGON BELTRAN</t>
  </si>
  <si>
    <t>amondragon@finagro.com.co</t>
  </si>
  <si>
    <t>GERENTE DE BANCA AGROPECUARIA</t>
  </si>
  <si>
    <t>FIDA</t>
  </si>
  <si>
    <t>ESPECIALISTA EN SERVICIOS FINANCIEROS RURALES</t>
  </si>
  <si>
    <t>IVETTE LILIANA RIOS POLANIA</t>
  </si>
  <si>
    <t>SAN VICENTE DEL CAGUÁN</t>
  </si>
  <si>
    <t>irios@finagro.com.co</t>
  </si>
  <si>
    <t>ESPECIALISTA CARTERA DE FOMENTO</t>
  </si>
  <si>
    <t>CEBAR</t>
  </si>
  <si>
    <t>DIRECTORA DE CREDITOS BANCOLOMBIA FINAGRO</t>
  </si>
  <si>
    <t>DIANA CAROLINA MONTENEGRO RIVEROS</t>
  </si>
  <si>
    <t>cmontenegro@finagro.com.co</t>
  </si>
  <si>
    <t>BANCO FALABELLA</t>
  </si>
  <si>
    <t>ANALISTA SENIOR RIESGO PORTAFOLIO</t>
  </si>
  <si>
    <t>DEPARTAMENTO  PARA LA PROSPERIDAD SOCIAL</t>
  </si>
  <si>
    <t xml:space="preserve">ANDREI ROMERO RODRIGUEZ </t>
  </si>
  <si>
    <t>aromeror@finagro.com.co</t>
  </si>
  <si>
    <t xml:space="preserve">CENTRO DE INVESTIGACIÓN SOBRE SISTEMAS AGROALIMENTARIOS. UNIVERSIDAD DE LOS ANDES </t>
  </si>
  <si>
    <t xml:space="preserve">PROFESIONAL DE INVESTIGACIÓN </t>
  </si>
  <si>
    <t>CAMARA DE COMERCIO DE BOGOTA</t>
  </si>
  <si>
    <t xml:space="preserve">ANALISTA DE DATOS </t>
  </si>
  <si>
    <t>EDITH YESEÑA ALCOCER MARTINEZ</t>
  </si>
  <si>
    <t>ealcocer@finagro.com.co</t>
  </si>
  <si>
    <t>ADMINISTRACIÓN DE EMPRESAS AGROPECUARIAS</t>
  </si>
  <si>
    <t xml:space="preserve">DIRECCIÓN DE BACK OFFICE </t>
  </si>
  <si>
    <t>MARIA CLAUDIA ASMAR GOMEZ</t>
  </si>
  <si>
    <t>masmar@finagro.com.co</t>
  </si>
  <si>
    <t>FUNDACION SOCIAL</t>
  </si>
  <si>
    <t>ASISTENTE ANALISIS DE GESTION</t>
  </si>
  <si>
    <t>MARGARITA MARIA BRITO VIDAL</t>
  </si>
  <si>
    <t>GUAJIRA</t>
  </si>
  <si>
    <t>RIOHACHA</t>
  </si>
  <si>
    <t>mbrito@finagro.com.co</t>
  </si>
  <si>
    <t>MINISTERIO DE COMERCIO INDUSTRIA Y TURISMO</t>
  </si>
  <si>
    <t>CAROLINA VAQUIRO PERDOMO</t>
  </si>
  <si>
    <t>cvaquiro@finagro.com.co</t>
  </si>
  <si>
    <t>EVELYN CASTAÑEDA PERDOMO</t>
  </si>
  <si>
    <t>ecastaneda@finagro.com.co</t>
  </si>
  <si>
    <t xml:space="preserve">INTERMARKETING DIRECT S.A. </t>
  </si>
  <si>
    <t>ALEJANDRO ECHEVERRY MOLANO</t>
  </si>
  <si>
    <t>aecheverry@finagro.com.co</t>
  </si>
  <si>
    <t>ANDERSON SNEIDHER RODRIGUEZ BASTO</t>
  </si>
  <si>
    <t>asrodriguez@finagro.com.co</t>
  </si>
  <si>
    <t>ESTUDIANTE DE ADMINISTRACIÓN DE EMPRESAS</t>
  </si>
  <si>
    <t>INTERRAPIDISIMO</t>
  </si>
  <si>
    <t>MENSAJERO</t>
  </si>
  <si>
    <t>COOVIAM</t>
  </si>
  <si>
    <t>GUARDA DE SEGURIDAD</t>
  </si>
  <si>
    <t>VALENTINA CARDONA ALFONSO</t>
  </si>
  <si>
    <t>vcardona@finagro.com.co</t>
  </si>
  <si>
    <t>COMPAÑÍA DE CRÉDITOS RAPIDOS</t>
  </si>
  <si>
    <t>ASESORA DE CARTERA</t>
  </si>
  <si>
    <t>VICEPRESIDENCIA JURÍDICA</t>
  </si>
  <si>
    <t>GLORIA PATRICIA SUAREZ AGUIRRE</t>
  </si>
  <si>
    <t>gsuarez@finagro.com.co</t>
  </si>
  <si>
    <t>CÁMARA DE REPRESENTANTES</t>
  </si>
  <si>
    <t>ASESOR IV - UNIDAD TRABAJO LEGISLATIVO</t>
  </si>
  <si>
    <t>INCORA (INSTITUTO COLOMBIANO DE LA REFORMA AGRARIA)</t>
  </si>
  <si>
    <t>JENNIFER PAMELA MOLINARES MALDONADO</t>
  </si>
  <si>
    <t>ATLÁNTICO</t>
  </si>
  <si>
    <t>BARRANQUILLA</t>
  </si>
  <si>
    <t>jmolinares@finagro.com.co</t>
  </si>
  <si>
    <t>CRECOOP</t>
  </si>
  <si>
    <t xml:space="preserve">ABOGADA </t>
  </si>
  <si>
    <t>FONDO NACIONAL DE GARANTIAS</t>
  </si>
  <si>
    <t>ABOGADA JUNIOR</t>
  </si>
  <si>
    <t>OSCAR LEONARDO ORTIZ OCHOA</t>
  </si>
  <si>
    <t>oortiz@finagro.com.co</t>
  </si>
  <si>
    <t>LEX  LAW CONSULTORES</t>
  </si>
  <si>
    <t>AUXILIAR JURIDICO</t>
  </si>
  <si>
    <t xml:space="preserve">DIRECCIÓN JURÍDICA </t>
  </si>
  <si>
    <t>DANIEL SANTIAGO ESPINOSA ROMERO</t>
  </si>
  <si>
    <t xml:space="preserve">DIRECTOR </t>
  </si>
  <si>
    <t>despinosa@finagro.com.co</t>
  </si>
  <si>
    <t>AGENCIA NACIONAL DE INFRAESTRUCTURA. - ANI. BOGOTÁ</t>
  </si>
  <si>
    <t>SECRETARÍA DISTRITAL DEL HÁBITAT. - ANI. BOGOTÁ</t>
  </si>
  <si>
    <t>ELIYOJANA ARCINIEGAS LOZANO</t>
  </si>
  <si>
    <t>earciniega@finagro.com.co</t>
  </si>
  <si>
    <t>TECNICO I N2</t>
  </si>
  <si>
    <t>DANIEL ANDRES ORDOÑEZ MATIZ</t>
  </si>
  <si>
    <t>dordonez@finagro.com.co</t>
  </si>
  <si>
    <t>GRUPO THOMAS GREG &amp; SONS</t>
  </si>
  <si>
    <t xml:space="preserve">ABOGADO SENIOR </t>
  </si>
  <si>
    <t>JUAN FRANCISCO VELASQUEZ HERRAN</t>
  </si>
  <si>
    <t>jfvelasquezherran@gmail.com</t>
  </si>
  <si>
    <t>CAÑON ASOCIADOS</t>
  </si>
  <si>
    <t>PROGRESION SOCIEDAD ADMINISTRADORA DE INVERSION S.A.</t>
  </si>
  <si>
    <t>GERENTE LEGAL</t>
  </si>
  <si>
    <t>ANDRES FRANCISCO POSADA MARTINEZ</t>
  </si>
  <si>
    <t>aposada@finagro.com.co</t>
  </si>
  <si>
    <t>HERNAN FELIPE RIVERA PORTELA</t>
  </si>
  <si>
    <t>hrivera@finagro.com.co</t>
  </si>
  <si>
    <t>PROFESIONAL  SENIOR</t>
  </si>
  <si>
    <t>FIDUCIARIA BOGOTA</t>
  </si>
  <si>
    <t>DIRECCIÓN DE CARTERA</t>
  </si>
  <si>
    <t>ANGELA MERCEDES CARVAJAL STERLING</t>
  </si>
  <si>
    <t>acarvajals@finagro.com.co</t>
  </si>
  <si>
    <t>SECRETARIA DISTRITAL DE SALUD</t>
  </si>
  <si>
    <t>ASESOR JURÍDICO</t>
  </si>
  <si>
    <t>INSTITUTO NACIONAL PARA CIEGOS INCI</t>
  </si>
  <si>
    <t>JEFE OFICINA ASESORA JURÍDICA</t>
  </si>
  <si>
    <t>LAURA PATRICIA DIAZ TOVAR</t>
  </si>
  <si>
    <t>ldiaz@finagro.com.co</t>
  </si>
  <si>
    <t xml:space="preserve">SUPERINTENDENCIA DE VIGILANCIA Y SEGURIDAD PRIVADA </t>
  </si>
  <si>
    <t>ANDRES DAVID RAMIREZ MARIN</t>
  </si>
  <si>
    <t>aramirez@finagro.com.co</t>
  </si>
  <si>
    <t>JORGE ALIRIO PUERTO VALENCIA</t>
  </si>
  <si>
    <t>jpuerto@finagro.com.co</t>
  </si>
  <si>
    <t>ADMINISTRACIÓN PÚBLICA</t>
  </si>
  <si>
    <t>COMUNICAR INVERSIONES</t>
  </si>
  <si>
    <t>ADMINISTRADOR PUNTO DE VENTA</t>
  </si>
  <si>
    <t>HECTOR ENRIQUE ESPRIELLA RAMOS</t>
  </si>
  <si>
    <t>hespriella@finagro.com.co</t>
  </si>
  <si>
    <t>JESSICA TATIANA PERDOMO ORTIZ</t>
  </si>
  <si>
    <t>jtperdomo@finagro.com.co</t>
  </si>
  <si>
    <t>RESUELVE TU DEUDA</t>
  </si>
  <si>
    <t xml:space="preserve">ASESOR COMERCIAL </t>
  </si>
  <si>
    <t>HOSPITAL DEPARTAMENTAL DE PAUL</t>
  </si>
  <si>
    <t>LILIA SOFIA CARDENAS LOPEZ</t>
  </si>
  <si>
    <t>scardenas@finagro.com.co</t>
  </si>
  <si>
    <t>TÉCNICO EN SECRETARIADO BILINGÜE</t>
  </si>
  <si>
    <t>JONATHAN GARCIA ROJAS</t>
  </si>
  <si>
    <t>jgarcia@finagro.com.co</t>
  </si>
  <si>
    <t xml:space="preserve">C &amp; I INVERSIONES S.A </t>
  </si>
  <si>
    <t xml:space="preserve">MARIAM DAYANA CASTRO PENARANDA </t>
  </si>
  <si>
    <t>ARAUCA</t>
  </si>
  <si>
    <t>mdcastro@finagro.com.co</t>
  </si>
  <si>
    <t xml:space="preserve">DIRECCIÓN DE CONTRATACIÓN </t>
  </si>
  <si>
    <t>CLARA EUGENIA SARMIENTO ARZUAGA</t>
  </si>
  <si>
    <t>CESAR</t>
  </si>
  <si>
    <t>VALLEDUPAR</t>
  </si>
  <si>
    <t>csarmiento@finagro.com.co</t>
  </si>
  <si>
    <t>BANCOLOMBIA S.A</t>
  </si>
  <si>
    <t>ABOGADA COORDINADORA RECLAMACION DE GARANTIAS FONDO NACIONAL DE GARANTIAS</t>
  </si>
  <si>
    <t>JULIE ALEXANDRA SAENZ VARGAS</t>
  </si>
  <si>
    <t>jsaenz@finagro.com.co</t>
  </si>
  <si>
    <t>MILLENIUM CONTAC CONTER S.A</t>
  </si>
  <si>
    <t>FACILITADORA ESPECIALIZADA</t>
  </si>
  <si>
    <t>MARCELA ARISTIZABAL CALDERON</t>
  </si>
  <si>
    <t>QUINDÍO</t>
  </si>
  <si>
    <t>ARMENIA</t>
  </si>
  <si>
    <t>maristizab@finagro.com.co</t>
  </si>
  <si>
    <t>FONDO NACIONAL DEL AHORRO</t>
  </si>
  <si>
    <t>PROFESIONAL DE APOYO</t>
  </si>
  <si>
    <t>MINISTERIO DEL INTERIOR Y DE JUSTICIA</t>
  </si>
  <si>
    <t>ASESORA</t>
  </si>
  <si>
    <t>MARIA MAGDALENA GIRALDO OROZCO</t>
  </si>
  <si>
    <t>mmgiraldo@finagro.com.co</t>
  </si>
  <si>
    <t>INSTITUTO  DE DESARROLLO URBANO UDI</t>
  </si>
  <si>
    <t>ABOGADA CONTRATISTA</t>
  </si>
  <si>
    <t>CUERPO OFICIAL DE BOMBEROS DE BOGOTA</t>
  </si>
  <si>
    <t>ABOGADA</t>
  </si>
  <si>
    <t>ADRIANA MERCEDES AMADOR DE VIVERO</t>
  </si>
  <si>
    <t>aamador@finagro.com.co</t>
  </si>
  <si>
    <t>SECRETARIA DISTRITAL DEL MEDIO AMBIENTE</t>
  </si>
  <si>
    <t xml:space="preserve">VALENTINA GANAN  BUENO  </t>
  </si>
  <si>
    <t>RIOSUCIO</t>
  </si>
  <si>
    <t>vganan@finagro.com.co</t>
  </si>
  <si>
    <t>TECNOLOGÍA EN GESTIÓN EMPRESARIAL</t>
  </si>
  <si>
    <t>APRENDIZ SENA</t>
  </si>
  <si>
    <t xml:space="preserve">DIRECCIÓN DE LIQUIDACIÓN DE PROGRAMAS </t>
  </si>
  <si>
    <t>BOLÍVAR</t>
  </si>
  <si>
    <t>DANIEL ENRIQUE RONCANCIO GUERRERO</t>
  </si>
  <si>
    <t>droncancio@finagro.com.co</t>
  </si>
  <si>
    <t>INGENIERÍA FORESTAL</t>
  </si>
  <si>
    <t>CONIF</t>
  </si>
  <si>
    <t>COORDINADOR</t>
  </si>
  <si>
    <t>COORDINADOR CONTRATO FEDERACION NACIONAL DE CAFETEROS</t>
  </si>
  <si>
    <t>LINA PATRICIA ARTUNDUAGA ROJAS</t>
  </si>
  <si>
    <t>TIMANÁ</t>
  </si>
  <si>
    <t>lartunduaga@finagro.com.co</t>
  </si>
  <si>
    <t xml:space="preserve">PROFESIONAL MASTER </t>
  </si>
  <si>
    <t>SALES UP TEMPORALES</t>
  </si>
  <si>
    <t>ABOGADA EN MISION</t>
  </si>
  <si>
    <t>KAREN JESSELL HERNANDEZ JIMENEZ</t>
  </si>
  <si>
    <t>khernandez@finagro.com.co</t>
  </si>
  <si>
    <t>PEC Y CIA</t>
  </si>
  <si>
    <t>AUXILIAR ADMI. I N1</t>
  </si>
  <si>
    <t>CIFUR LTDA</t>
  </si>
  <si>
    <t>KAROL CRISTINA PÉREZ RODRÍGUEZ</t>
  </si>
  <si>
    <t>kcperez@finagro.com.co</t>
  </si>
  <si>
    <t>TECNOLOGÍA EN GESTIÓN ADMINISTRATIVA</t>
  </si>
  <si>
    <t>GRUPO MEGAG S.A.S.</t>
  </si>
  <si>
    <t>EJECUTIVA JUNIOR</t>
  </si>
  <si>
    <t>ANA BEATRIZ CASTAÑEDA ESTUPIÑAN</t>
  </si>
  <si>
    <t>SOGAMOSO</t>
  </si>
  <si>
    <t>acastaneda@finagro.com.co</t>
  </si>
  <si>
    <t>AUXILIAR DE CAFETERIA</t>
  </si>
  <si>
    <t xml:space="preserve">VICEPRESIDENCIA FINANCIERA </t>
  </si>
  <si>
    <t>WILSON HERNANDEZ JUNCA</t>
  </si>
  <si>
    <t>whernandez@finagro.com.co</t>
  </si>
  <si>
    <t>MARIA ALEJANDRA DELVASTO RUBIANO</t>
  </si>
  <si>
    <t>FUNZA</t>
  </si>
  <si>
    <t>mdelvasto@finagro.com.co</t>
  </si>
  <si>
    <t xml:space="preserve">DIRECCIÓN DE PLANEACIÓN FINANCIERA </t>
  </si>
  <si>
    <t>DIEGO ANDRES CORTES ROJAS</t>
  </si>
  <si>
    <t>dcortes@finagro.com.co</t>
  </si>
  <si>
    <t>PROFESIONAL I N2</t>
  </si>
  <si>
    <t>BRAYAN ANDREY GARAVITO MATEUS</t>
  </si>
  <si>
    <t>bgaravito@finagro.com.co</t>
  </si>
  <si>
    <t>PRACTICA PROFESIONAL</t>
  </si>
  <si>
    <t>FUNDACION MIHOS</t>
  </si>
  <si>
    <t>ASISTENTE DE CONTABILIDAD</t>
  </si>
  <si>
    <t>LINDA NATHALIA ORTIZ FIERRO</t>
  </si>
  <si>
    <t>RICAURTE</t>
  </si>
  <si>
    <t>lnortiz@finagro.com.co</t>
  </si>
  <si>
    <t>ADMINISTRACIÓN FINANCIERA</t>
  </si>
  <si>
    <t>CANAL CAPITAL</t>
  </si>
  <si>
    <t>APOYO  A LA SUBDIRECCION FINANCIERA</t>
  </si>
  <si>
    <t>DIRECCIÓN DE TESORERÍA</t>
  </si>
  <si>
    <t>RICARDO IGNACIO MORRIS SARMIENTO</t>
  </si>
  <si>
    <t>rmorris@finagro.com.co</t>
  </si>
  <si>
    <t>CESAR AUGUSTO TOVAR</t>
  </si>
  <si>
    <t>ADMINISTRADOR DE PORTAFOLIO DE INVERSION</t>
  </si>
  <si>
    <t>ctovar@finagro.com.co</t>
  </si>
  <si>
    <t>PROFESIONAL EN FINANZAS Y RELACIONES INTERNACIONALES</t>
  </si>
  <si>
    <t>ALLIANZ SEGUROS</t>
  </si>
  <si>
    <t>PROFESIONAL ESPECIALISTA</t>
  </si>
  <si>
    <t>NACIONAL DE VALORES</t>
  </si>
  <si>
    <t>JEFE DEPARTAMENTO</t>
  </si>
  <si>
    <t>YANIRA RONDON MONTES</t>
  </si>
  <si>
    <t>SAN MARTÍN</t>
  </si>
  <si>
    <t>yrondon@finagro.com.co</t>
  </si>
  <si>
    <t>COLSEGUROS S.A</t>
  </si>
  <si>
    <t>FIDUCIARIA POPULAR</t>
  </si>
  <si>
    <t>DIRECTORA DE CARTERAS COLECTIVAS</t>
  </si>
  <si>
    <t xml:space="preserve">DIRECCIÓN DE CONTABILIDAD </t>
  </si>
  <si>
    <t>WILSON ALONSO ACEVEDO</t>
  </si>
  <si>
    <t>walonso@finagro.com.co</t>
  </si>
  <si>
    <t xml:space="preserve">GERENCIA DE IMPUESTOS </t>
  </si>
  <si>
    <t xml:space="preserve">DIRECTOR DE CONTABILIDAD </t>
  </si>
  <si>
    <t>TITULARIZADORA COLOMBIANA S.A.</t>
  </si>
  <si>
    <t>DIRECTOR CONTROL FINANCIERO</t>
  </si>
  <si>
    <t>FINANCIERA DE DESARROLLO NACIONAL</t>
  </si>
  <si>
    <t>DIRECTOR DE CONTABILIDAD</t>
  </si>
  <si>
    <t>YENY MARYETH BORBON LOPEZ</t>
  </si>
  <si>
    <t>jborbon@finagro.com.co</t>
  </si>
  <si>
    <t>AERO REPUBLICA</t>
  </si>
  <si>
    <t>ANALISTA AUDITORIA</t>
  </si>
  <si>
    <t>ANGGIE LORENA MARTINEZ HORMAZA</t>
  </si>
  <si>
    <t>anlomartinez@finagro.com.co</t>
  </si>
  <si>
    <t>ACAP BPO SAS</t>
  </si>
  <si>
    <t>SENIOR DE ASEGURAMIENTO</t>
  </si>
  <si>
    <t>CARLOS ALVARADO CONSULTIRES Y AUDITORES</t>
  </si>
  <si>
    <t>COORDINADOR NIFF</t>
  </si>
  <si>
    <t>ELKIN FABIAN FRANCO BETANCUR</t>
  </si>
  <si>
    <t>PENSILVANIA</t>
  </si>
  <si>
    <t>efranco@finagro.com.co</t>
  </si>
  <si>
    <t>IVETT KATHERINE BELTRAN MOLANO</t>
  </si>
  <si>
    <t>ibeltran@finagro.com.co</t>
  </si>
  <si>
    <t>RECEPCIONISTA</t>
  </si>
  <si>
    <t>BITNET INGENIERIA LTDA</t>
  </si>
  <si>
    <t>VICTOR ALFONSO DIAZ LEON</t>
  </si>
  <si>
    <t>vdiaz@finagro.com.co</t>
  </si>
  <si>
    <t>FUNERARIA GAVIRIA</t>
  </si>
  <si>
    <t>ANALISTA CONTABLE</t>
  </si>
  <si>
    <t>UNO-A S.A</t>
  </si>
  <si>
    <t>MARIA KATERIN FEO VANEGAS</t>
  </si>
  <si>
    <t>mfeo@finagro.com.co</t>
  </si>
  <si>
    <t xml:space="preserve">EJECUTOR SENIOR </t>
  </si>
  <si>
    <t>MARTHA PATRICIA BOLAÑOS SALAZAR</t>
  </si>
  <si>
    <t>SAN AGUSTÍN</t>
  </si>
  <si>
    <t>mbolano@finagro.com.co</t>
  </si>
  <si>
    <t>SERVIENTREGA</t>
  </si>
  <si>
    <t>ANALISTA JUNIOR</t>
  </si>
  <si>
    <t>IMAC</t>
  </si>
  <si>
    <t>CORDINADORA FINANCIERA</t>
  </si>
  <si>
    <t>HECTOR HUGO CHAPARRO MORENO</t>
  </si>
  <si>
    <t>hchaparro@finagro.com.co</t>
  </si>
  <si>
    <t>CARTAGENA DE INDIAS</t>
  </si>
  <si>
    <t>VICEPRESIDENCIA DE ASUNTOS ESTRATÉGICOS Y SOSTENIBILIDAD</t>
  </si>
  <si>
    <t>JUAN PABLO BUSTAMANTE CABALLERO</t>
  </si>
  <si>
    <t>jbustamante@finagro.com.co</t>
  </si>
  <si>
    <t>GLOBAL GREEN GROWTH INSTITUTE</t>
  </si>
  <si>
    <t>OFICIAL SENIOR</t>
  </si>
  <si>
    <t>ASESOR DE LA DIRECCIÓN DE FINANCIAMIENTO Y GESTIÓN DE RIESGOS</t>
  </si>
  <si>
    <t>NIDYAN MIREYA PINZON RUIZ</t>
  </si>
  <si>
    <t>npinzon@finagro.com.co</t>
  </si>
  <si>
    <t>DIRECTORA DE CADENAS AGRICOLAS Y FORESTALES</t>
  </si>
  <si>
    <t>LUIS ALFREDO BENITEZ LOZANO</t>
  </si>
  <si>
    <t>lbenitez@finagro.com.co</t>
  </si>
  <si>
    <t>ANA PILAR CHIA MALAVER</t>
  </si>
  <si>
    <t>achia@finagro.com.co</t>
  </si>
  <si>
    <t xml:space="preserve">ASISTENTE DIRECCION </t>
  </si>
  <si>
    <t>ECOPETROL</t>
  </si>
  <si>
    <t>PRACTICA</t>
  </si>
  <si>
    <t>JUAN CARLOS RESTREPO GONZALEZ</t>
  </si>
  <si>
    <t>jrestrepo@finagro.com.co</t>
  </si>
  <si>
    <t xml:space="preserve">DIRECTOR DE OPERACIONES TECNOLOGICAS </t>
  </si>
  <si>
    <t>PROFESIONAL IV</t>
  </si>
  <si>
    <t>RUBY ESPERANZA GUTIERREZ PORTELA</t>
  </si>
  <si>
    <t>CUNDAY</t>
  </si>
  <si>
    <t>rgutierrez@finagro.com.co</t>
  </si>
  <si>
    <t>TATA CONSULTANCY SERVICES</t>
  </si>
  <si>
    <t>ANALISTA FUNCIONAL</t>
  </si>
  <si>
    <t>ITAC</t>
  </si>
  <si>
    <t xml:space="preserve">ANALISTA DE REQUERIMIENTOS </t>
  </si>
  <si>
    <t xml:space="preserve">LUZ STELLA BELTRAN LAMMOGLIA </t>
  </si>
  <si>
    <t>TUNJA</t>
  </si>
  <si>
    <t>lsbeltran@finagro.com.co</t>
  </si>
  <si>
    <t xml:space="preserve">INSTITUTO DISTRITAL DE TURISMO </t>
  </si>
  <si>
    <t>ECONOMISTA SENIOR</t>
  </si>
  <si>
    <t>ANA LUCIA MARTINEZ ROJAS</t>
  </si>
  <si>
    <t>almartinez@finagro.com.co</t>
  </si>
  <si>
    <t>CONSUCON LTDA</t>
  </si>
  <si>
    <t>ASISTENTE DE PROYECTOS</t>
  </si>
  <si>
    <t>BOLSA MERCANTIL DE COLOMBIS S.A.</t>
  </si>
  <si>
    <t>PROFESIONAL  JUNIOR</t>
  </si>
  <si>
    <t>SILVIA LORENA SANCHEZ ALEMAN</t>
  </si>
  <si>
    <t>slsanchez@finagro.com.co</t>
  </si>
  <si>
    <t>COMBEIA SAS</t>
  </si>
  <si>
    <t>ESPECIALISTA EN CALIDAD  Y GOBIERNO DE DATOS</t>
  </si>
  <si>
    <t>CAJA DE COMPENSACIÓN FAMILIAR CAFAM</t>
  </si>
  <si>
    <t>PROFESIONAL EN CALIDAD DE DATOS Y BI/BA</t>
  </si>
  <si>
    <t>DIRECCIÓN DE LA INFORMACIÓN</t>
  </si>
  <si>
    <t>MAURICIO AUGUSTO BERRIO GRACIA</t>
  </si>
  <si>
    <t>mberrio@finagro.com.co</t>
  </si>
  <si>
    <t>CAJA NACIONAL DE PREVISION SOCIAL</t>
  </si>
  <si>
    <t>JUAN DANIEL BUSTAMANTE AYALA</t>
  </si>
  <si>
    <t>jdbusta94@gmail.com</t>
  </si>
  <si>
    <t>Global Green Growth Institute</t>
  </si>
  <si>
    <t>Gerente de la Facilidad de Estructuración de Proyectos</t>
  </si>
  <si>
    <t>Ministerio de Agricultura y Desarrollo Rural</t>
  </si>
  <si>
    <t>Asesor de la Dirección de Financiamiento y Gestión de Riesgos</t>
  </si>
  <si>
    <t>YANISABETH CAMACHO PANCHE</t>
  </si>
  <si>
    <t>ycamacho@finagro.com.co</t>
  </si>
  <si>
    <t>JAIRO EDUARDO GOMEZ CHAMORRO</t>
  </si>
  <si>
    <t>jegomez@finagro.com.co</t>
  </si>
  <si>
    <t>UNION TEMPORAL</t>
  </si>
  <si>
    <t>CIAT</t>
  </si>
  <si>
    <t>INVESTIGADOR</t>
  </si>
  <si>
    <t>ANGELA MARIA PARDO RAMIREZ</t>
  </si>
  <si>
    <t>apardo@finagro.com.co</t>
  </si>
  <si>
    <t>GESSIG LTDA</t>
  </si>
  <si>
    <t>PROFESIONAL TEMATICO</t>
  </si>
  <si>
    <t xml:space="preserve">DIRECCIÓN DE PLANEACIÓN Y SEGUIMIENTO </t>
  </si>
  <si>
    <t>MARIA HELENA REYES DONADO</t>
  </si>
  <si>
    <t>mreyes@finagro.com.co</t>
  </si>
  <si>
    <t xml:space="preserve">LONJA </t>
  </si>
  <si>
    <t>SUPERINTENDENCIA DE NOTARIADO Y REGISTRO</t>
  </si>
  <si>
    <t>JECSICA MAGDIEL MELO GIL</t>
  </si>
  <si>
    <t>jmelo@finagro.com.co</t>
  </si>
  <si>
    <t>TECNICO DIRECCION DE CARTERA</t>
  </si>
  <si>
    <t>TECNICO ADMINISTRATIVO</t>
  </si>
  <si>
    <t>MIGUEL ALEXANDER PATIÑO MARIÑO</t>
  </si>
  <si>
    <t>mpatino@finagro.com.co</t>
  </si>
  <si>
    <t>ESTRAVAL S.A</t>
  </si>
  <si>
    <t>COORDINADOR DE ORGANIZACIÓN Y METODOS</t>
  </si>
  <si>
    <t>REFINANCIA</t>
  </si>
  <si>
    <t>GINNA PAOLA DURAN VALCARCEL</t>
  </si>
  <si>
    <t>gduran@finagro.com.co</t>
  </si>
  <si>
    <t>BANCO AGRARIO</t>
  </si>
  <si>
    <t>PROFESIONAL UNIVERSITARIO - GERENCIA DE INGENIERIA DE PROCESOS</t>
  </si>
  <si>
    <t xml:space="preserve">COLTEMPORA S.A </t>
  </si>
  <si>
    <t>PROFESIONAL UNIVERSITARIO EN MISION</t>
  </si>
  <si>
    <t>FABIO MAURICIO GOMEZ CRUZ</t>
  </si>
  <si>
    <t>fmgomez@finagro.com.co</t>
  </si>
  <si>
    <t>TECNICO SENIOR DE HERRAMIENTAS ARCHIVISTICAS</t>
  </si>
  <si>
    <t xml:space="preserve">GERENCIA DE INVESTIGACIONES ECONÓMICAS </t>
  </si>
  <si>
    <t>JULIAN GARCIA CARDONA</t>
  </si>
  <si>
    <t>jgarciac@finagro.com.co</t>
  </si>
  <si>
    <t>DEPARTAMENTO NACIONLA DE PLANEACION</t>
  </si>
  <si>
    <t>SUBDIRECTOR COMERCIALIZACION Y FINANCIAMIENTO AGROPECUARIO</t>
  </si>
  <si>
    <t>CENTRO  REGIONAL DE ESTUDIOS  CAFETEROS Y EMPRESARIALES</t>
  </si>
  <si>
    <t>MARIA FERNANDA GUERRA CHARRY</t>
  </si>
  <si>
    <t>mguerra@finagro.com.co</t>
  </si>
  <si>
    <t>JUAN PABLO ESPINOSA MELENDEZ</t>
  </si>
  <si>
    <t>jpespinosa@finagro.com.co</t>
  </si>
  <si>
    <t>TODOS COMEMOS</t>
  </si>
  <si>
    <t>COORDINADOR DE INVESTIGACION</t>
  </si>
  <si>
    <t>MARIA CAMILA SAENZ PINZON</t>
  </si>
  <si>
    <t>mcsaenz@finagro.com.co</t>
  </si>
  <si>
    <t>Departamento Nacional de Planeacion (DNP)</t>
  </si>
  <si>
    <t>contratista</t>
  </si>
  <si>
    <t>CARLOS JULIO MORENO</t>
  </si>
  <si>
    <t>TIBASOSA</t>
  </si>
  <si>
    <t>cmoreno@finagro.com.co</t>
  </si>
  <si>
    <t>TECNICO SARLAFT</t>
  </si>
  <si>
    <t>DIRECCIÓN DE SOSTENIBILIDAD</t>
  </si>
  <si>
    <t>CARLOS MARIO BETANCUR ARIAS</t>
  </si>
  <si>
    <t>ENVIGADO</t>
  </si>
  <si>
    <t>cbetancur@finagro.com.co</t>
  </si>
  <si>
    <t>MINISTERIO DE AMBIENTE, VIVIENDA Y DESARROLLO TERRITORIAL</t>
  </si>
  <si>
    <t xml:space="preserve">COORDINADOR DEL GRUPO DE DESARROLLO TECNICO </t>
  </si>
  <si>
    <t>INURBE EN LIQUIDACION.</t>
  </si>
  <si>
    <t xml:space="preserve">ASESOR DE LA GERENCIA EN SANEAMIENTO PREDIAL Y COORDINADOR NACIONAL DE TITULACION </t>
  </si>
  <si>
    <t>INES ADRIANA PACHON RUIZ</t>
  </si>
  <si>
    <t>ipachon@finagro.com.co</t>
  </si>
  <si>
    <t>COLPOZOS</t>
  </si>
  <si>
    <t>REPRESENTANTE DE VENTAS</t>
  </si>
  <si>
    <t>AGRITECH ANDINA LTDA</t>
  </si>
  <si>
    <t>INGENIERA DE PROYECTOS</t>
  </si>
  <si>
    <t>jacastrillon@finagro.com.co</t>
  </si>
  <si>
    <t>UPRA</t>
  </si>
  <si>
    <t>ANALISTA SIG</t>
  </si>
  <si>
    <t>ASESORIAS FORESTALES LTDA</t>
  </si>
  <si>
    <t>PROFESIONAL EN GESTIÓN DE INFORMACIÓN</t>
  </si>
  <si>
    <t>JULIANA MARCELA AYALA ARENAS</t>
  </si>
  <si>
    <t>jayala@finagro.com.co</t>
  </si>
  <si>
    <t>COORDINADOR JUNIOR DE  PROYECTOS</t>
  </si>
  <si>
    <t>TRANSAEREO</t>
  </si>
  <si>
    <t>COORDINADOR DE PROCESOS Y CALIDAD IMPORTACIONES</t>
  </si>
  <si>
    <t>SERGIO DANIEL CARBALLO LEON</t>
  </si>
  <si>
    <t>GARZÓN</t>
  </si>
  <si>
    <t>scarballo@finagro.com.co</t>
  </si>
  <si>
    <t>TELEPERFORMANCE</t>
  </si>
  <si>
    <t>AGENTE CALL CENTER</t>
  </si>
  <si>
    <t>VICEPRESIDENCIA DE PROGRAMAS DE FINANCIAMIENTO</t>
  </si>
  <si>
    <t>RODOLFO BACCI TRESPALACIOS</t>
  </si>
  <si>
    <t>rbacci@finagro.com.co</t>
  </si>
  <si>
    <t>EMILCE CHICAIZA VALDES</t>
  </si>
  <si>
    <t>NARIÑO</t>
  </si>
  <si>
    <t>LA UNIÓN</t>
  </si>
  <si>
    <t>echicaiza@finagro.com.co</t>
  </si>
  <si>
    <t>BANCOLOMBIA</t>
  </si>
  <si>
    <t>GERENTE DE SUCURSAL</t>
  </si>
  <si>
    <t>OPTIMOS TEMPORALES DE COLOMBIA LIMITADA</t>
  </si>
  <si>
    <t>AUXILIAR DE OFICINA</t>
  </si>
  <si>
    <t>ANA MARIA TOBON GUEVARA</t>
  </si>
  <si>
    <t>atobon@finagro.com.co</t>
  </si>
  <si>
    <t>RELACIONES INTERNACIONALES</t>
  </si>
  <si>
    <t>SEPROCIVIL COLOMBIA S.A.S.</t>
  </si>
  <si>
    <t xml:space="preserve">GERENTE COMERCIAL </t>
  </si>
  <si>
    <t>JUANAE E.U.</t>
  </si>
  <si>
    <t>GERENTE COMERCIAL</t>
  </si>
  <si>
    <t>BRIGITTE OLARTE CARDOSO</t>
  </si>
  <si>
    <t>bolarte@finagro.com.co</t>
  </si>
  <si>
    <t>CORPORACION TALENTO HUMANO POR COLOMBIA</t>
  </si>
  <si>
    <t xml:space="preserve">PROFESIONAL UNIVERSITARIO  </t>
  </si>
  <si>
    <t xml:space="preserve">GOBERNACION DEL HUILA  </t>
  </si>
  <si>
    <t xml:space="preserve">SECRETARIO DE EDUCACION DEPARTAMENTAL </t>
  </si>
  <si>
    <t>ANGELA ROCIO GALINDO VIZCAYA</t>
  </si>
  <si>
    <t>agalindo@finagro.com.co</t>
  </si>
  <si>
    <t>CHEMONICS</t>
  </si>
  <si>
    <t>USAID</t>
  </si>
  <si>
    <t>ALEXANDER CUESTA PATERNINA</t>
  </si>
  <si>
    <t>acuesta@finagro.com.co</t>
  </si>
  <si>
    <t>ALCALDIA MAYOR DE CARTAGENA</t>
  </si>
  <si>
    <t>ASESOR</t>
  </si>
  <si>
    <t>MARTIN RONNEY CORDOBA VELOZA</t>
  </si>
  <si>
    <t>CÚCUTA</t>
  </si>
  <si>
    <t>mcordoba@finagro.com.co</t>
  </si>
  <si>
    <t>BANCO  AGRARIO DE COLOMBIA</t>
  </si>
  <si>
    <t>SUBGERENTE ADMINISTRATIVO</t>
  </si>
  <si>
    <t>SUBDIRECTOR ADMINSTRATIVO</t>
  </si>
  <si>
    <t>ANA MELINA SALDARRIAGA SANCHEZ</t>
  </si>
  <si>
    <t>asaldarriaga@finagro.com.co</t>
  </si>
  <si>
    <t>COMUNICACIÓN SOCIAL</t>
  </si>
  <si>
    <t>QUALA</t>
  </si>
  <si>
    <t>ASISTENTE DE COMUNICACIONES</t>
  </si>
  <si>
    <t xml:space="preserve">AGP DE COLOMBIA S.A </t>
  </si>
  <si>
    <t>PROFESIONAL CORPORATIVO</t>
  </si>
  <si>
    <t>JOSE DAVID CASTRO ROMERO</t>
  </si>
  <si>
    <t>jdcastro@finagro.com.co</t>
  </si>
  <si>
    <t>CONTRALORIA GENERAL DE LA REPUBLICA</t>
  </si>
  <si>
    <t>PROFESIONAL UNIVERSITARIO</t>
  </si>
  <si>
    <t>FEDEGAN</t>
  </si>
  <si>
    <t>PROFESIONAL FUNDAGAN</t>
  </si>
  <si>
    <t>FABIAN LEONARDO BARRERA RODRIGUEZ</t>
  </si>
  <si>
    <t>fbarrera@finagro.com.co</t>
  </si>
  <si>
    <t>CENTRO DE SERVICIOS CREDITICIOS S.A</t>
  </si>
  <si>
    <t>DIRECTOR METODOLOGICO</t>
  </si>
  <si>
    <t xml:space="preserve">BANCAMIA </t>
  </si>
  <si>
    <t xml:space="preserve">ESPECIALISTA EN FORMACION </t>
  </si>
  <si>
    <t>ERLY ROCIO PUENTES MARIÑO</t>
  </si>
  <si>
    <t>epuentes@finagro.com.co</t>
  </si>
  <si>
    <t xml:space="preserve">DIRECCIÓN DE ESTRUCTURACIÓN DE PROGRAMAS DE CRÉDITO </t>
  </si>
  <si>
    <t>PAULA VICKY HERRERA LEGUIZAMON</t>
  </si>
  <si>
    <t>pherrera@finagro.com.co</t>
  </si>
  <si>
    <t>SOAINT</t>
  </si>
  <si>
    <t>LIDER DE PROCESOS</t>
  </si>
  <si>
    <t>AYESA</t>
  </si>
  <si>
    <t>CONSULTOR DE PROCESOS</t>
  </si>
  <si>
    <t>CAMILO ESTRADA PELAEZ</t>
  </si>
  <si>
    <t>cestrada@finagro.com.co</t>
  </si>
  <si>
    <t>LAURA ANDREA USECHE GALVEZ</t>
  </si>
  <si>
    <t>luseche@finagro.com.co</t>
  </si>
  <si>
    <t>REFOCOSTA</t>
  </si>
  <si>
    <t>ASISTENTE DE GESTION HUMANA</t>
  </si>
  <si>
    <t>COMFANDI</t>
  </si>
  <si>
    <t>APRENDIZ DEL SENA</t>
  </si>
  <si>
    <t xml:space="preserve">KIARA TATIANA RAMIREZ MONCADA </t>
  </si>
  <si>
    <t>CAUCA</t>
  </si>
  <si>
    <t>EL TAMBO</t>
  </si>
  <si>
    <t>ktramirez@finagro.com.co</t>
  </si>
  <si>
    <t>ADMINISTRADOR FINANCIERO</t>
  </si>
  <si>
    <t>RENTING AUTOMAYOR S.A.S</t>
  </si>
  <si>
    <t xml:space="preserve">ANALISTA SENIOR DE SERVICIO AL CLIENTE </t>
  </si>
  <si>
    <t xml:space="preserve">BANCO DE COMERCIO EXTERIOR DE COLOMBIA </t>
  </si>
  <si>
    <t xml:space="preserve">PROFESIONAL DE SERVICIO AL CLIENTE </t>
  </si>
  <si>
    <t>DIRECCIÓN DE RELACIONAMIENTO</t>
  </si>
  <si>
    <t>LUIS FRANCISCO GONZALEZ JIMENEZ</t>
  </si>
  <si>
    <t>MOSQUERA</t>
  </si>
  <si>
    <t>lgonzalez@finagro.com.co</t>
  </si>
  <si>
    <t>PROFESIONAL IV N2</t>
  </si>
  <si>
    <t xml:space="preserve">PROFESIONAL IV </t>
  </si>
  <si>
    <t>ANDRES ENRIQUE ROZO RAMIREZ</t>
  </si>
  <si>
    <t>arozo@finagro.com.co</t>
  </si>
  <si>
    <t xml:space="preserve">COORDINADOR EN GREMIOS </t>
  </si>
  <si>
    <t>YILVER ANDRES PEÑA LIS</t>
  </si>
  <si>
    <t>ypena@finagro.com.co</t>
  </si>
  <si>
    <t>AUXILIAR ADMINISTRATIVO II N2</t>
  </si>
  <si>
    <t>EL CORRAL</t>
  </si>
  <si>
    <t>ADMINISTRADOR SENIOR</t>
  </si>
  <si>
    <t>ANGELICA MARIA CARREÑO RAMIREZ</t>
  </si>
  <si>
    <t>acarreno@finagro.com.co</t>
  </si>
  <si>
    <t>ISABEL CRISTINA JARAMILLO TABAREZ</t>
  </si>
  <si>
    <t>GIRARDOTA</t>
  </si>
  <si>
    <t>ijaramillo@finagro.com.co</t>
  </si>
  <si>
    <t>CARLOS HERNAN MATTA DOMINGUEZ</t>
  </si>
  <si>
    <t>cmatta@finagro.com.co</t>
  </si>
  <si>
    <t>AUXILIAR ADMINISTRATIVO I N2</t>
  </si>
  <si>
    <t>LUISA FERNANDA OVIEDO GOMEZ</t>
  </si>
  <si>
    <t>loviedo@finagro.com.co</t>
  </si>
  <si>
    <t>ESTUDIANTE EN TECNOLOGÍA EN GESTIÓN BANCARIA Y DE ENTIDADES FINANCIERAS</t>
  </si>
  <si>
    <t xml:space="preserve">BRIGITTE NATALIA ROJAS VEGA </t>
  </si>
  <si>
    <t>brojas@finagro.com.co</t>
  </si>
  <si>
    <t xml:space="preserve">SCOTIABANK COLPATRIA </t>
  </si>
  <si>
    <t>BUSINESS ANALYST 2</t>
  </si>
  <si>
    <t>GRUPO VANTI ESP</t>
  </si>
  <si>
    <t xml:space="preserve">PROFESIONAL DE LECTURA Y FACTURACION GRANDES CLIENTES </t>
  </si>
  <si>
    <t>ERIKA CRISTINA RODRIGUEZ GOMEZ</t>
  </si>
  <si>
    <t xml:space="preserve">ALEXANDRA RESTREPO GARCIA </t>
  </si>
  <si>
    <t xml:space="preserve">PRESIDENTE </t>
  </si>
  <si>
    <t>100 - 101</t>
  </si>
  <si>
    <t>arestrepog@finagro.com.co</t>
  </si>
  <si>
    <t xml:space="preserve">ECONOMÍA </t>
  </si>
  <si>
    <t xml:space="preserve">FONDO NACIONAL DEL AHORRO </t>
  </si>
  <si>
    <t xml:space="preserve">GERENTE NACIONAL DE PUNTOS DE ATENCIÓN </t>
  </si>
  <si>
    <t xml:space="preserve">MAGNA KAPITAL </t>
  </si>
  <si>
    <t xml:space="preserve">CONSULTORA FINANCIERA </t>
  </si>
  <si>
    <t xml:space="preserve">ESTUDIANTE DE ECONOMIA </t>
  </si>
  <si>
    <t>IVAN SANTIAGO VILLAMIZAR GOMEZ</t>
  </si>
  <si>
    <t>isvillamizar@finagro.com.co</t>
  </si>
  <si>
    <t xml:space="preserve">ANALISTA Y ASESOR FINANCIERO </t>
  </si>
  <si>
    <t xml:space="preserve">INDEPENDIENTE </t>
  </si>
  <si>
    <t>CONTADURÍA PÚBLICA</t>
  </si>
  <si>
    <t xml:space="preserve">ESTUDIANTE DE DERECHO </t>
  </si>
  <si>
    <t xml:space="preserve">BACHILLER </t>
  </si>
  <si>
    <t xml:space="preserve">FIANGRO </t>
  </si>
  <si>
    <t xml:space="preserve">JUDICANTE </t>
  </si>
  <si>
    <t>ecrodriguez@finagro.com.co</t>
  </si>
  <si>
    <t xml:space="preserve">GOBERNACION DE CUNDINAMARCA </t>
  </si>
  <si>
    <t xml:space="preserve">ASESORA JURIDICA </t>
  </si>
  <si>
    <t xml:space="preserve">MINISTERIO DE MEDIO AMBIENTE Y DESARROLLO SOSTENIBLE </t>
  </si>
  <si>
    <t>DIANA CAROLINA CASTRO LONDOÑO</t>
  </si>
  <si>
    <t>dccastro@finagro.com.co</t>
  </si>
  <si>
    <t xml:space="preserve">ESTUDIANTE DE ECONOMÍA </t>
  </si>
  <si>
    <t>RICARDO ANDRES RIVERA LABRADOR</t>
  </si>
  <si>
    <t>rarivera@finagro.com.co</t>
  </si>
  <si>
    <t>MINISTERIO DEL TRABAJO</t>
  </si>
  <si>
    <t xml:space="preserve">ASESOR DE LA SUBDIRECCIÓN DE SUBSIDIO FAMILIAR </t>
  </si>
  <si>
    <t xml:space="preserve">ASESOR DE DIRECCIÓN DE FINANCIAMIENTO Y RIESGOS AGROPECUARIOS </t>
  </si>
  <si>
    <t xml:space="preserve">HERNANDO ALFONSO RENGIFO MORENO </t>
  </si>
  <si>
    <t xml:space="preserve">PROFESIONAL SENIOR </t>
  </si>
  <si>
    <t>PASTO</t>
  </si>
  <si>
    <t>harengifo@finagro.com.co</t>
  </si>
  <si>
    <t>CENTRO REGIONAL DE EMPRESAS Y EMPRENDIMIENTOS RESPONSABLES - CREER</t>
  </si>
  <si>
    <t>ASOCIACIÓN COLOMBIANA DE PETROLEOS – ACP</t>
  </si>
  <si>
    <t xml:space="preserve">CONSULTOR </t>
  </si>
  <si>
    <t>JOHN JAIRO ZAMBRANO MUÑOZ</t>
  </si>
  <si>
    <t xml:space="preserve">TOLIMA </t>
  </si>
  <si>
    <t xml:space="preserve">IBAGUE </t>
  </si>
  <si>
    <t>jjzambrano@finagro.com.co</t>
  </si>
  <si>
    <t>CLAUDIA MARCELA GOMEZ VASQUEZ</t>
  </si>
  <si>
    <t>cmgomez@finagro.com.co</t>
  </si>
  <si>
    <t xml:space="preserve">MINISTERIO DE HACIENDA Y CREDITO PUBLICO </t>
  </si>
  <si>
    <t xml:space="preserve">COORDINADORA DE GRUPO DE ASUNTOS LEGALES </t>
  </si>
  <si>
    <t xml:space="preserve">SUPERINTENDENCIA FINANCIERA DE COLOMBIA </t>
  </si>
  <si>
    <t>PAULA VALENTINA RINCON LOPEZ</t>
  </si>
  <si>
    <t>pvrincon@finagro.com.co</t>
  </si>
  <si>
    <t xml:space="preserve">PEDRO IVAN LARA FORERO </t>
  </si>
  <si>
    <t xml:space="preserve">BOYACÁ </t>
  </si>
  <si>
    <t>pilara@finagro.com.co</t>
  </si>
  <si>
    <t>PROFESIONAL ESPECIALIZADO GRADO 16</t>
  </si>
  <si>
    <t xml:space="preserve">COORDINADOR GRUPO GESTION INTEGRAL DE RIESGOS AGROPECUARIOS </t>
  </si>
  <si>
    <t>JORGE ENRIQUE CALDERON GONZALEZ</t>
  </si>
  <si>
    <t xml:space="preserve">GERENTE </t>
  </si>
  <si>
    <t>jecalderon@finagro.com.co</t>
  </si>
  <si>
    <t xml:space="preserve">ASESOR FINANCIERO </t>
  </si>
  <si>
    <t>ASESOR FINANCIERO INDEPENDIENTE</t>
  </si>
  <si>
    <t>SUPER INTENDENCIA DE NOTARIADO Y REGISTRO</t>
  </si>
  <si>
    <t xml:space="preserve">GERENCIA DEL TALENTO HUMANO Y ADMINISTRATIVA </t>
  </si>
  <si>
    <t xml:space="preserve">NESTOR RAFAEL ESCORCIA JULIO </t>
  </si>
  <si>
    <t>ATLANTICO</t>
  </si>
  <si>
    <t>nrescorcia@finagro.com.co</t>
  </si>
  <si>
    <t xml:space="preserve">SUPERINTENDENCIA DE LA ECONOMIA SOLIDARIA </t>
  </si>
  <si>
    <t>AVENPANA SAS</t>
  </si>
  <si>
    <t xml:space="preserve">COORDINADOR ADMINISTRATIVO </t>
  </si>
  <si>
    <t>DIANA XIMENA VARGAS LOPEZ</t>
  </si>
  <si>
    <t>dxvargas@finagro.com.co</t>
  </si>
  <si>
    <t>HOSPITAL GENERAL SAN ISIDRO ESE</t>
  </si>
  <si>
    <t xml:space="preserve">COMUNICADORA ORGANIZACIONAL </t>
  </si>
  <si>
    <t>SINTRASERSALUD</t>
  </si>
  <si>
    <t xml:space="preserve">JUAN PABLO DUARTE JOYA </t>
  </si>
  <si>
    <t>jpduarte@finagro.com.co</t>
  </si>
  <si>
    <t xml:space="preserve">DAVID FERNANDO FORERO CASTELLANOS </t>
  </si>
  <si>
    <t>dforeroc@finagro.com.co</t>
  </si>
  <si>
    <t>MARIA JOSE TORRADO ROLDAN</t>
  </si>
  <si>
    <t>mjtorrado@finagro.com.co</t>
  </si>
  <si>
    <t xml:space="preserve">FINANZAS Y RELACIONES INTERNACIONALES </t>
  </si>
  <si>
    <t>LINDA MICHELLY CAMILA DEL MAR QUINTERO QUINTERO</t>
  </si>
  <si>
    <t xml:space="preserve">PROFESIONAL LIDER </t>
  </si>
  <si>
    <t>OCAÑA</t>
  </si>
  <si>
    <t>lcquintero@finagro.com.co</t>
  </si>
  <si>
    <t>SENIOR PROCUREMENT SPECIALIST</t>
  </si>
  <si>
    <t xml:space="preserve">CAMBRIDGE LLC SUCURSAL COLOMBIA </t>
  </si>
  <si>
    <t>PROFESIONAL BPO</t>
  </si>
  <si>
    <t>OCCIDENTAL DE COLOMBIA LLC OXY</t>
  </si>
  <si>
    <t>NICOLAS AGUILAR GONZALEZ</t>
  </si>
  <si>
    <t>naguilarg@finagro.com.co</t>
  </si>
  <si>
    <t>CIMA GESTION ESTRATEGICA SAS</t>
  </si>
  <si>
    <t>ASESOR/PRESTADOR DE SERVICIOS PROFESIONALES</t>
  </si>
  <si>
    <t>ZIMPLIKO SAS</t>
  </si>
  <si>
    <t>JUAN CAMILO DAVID FLOREZ</t>
  </si>
  <si>
    <t>MEDELLIN</t>
  </si>
  <si>
    <t>jcdavid@finagro.com.co</t>
  </si>
  <si>
    <t xml:space="preserve">INGENIERO AGROPECUARIO </t>
  </si>
  <si>
    <t>AGENCIA NACIONAL DE TIERRAS</t>
  </si>
  <si>
    <t xml:space="preserve">CONTRATISTA </t>
  </si>
  <si>
    <t>GRANJA TAHAMIES HEWICON</t>
  </si>
  <si>
    <t>CRISTIAN MAURICIO RAMIREZ ARIAS</t>
  </si>
  <si>
    <t>cmramirez@finagro.com.co</t>
  </si>
  <si>
    <t>LUISA FERNANDA GALLEGO PELAEZ</t>
  </si>
  <si>
    <t>lfgallego@finagro.com.co</t>
  </si>
  <si>
    <t xml:space="preserve">AXXA ASISTENCIA COLPATRIA </t>
  </si>
  <si>
    <t xml:space="preserve">KEY ACCOUNT MANAGER </t>
  </si>
  <si>
    <t>AXXA ASISTENCIA IPS</t>
  </si>
  <si>
    <t>COORDINADOR DE PROGRAMA LATAM</t>
  </si>
  <si>
    <t>ANDREA DEL PILAR REINA SERRATO</t>
  </si>
  <si>
    <t>apreina@finagro.com.co</t>
  </si>
  <si>
    <t xml:space="preserve">REGISTRADURIA NACIONAL DEL ESTADO CIVIL </t>
  </si>
  <si>
    <t>PROFESIONAL ESPECIALIZADO GRADO 08</t>
  </si>
  <si>
    <t xml:space="preserve">PLAY AGENCIA </t>
  </si>
  <si>
    <t xml:space="preserve">ASESORA ESTRATEGICA DE COMUNICACIONES </t>
  </si>
  <si>
    <t>GERENCIA DE PLANEACIÓN ESTRATEGICA</t>
  </si>
  <si>
    <t>PEC Y CIA SAS</t>
  </si>
  <si>
    <t>MANUELA GIRALDO RESTREPO</t>
  </si>
  <si>
    <t>mgiraldor@finagro.com.co</t>
  </si>
  <si>
    <t>CONTADURIA</t>
  </si>
  <si>
    <t>SEBASTIAN DE MIER SANTANDER</t>
  </si>
  <si>
    <t>OFICIAL DE SEGURIDAD DE LA INFORMACION</t>
  </si>
  <si>
    <t>sdemier@finagro.com.co</t>
  </si>
  <si>
    <t>INGENIERO ELECTRONICO</t>
  </si>
  <si>
    <t>ESPECIALISTA RIESGO TECNOLÓGICO</t>
  </si>
  <si>
    <t>DANIEL ALEJANDRO CONTRERAS GUTIERREZ</t>
  </si>
  <si>
    <t>MANUEL ESTEBAN MURCIA LEON</t>
  </si>
  <si>
    <t>LAURA GABRIELA MAYA GONZALEZ</t>
  </si>
  <si>
    <t>FUSAGASUGA</t>
  </si>
  <si>
    <t>FOMEQUE</t>
  </si>
  <si>
    <t>memurcia@finagro.com.co</t>
  </si>
  <si>
    <t>dacontreras@finagro.com.co</t>
  </si>
  <si>
    <t>lgmaya@finagro.com.co</t>
  </si>
  <si>
    <t>JENNIFER TATIANA SANCHEZ HERRA</t>
  </si>
  <si>
    <t>BOGOTA</t>
  </si>
  <si>
    <t>jtsanchez@finagro.com.co</t>
  </si>
  <si>
    <t>COLLIERS INTERNATIONAL COLOMBIA S.A</t>
  </si>
  <si>
    <t>Asistente contable y administrativa</t>
  </si>
  <si>
    <t>FUNDACIÓN ABOOD SHAIO</t>
  </si>
  <si>
    <t>ANALISTA SENIOR DE CONTABILIDAD</t>
  </si>
  <si>
    <t>WILINTON CRUZ PAEZ</t>
  </si>
  <si>
    <t>wcruz@finagro.com.co</t>
  </si>
  <si>
    <t>INGENIERIA DE SISTEMAS</t>
  </si>
  <si>
    <t>MINISTERIO DE EDUCACIÓN NACIONAL</t>
  </si>
  <si>
    <t>CONTRATISTA - INGENIERO DE DESARROLLO Y SOPORTE</t>
  </si>
  <si>
    <t>FONDO FINANCIERO DE PROYECTOS DE DESARROLLO – FONADE</t>
  </si>
  <si>
    <t>CONTRATISTA INGENIERO DE DESARROLLO</t>
  </si>
  <si>
    <t>GERENCIA DE TECNOLOGIAS DE LA INFORMACION</t>
  </si>
  <si>
    <t>ISABELLA GARZON BACCA</t>
  </si>
  <si>
    <t>igarzonb@finagro.com.co</t>
  </si>
  <si>
    <t>GUSTAVO ADOLFO DE LA OSSA SANCHEZ</t>
  </si>
  <si>
    <t>SUCRE</t>
  </si>
  <si>
    <t>SAN PEDRO</t>
  </si>
  <si>
    <t>gdelaossa@finagro.com.co</t>
  </si>
  <si>
    <t>MAESTRIA</t>
  </si>
  <si>
    <t>CONSULTOR JURIDICO INDEPENDIENTE</t>
  </si>
  <si>
    <t>PERSONERO MUNICIPAL DE BARRANCABERMEJA</t>
  </si>
  <si>
    <t>WENDY LAYDA ARMENTA QUINTERO</t>
  </si>
  <si>
    <t>BARRANCABERMEJA</t>
  </si>
  <si>
    <t>MEDICO VETERINARIO Y ZOOTECNISTA</t>
  </si>
  <si>
    <t>ALCALDIA DISTRITAL DE BARRANCABERMEJA</t>
  </si>
  <si>
    <t>SECRETARIO DE AGRICULTURA,PESCA Y DESARROLLO RURAL DE BARRANCABERMEJA</t>
  </si>
  <si>
    <t>DIRECTOR TECNICO DE UNIDAD MUNICIPAL DE ASISTENCIA AGROPECUARIA</t>
  </si>
  <si>
    <t>PALMIRA</t>
  </si>
  <si>
    <t>warmenta@finagro.com.co</t>
  </si>
  <si>
    <t>CONCEJO MUNICIPAL DE PALMIRA</t>
  </si>
  <si>
    <t>ASESORA DESPACHO</t>
  </si>
  <si>
    <t>GOBERNACION DE CUNDINAMARCA</t>
  </si>
  <si>
    <t>ASESORA DE LA UNIDAD DE PENSIONES DE CUNDINAMARCA</t>
  </si>
  <si>
    <t>WILLIAM PORTILLA VELOSA</t>
  </si>
  <si>
    <t>wportilla@finagro.com.co</t>
  </si>
  <si>
    <t>INGENIERO DE MERCADOS</t>
  </si>
  <si>
    <t>PROCURADURIA GENERAL DE LA NACION BUCARAMANGA</t>
  </si>
  <si>
    <t>ASESOR GRADO 24</t>
  </si>
  <si>
    <t>COLPENSIONES BUCARAMANGA COLOMBIA</t>
  </si>
  <si>
    <t>DIRECTOR REGIONAL SANTANDER</t>
  </si>
  <si>
    <t>JIMENA DEL PILAR RUIZ VELASQUEZ</t>
  </si>
  <si>
    <t>ASESOR PRESIDENCIA</t>
  </si>
  <si>
    <t>jruizv@finagro.com.co</t>
  </si>
  <si>
    <t>MASTER</t>
  </si>
  <si>
    <t>GERENTE ( DESPACHO DEL GOBERNADOR)</t>
  </si>
  <si>
    <t>FONDO DE PENSIONES DE CUNDINAMARCA</t>
  </si>
  <si>
    <t>DIRECTORA GENERAL</t>
  </si>
  <si>
    <t>DIRECCIÓN DE COMPRAS</t>
  </si>
  <si>
    <t>ACUMULADO DE LAS  3 ULTIMAS   EXPERIENCIA LABORALES</t>
  </si>
  <si>
    <t>JENY ALEJANDRA CASTRILLÓN ARBOLEDA</t>
  </si>
  <si>
    <t xml:space="preserve">DIRECTORA ENCARGADA </t>
  </si>
  <si>
    <t>PROFESIONAL MASTER - DIRECTOR E</t>
  </si>
  <si>
    <t>AYLIN GABRIELA AMORTEGUI JULIO</t>
  </si>
  <si>
    <t>MAURICIO CAJICA MARTINEZ</t>
  </si>
  <si>
    <t>CATALINA JIMENEZ AGUILLON</t>
  </si>
  <si>
    <t>SERGIO ALEJANDRO BERNAL ESPINEL</t>
  </si>
  <si>
    <t>agamortegui@finagro.com.co</t>
  </si>
  <si>
    <t>mcajica@finagro.com.co</t>
  </si>
  <si>
    <t>ICETEX</t>
  </si>
  <si>
    <t>DIRECTOR DE TECNOLOGIA</t>
  </si>
  <si>
    <t>JEFE INFRAESTRUCTURA DE TECNOLOGIA</t>
  </si>
  <si>
    <t>cjimenez@finagro.com.co</t>
  </si>
  <si>
    <t>abernal@finagro.com.co</t>
  </si>
  <si>
    <t>BOYACA</t>
  </si>
  <si>
    <t>PROFESIONAL LIDER - GERENTE E</t>
  </si>
  <si>
    <t xml:space="preserve">DIRECCIÓN DE CONTROL DE INVERSIÓN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</si>
</sst>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2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14" fontId="0" fillId="0" borderId="10" xfId="0" applyNumberFormat="1" applyBorder="1"/>
    <xf numFmtId="164" fontId="0" fillId="0" borderId="10" xfId="0" applyNumberForma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14" fontId="0" fillId="0" borderId="12" xfId="0" applyNumberFormat="1" applyBorder="1"/>
    <xf numFmtId="164" fontId="0" fillId="0" borderId="12" xfId="0" applyNumberForma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4" fontId="0" fillId="0" borderId="7" xfId="0" applyNumberFormat="1" applyBorder="1"/>
    <xf numFmtId="164" fontId="0" fillId="0" borderId="7" xfId="0" applyNumberFormat="1" applyBorder="1" applyAlignment="1">
      <alignment horizontal="center"/>
    </xf>
    <xf numFmtId="0" fontId="0" fillId="0" borderId="15" xfId="0" applyBorder="1"/>
    <xf numFmtId="14" fontId="0" fillId="0" borderId="15" xfId="0" applyNumberFormat="1" applyBorder="1"/>
    <xf numFmtId="2" fontId="6" fillId="0" borderId="7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5" borderId="0" xfId="0" applyFill="1"/>
    <xf numFmtId="0" fontId="0" fillId="0" borderId="16" xfId="0" applyBorder="1"/>
    <xf numFmtId="0" fontId="0" fillId="0" borderId="16" xfId="0" applyBorder="1" applyAlignment="1">
      <alignment horizontal="center"/>
    </xf>
    <xf numFmtId="14" fontId="0" fillId="0" borderId="16" xfId="0" applyNumberFormat="1" applyBorder="1"/>
    <xf numFmtId="2" fontId="6" fillId="0" borderId="16" xfId="0" applyNumberFormat="1" applyFont="1" applyBorder="1" applyAlignment="1">
      <alignment horizontal="center"/>
    </xf>
    <xf numFmtId="49" fontId="0" fillId="0" borderId="10" xfId="0" applyNumberFormat="1" applyBorder="1"/>
    <xf numFmtId="165" fontId="0" fillId="0" borderId="10" xfId="0" applyNumberFormat="1" applyBorder="1"/>
    <xf numFmtId="0" fontId="0" fillId="0" borderId="17" xfId="0" applyBorder="1"/>
    <xf numFmtId="0" fontId="0" fillId="0" borderId="17" xfId="0" applyBorder="1" applyAlignment="1">
      <alignment horizontal="center"/>
    </xf>
    <xf numFmtId="14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4" fontId="0" fillId="0" borderId="9" xfId="0" applyNumberFormat="1" applyBorder="1"/>
    <xf numFmtId="164" fontId="0" fillId="0" borderId="9" xfId="0" applyNumberForma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4" fontId="0" fillId="0" borderId="12" xfId="0" quotePrefix="1" applyNumberFormat="1" applyBorder="1"/>
    <xf numFmtId="49" fontId="0" fillId="0" borderId="12" xfId="0" applyNumberFormat="1" applyBorder="1"/>
    <xf numFmtId="165" fontId="0" fillId="0" borderId="12" xfId="0" applyNumberFormat="1" applyBorder="1"/>
    <xf numFmtId="0" fontId="7" fillId="0" borderId="10" xfId="0" applyFont="1" applyBorder="1"/>
    <xf numFmtId="49" fontId="0" fillId="0" borderId="22" xfId="0" applyNumberFormat="1" applyBorder="1"/>
    <xf numFmtId="165" fontId="0" fillId="0" borderId="22" xfId="0" applyNumberFormat="1" applyBorder="1"/>
    <xf numFmtId="14" fontId="0" fillId="0" borderId="22" xfId="0" applyNumberFormat="1" applyBorder="1"/>
    <xf numFmtId="49" fontId="0" fillId="0" borderId="7" xfId="0" applyNumberFormat="1" applyBorder="1"/>
    <xf numFmtId="165" fontId="0" fillId="0" borderId="7" xfId="0" applyNumberFormat="1" applyBorder="1"/>
    <xf numFmtId="0" fontId="0" fillId="0" borderId="7" xfId="0" applyBorder="1" applyAlignment="1">
      <alignment wrapText="1"/>
    </xf>
    <xf numFmtId="0" fontId="2" fillId="0" borderId="0" xfId="0" applyFont="1"/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4" fontId="6" fillId="0" borderId="10" xfId="0" applyNumberFormat="1" applyFont="1" applyBorder="1" applyAlignment="1">
      <alignment horizontal="center"/>
    </xf>
    <xf numFmtId="0" fontId="0" fillId="3" borderId="10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0" xfId="0" applyFill="1" applyBorder="1" applyAlignment="1">
      <alignment horizontal="center"/>
    </xf>
    <xf numFmtId="14" fontId="0" fillId="3" borderId="9" xfId="0" applyNumberFormat="1" applyFill="1" applyBorder="1"/>
    <xf numFmtId="14" fontId="0" fillId="3" borderId="10" xfId="0" applyNumberFormat="1" applyFill="1" applyBorder="1"/>
    <xf numFmtId="164" fontId="0" fillId="3" borderId="10" xfId="0" applyNumberForma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/>
    </xf>
    <xf numFmtId="49" fontId="0" fillId="3" borderId="10" xfId="0" applyNumberFormat="1" applyFill="1" applyBorder="1"/>
    <xf numFmtId="165" fontId="0" fillId="3" borderId="10" xfId="0" applyNumberFormat="1" applyFill="1" applyBorder="1"/>
    <xf numFmtId="2" fontId="0" fillId="3" borderId="11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6" fillId="0" borderId="10" xfId="0" applyFont="1" applyBorder="1"/>
    <xf numFmtId="0" fontId="9" fillId="0" borderId="9" xfId="1" applyFont="1" applyBorder="1"/>
    <xf numFmtId="0" fontId="6" fillId="0" borderId="9" xfId="0" applyFont="1" applyBorder="1"/>
    <xf numFmtId="0" fontId="6" fillId="0" borderId="7" xfId="0" applyFont="1" applyBorder="1"/>
    <xf numFmtId="0" fontId="6" fillId="0" borderId="13" xfId="0" applyFont="1" applyBorder="1"/>
    <xf numFmtId="0" fontId="6" fillId="0" borderId="16" xfId="0" applyFont="1" applyBorder="1"/>
    <xf numFmtId="0" fontId="9" fillId="0" borderId="17" xfId="1" applyFont="1" applyBorder="1"/>
    <xf numFmtId="0" fontId="6" fillId="0" borderId="12" xfId="0" applyFont="1" applyBorder="1"/>
    <xf numFmtId="0" fontId="6" fillId="3" borderId="9" xfId="0" applyFont="1" applyFill="1" applyBorder="1"/>
    <xf numFmtId="0" fontId="9" fillId="0" borderId="9" xfId="1" applyFont="1" applyFill="1" applyBorder="1"/>
    <xf numFmtId="0" fontId="9" fillId="0" borderId="13" xfId="1" applyFont="1" applyFill="1" applyBorder="1"/>
    <xf numFmtId="0" fontId="9" fillId="0" borderId="13" xfId="1" applyFont="1" applyBorder="1"/>
    <xf numFmtId="0" fontId="0" fillId="2" borderId="0" xfId="0" applyFill="1"/>
    <xf numFmtId="0" fontId="0" fillId="3" borderId="0" xfId="0" applyFill="1"/>
    <xf numFmtId="0" fontId="0" fillId="3" borderId="7" xfId="0" applyFill="1" applyBorder="1" applyAlignment="1">
      <alignment horizontal="center"/>
    </xf>
    <xf numFmtId="0" fontId="6" fillId="3" borderId="7" xfId="0" applyFont="1" applyFill="1" applyBorder="1"/>
    <xf numFmtId="14" fontId="0" fillId="3" borderId="7" xfId="0" applyNumberFormat="1" applyFill="1" applyBorder="1"/>
    <xf numFmtId="164" fontId="0" fillId="3" borderId="7" xfId="0" applyNumberFormat="1" applyFill="1" applyBorder="1" applyAlignment="1">
      <alignment horizontal="center"/>
    </xf>
    <xf numFmtId="2" fontId="6" fillId="3" borderId="7" xfId="0" applyNumberFormat="1" applyFon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14" fontId="0" fillId="3" borderId="17" xfId="0" applyNumberFormat="1" applyFill="1" applyBorder="1"/>
    <xf numFmtId="164" fontId="0" fillId="3" borderId="17" xfId="0" applyNumberForma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0" fontId="10" fillId="0" borderId="10" xfId="1" applyFont="1" applyBorder="1"/>
    <xf numFmtId="0" fontId="6" fillId="0" borderId="10" xfId="1" applyFont="1" applyBorder="1"/>
    <xf numFmtId="14" fontId="0" fillId="0" borderId="0" xfId="0" applyNumberFormat="1"/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9" fillId="0" borderId="7" xfId="1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left"/>
    </xf>
    <xf numFmtId="14" fontId="0" fillId="0" borderId="23" xfId="0" applyNumberFormat="1" applyBorder="1"/>
    <xf numFmtId="164" fontId="0" fillId="0" borderId="24" xfId="0" applyNumberFormat="1" applyBorder="1" applyAlignment="1">
      <alignment horizontal="center"/>
    </xf>
    <xf numFmtId="0" fontId="0" fillId="0" borderId="13" xfId="0" applyBorder="1"/>
    <xf numFmtId="14" fontId="0" fillId="0" borderId="13" xfId="0" applyNumberFormat="1" applyBorder="1"/>
    <xf numFmtId="164" fontId="0" fillId="0" borderId="13" xfId="0" applyNumberFormat="1" applyBorder="1" applyAlignment="1">
      <alignment horizontal="center"/>
    </xf>
    <xf numFmtId="14" fontId="0" fillId="3" borderId="12" xfId="0" applyNumberFormat="1" applyFill="1" applyBorder="1"/>
    <xf numFmtId="164" fontId="0" fillId="3" borderId="12" xfId="0" applyNumberForma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6" fillId="6" borderId="17" xfId="0" applyFont="1" applyFill="1" applyBorder="1" applyAlignment="1">
      <alignment vertical="center"/>
    </xf>
    <xf numFmtId="0" fontId="10" fillId="0" borderId="16" xfId="1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0" fillId="0" borderId="7" xfId="1" applyFont="1" applyBorder="1"/>
    <xf numFmtId="14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6" fillId="3" borderId="13" xfId="0" applyFont="1" applyFill="1" applyBorder="1"/>
    <xf numFmtId="2" fontId="6" fillId="3" borderId="12" xfId="0" applyNumberFormat="1" applyFon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49" fontId="0" fillId="0" borderId="13" xfId="0" applyNumberFormat="1" applyBorder="1"/>
    <xf numFmtId="165" fontId="0" fillId="0" borderId="13" xfId="0" applyNumberFormat="1" applyBorder="1"/>
    <xf numFmtId="0" fontId="10" fillId="0" borderId="12" xfId="1" applyFont="1" applyBorder="1"/>
    <xf numFmtId="0" fontId="9" fillId="0" borderId="7" xfId="1" applyFont="1" applyBorder="1"/>
    <xf numFmtId="14" fontId="0" fillId="0" borderId="25" xfId="0" applyNumberFormat="1" applyBorder="1"/>
    <xf numFmtId="0" fontId="0" fillId="0" borderId="26" xfId="0" applyBorder="1"/>
    <xf numFmtId="0" fontId="1" fillId="4" borderId="2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0</xdr:rowOff>
    </xdr:from>
    <xdr:ext cx="299358" cy="876300"/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7AB95264-6EC5-4CDD-8720-09549050176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2766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24</xdr:col>
      <xdr:colOff>304800</xdr:colOff>
      <xdr:row>0</xdr:row>
      <xdr:rowOff>28574</xdr:rowOff>
    </xdr:from>
    <xdr:to>
      <xdr:col>25</xdr:col>
      <xdr:colOff>626027</xdr:colOff>
      <xdr:row>2</xdr:row>
      <xdr:rowOff>126999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EAAAC3-6838-46F9-932D-96470D9FC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94275" y="28574"/>
          <a:ext cx="1086402" cy="1460500"/>
        </a:xfrm>
        <a:prstGeom prst="rect">
          <a:avLst/>
        </a:prstGeom>
      </xdr:spPr>
    </xdr:pic>
    <xdr:clientData/>
  </xdr:twoCellAnchor>
  <xdr:oneCellAnchor>
    <xdr:from>
      <xdr:col>26</xdr:col>
      <xdr:colOff>0</xdr:colOff>
      <xdr:row>10</xdr:row>
      <xdr:rowOff>0</xdr:rowOff>
    </xdr:from>
    <xdr:ext cx="299358" cy="876300"/>
    <xdr:sp macro="" textlink="">
      <xdr:nvSpPr>
        <xdr:cNvPr id="4" name="avatar">
          <a:extLst>
            <a:ext uri="{FF2B5EF4-FFF2-40B4-BE49-F238E27FC236}">
              <a16:creationId xmlns:a16="http://schemas.microsoft.com/office/drawing/2014/main" id="{9B88AA6E-6EA7-41E2-95FB-B284E200E5CA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4196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13</xdr:row>
      <xdr:rowOff>0</xdr:rowOff>
    </xdr:from>
    <xdr:ext cx="299358" cy="876300"/>
    <xdr:sp macro="" textlink="">
      <xdr:nvSpPr>
        <xdr:cNvPr id="5" name="avatar">
          <a:extLst>
            <a:ext uri="{FF2B5EF4-FFF2-40B4-BE49-F238E27FC236}">
              <a16:creationId xmlns:a16="http://schemas.microsoft.com/office/drawing/2014/main" id="{5AB1186F-CBAF-4725-A243-2C7CC740D56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6101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14</xdr:row>
      <xdr:rowOff>0</xdr:rowOff>
    </xdr:from>
    <xdr:ext cx="299358" cy="876300"/>
    <xdr:sp macro="" textlink="">
      <xdr:nvSpPr>
        <xdr:cNvPr id="6" name="avatar">
          <a:extLst>
            <a:ext uri="{FF2B5EF4-FFF2-40B4-BE49-F238E27FC236}">
              <a16:creationId xmlns:a16="http://schemas.microsoft.com/office/drawing/2014/main" id="{C35D5BCF-6CBF-41D4-A51E-AE3C01C78C3A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8101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17</xdr:row>
      <xdr:rowOff>0</xdr:rowOff>
    </xdr:from>
    <xdr:ext cx="299358" cy="876300"/>
    <xdr:sp macro="" textlink="">
      <xdr:nvSpPr>
        <xdr:cNvPr id="7" name="avatar">
          <a:extLst>
            <a:ext uri="{FF2B5EF4-FFF2-40B4-BE49-F238E27FC236}">
              <a16:creationId xmlns:a16="http://schemas.microsoft.com/office/drawing/2014/main" id="{7B888173-0E9E-47D7-A8D1-7485EA002465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3911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214313</xdr:colOff>
      <xdr:row>21</xdr:row>
      <xdr:rowOff>83343</xdr:rowOff>
    </xdr:from>
    <xdr:ext cx="299358" cy="876300"/>
    <xdr:sp macro="" textlink="">
      <xdr:nvSpPr>
        <xdr:cNvPr id="8" name="avatar">
          <a:extLst>
            <a:ext uri="{FF2B5EF4-FFF2-40B4-BE49-F238E27FC236}">
              <a16:creationId xmlns:a16="http://schemas.microsoft.com/office/drawing/2014/main" id="{E318C5A3-520B-4560-BA59-83A4BB9BC80B}"/>
            </a:ext>
          </a:extLst>
        </xdr:cNvPr>
        <xdr:cNvSpPr>
          <a:spLocks noChangeAspect="1" noChangeArrowheads="1"/>
        </xdr:cNvSpPr>
      </xdr:nvSpPr>
      <xdr:spPr bwMode="auto">
        <a:xfrm>
          <a:off x="50208657" y="6060281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22</xdr:row>
      <xdr:rowOff>0</xdr:rowOff>
    </xdr:from>
    <xdr:ext cx="299358" cy="876300"/>
    <xdr:sp macro="" textlink="">
      <xdr:nvSpPr>
        <xdr:cNvPr id="9" name="avatar">
          <a:extLst>
            <a:ext uri="{FF2B5EF4-FFF2-40B4-BE49-F238E27FC236}">
              <a16:creationId xmlns:a16="http://schemas.microsoft.com/office/drawing/2014/main" id="{93A63B14-D85C-47DB-9696-315EC504722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67341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24</xdr:row>
      <xdr:rowOff>0</xdr:rowOff>
    </xdr:from>
    <xdr:ext cx="299358" cy="876300"/>
    <xdr:sp macro="" textlink="">
      <xdr:nvSpPr>
        <xdr:cNvPr id="10" name="avatar">
          <a:extLst>
            <a:ext uri="{FF2B5EF4-FFF2-40B4-BE49-F238E27FC236}">
              <a16:creationId xmlns:a16="http://schemas.microsoft.com/office/drawing/2014/main" id="{E18E22C3-6EE8-46E5-81FB-AF8E5577900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69246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25</xdr:row>
      <xdr:rowOff>0</xdr:rowOff>
    </xdr:from>
    <xdr:ext cx="299358" cy="876300"/>
    <xdr:sp macro="" textlink="">
      <xdr:nvSpPr>
        <xdr:cNvPr id="11" name="avatar">
          <a:extLst>
            <a:ext uri="{FF2B5EF4-FFF2-40B4-BE49-F238E27FC236}">
              <a16:creationId xmlns:a16="http://schemas.microsoft.com/office/drawing/2014/main" id="{09C913B7-9457-4FE9-9821-276A04154056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74961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30</xdr:row>
      <xdr:rowOff>0</xdr:rowOff>
    </xdr:from>
    <xdr:ext cx="299358" cy="876300"/>
    <xdr:sp macro="" textlink="">
      <xdr:nvSpPr>
        <xdr:cNvPr id="12" name="avatar">
          <a:extLst>
            <a:ext uri="{FF2B5EF4-FFF2-40B4-BE49-F238E27FC236}">
              <a16:creationId xmlns:a16="http://schemas.microsoft.com/office/drawing/2014/main" id="{07E6F12D-2CB3-41CF-99A2-DBFFB70592B5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86487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666751</xdr:colOff>
      <xdr:row>31</xdr:row>
      <xdr:rowOff>0</xdr:rowOff>
    </xdr:from>
    <xdr:ext cx="299358" cy="876300"/>
    <xdr:sp macro="" textlink="">
      <xdr:nvSpPr>
        <xdr:cNvPr id="13" name="avatar">
          <a:extLst>
            <a:ext uri="{FF2B5EF4-FFF2-40B4-BE49-F238E27FC236}">
              <a16:creationId xmlns:a16="http://schemas.microsoft.com/office/drawing/2014/main" id="{CA7629EC-E77C-4E05-9B1D-CDBE15508D46}"/>
            </a:ext>
          </a:extLst>
        </xdr:cNvPr>
        <xdr:cNvSpPr>
          <a:spLocks noChangeAspect="1" noChangeArrowheads="1"/>
        </xdr:cNvSpPr>
      </xdr:nvSpPr>
      <xdr:spPr bwMode="auto">
        <a:xfrm>
          <a:off x="49958626" y="80962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34</xdr:row>
      <xdr:rowOff>0</xdr:rowOff>
    </xdr:from>
    <xdr:ext cx="299358" cy="876300"/>
    <xdr:sp macro="" textlink="">
      <xdr:nvSpPr>
        <xdr:cNvPr id="14" name="avatar">
          <a:extLst>
            <a:ext uri="{FF2B5EF4-FFF2-40B4-BE49-F238E27FC236}">
              <a16:creationId xmlns:a16="http://schemas.microsoft.com/office/drawing/2014/main" id="{119E8A0A-62AC-432E-B863-6B538C386DD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90297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36</xdr:row>
      <xdr:rowOff>0</xdr:rowOff>
    </xdr:from>
    <xdr:ext cx="299358" cy="876300"/>
    <xdr:sp macro="" textlink="">
      <xdr:nvSpPr>
        <xdr:cNvPr id="15" name="avatar">
          <a:extLst>
            <a:ext uri="{FF2B5EF4-FFF2-40B4-BE49-F238E27FC236}">
              <a16:creationId xmlns:a16="http://schemas.microsoft.com/office/drawing/2014/main" id="{A66377DE-BB0D-48D6-922D-6518262A5D5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96107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38</xdr:row>
      <xdr:rowOff>0</xdr:rowOff>
    </xdr:from>
    <xdr:ext cx="299358" cy="876300"/>
    <xdr:sp macro="" textlink="">
      <xdr:nvSpPr>
        <xdr:cNvPr id="16" name="avatar">
          <a:extLst>
            <a:ext uri="{FF2B5EF4-FFF2-40B4-BE49-F238E27FC236}">
              <a16:creationId xmlns:a16="http://schemas.microsoft.com/office/drawing/2014/main" id="{D30CCCAF-7D12-4CEB-B3E5-68F8BD6F5CA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05632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39</xdr:row>
      <xdr:rowOff>0</xdr:rowOff>
    </xdr:from>
    <xdr:ext cx="299358" cy="876300"/>
    <xdr:sp macro="" textlink="">
      <xdr:nvSpPr>
        <xdr:cNvPr id="17" name="avatar">
          <a:extLst>
            <a:ext uri="{FF2B5EF4-FFF2-40B4-BE49-F238E27FC236}">
              <a16:creationId xmlns:a16="http://schemas.microsoft.com/office/drawing/2014/main" id="{8A7320C6-31EC-4B9D-B478-E11BE74E16A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07537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40</xdr:row>
      <xdr:rowOff>0</xdr:rowOff>
    </xdr:from>
    <xdr:ext cx="299358" cy="876300"/>
    <xdr:sp macro="" textlink="">
      <xdr:nvSpPr>
        <xdr:cNvPr id="18" name="avatar">
          <a:extLst>
            <a:ext uri="{FF2B5EF4-FFF2-40B4-BE49-F238E27FC236}">
              <a16:creationId xmlns:a16="http://schemas.microsoft.com/office/drawing/2014/main" id="{236337B1-9627-47A2-B10A-3F27DB02B77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09537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48</xdr:row>
      <xdr:rowOff>0</xdr:rowOff>
    </xdr:from>
    <xdr:ext cx="299358" cy="876300"/>
    <xdr:sp macro="" textlink="">
      <xdr:nvSpPr>
        <xdr:cNvPr id="19" name="avatar">
          <a:extLst>
            <a:ext uri="{FF2B5EF4-FFF2-40B4-BE49-F238E27FC236}">
              <a16:creationId xmlns:a16="http://schemas.microsoft.com/office/drawing/2014/main" id="{3BA428DE-4A7C-4974-8BCE-96169AE32C36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24777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53</xdr:row>
      <xdr:rowOff>0</xdr:rowOff>
    </xdr:from>
    <xdr:ext cx="299358" cy="876300"/>
    <xdr:sp macro="" textlink="">
      <xdr:nvSpPr>
        <xdr:cNvPr id="20" name="avatar">
          <a:extLst>
            <a:ext uri="{FF2B5EF4-FFF2-40B4-BE49-F238E27FC236}">
              <a16:creationId xmlns:a16="http://schemas.microsoft.com/office/drawing/2014/main" id="{41A5CF87-CE9E-48D9-BC9A-2941BC0572A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34397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54</xdr:row>
      <xdr:rowOff>0</xdr:rowOff>
    </xdr:from>
    <xdr:ext cx="299358" cy="876300"/>
    <xdr:sp macro="" textlink="">
      <xdr:nvSpPr>
        <xdr:cNvPr id="21" name="avatar">
          <a:extLst>
            <a:ext uri="{FF2B5EF4-FFF2-40B4-BE49-F238E27FC236}">
              <a16:creationId xmlns:a16="http://schemas.microsoft.com/office/drawing/2014/main" id="{142B8049-7D66-4C4B-BFD6-E343A6E9F00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36302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54</xdr:row>
      <xdr:rowOff>0</xdr:rowOff>
    </xdr:from>
    <xdr:ext cx="299358" cy="876300"/>
    <xdr:sp macro="" textlink="">
      <xdr:nvSpPr>
        <xdr:cNvPr id="22" name="avatar">
          <a:extLst>
            <a:ext uri="{FF2B5EF4-FFF2-40B4-BE49-F238E27FC236}">
              <a16:creationId xmlns:a16="http://schemas.microsoft.com/office/drawing/2014/main" id="{99F4570A-B227-4D5C-A6C9-88A4F7F84C8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36302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60</xdr:row>
      <xdr:rowOff>0</xdr:rowOff>
    </xdr:from>
    <xdr:ext cx="299358" cy="876300"/>
    <xdr:sp macro="" textlink="">
      <xdr:nvSpPr>
        <xdr:cNvPr id="23" name="avatar">
          <a:extLst>
            <a:ext uri="{FF2B5EF4-FFF2-40B4-BE49-F238E27FC236}">
              <a16:creationId xmlns:a16="http://schemas.microsoft.com/office/drawing/2014/main" id="{7A6B15E0-4C01-468A-91F0-CEAA035FC66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45827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299358" cy="876300"/>
    <xdr:sp macro="" textlink="">
      <xdr:nvSpPr>
        <xdr:cNvPr id="24" name="avatar">
          <a:extLst>
            <a:ext uri="{FF2B5EF4-FFF2-40B4-BE49-F238E27FC236}">
              <a16:creationId xmlns:a16="http://schemas.microsoft.com/office/drawing/2014/main" id="{816BA268-BA24-4714-B928-6B7DCA2224F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57353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70</xdr:row>
      <xdr:rowOff>0</xdr:rowOff>
    </xdr:from>
    <xdr:ext cx="299358" cy="876300"/>
    <xdr:sp macro="" textlink="">
      <xdr:nvSpPr>
        <xdr:cNvPr id="25" name="avatar">
          <a:extLst>
            <a:ext uri="{FF2B5EF4-FFF2-40B4-BE49-F238E27FC236}">
              <a16:creationId xmlns:a16="http://schemas.microsoft.com/office/drawing/2014/main" id="{048926E7-41C8-4227-99CB-5943FF30754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59258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70</xdr:row>
      <xdr:rowOff>158750</xdr:rowOff>
    </xdr:from>
    <xdr:ext cx="299358" cy="876300"/>
    <xdr:sp macro="" textlink="">
      <xdr:nvSpPr>
        <xdr:cNvPr id="26" name="avatar">
          <a:extLst>
            <a:ext uri="{FF2B5EF4-FFF2-40B4-BE49-F238E27FC236}">
              <a16:creationId xmlns:a16="http://schemas.microsoft.com/office/drawing/2014/main" id="{23D2A2A3-A422-4456-AD54-4A709D2670A9}"/>
            </a:ext>
          </a:extLst>
        </xdr:cNvPr>
        <xdr:cNvSpPr>
          <a:spLocks noChangeAspect="1" noChangeArrowheads="1"/>
        </xdr:cNvSpPr>
      </xdr:nvSpPr>
      <xdr:spPr bwMode="auto">
        <a:xfrm>
          <a:off x="52954464" y="16657411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76</xdr:row>
      <xdr:rowOff>0</xdr:rowOff>
    </xdr:from>
    <xdr:ext cx="299358" cy="876300"/>
    <xdr:sp macro="" textlink="">
      <xdr:nvSpPr>
        <xdr:cNvPr id="27" name="avatar">
          <a:extLst>
            <a:ext uri="{FF2B5EF4-FFF2-40B4-BE49-F238E27FC236}">
              <a16:creationId xmlns:a16="http://schemas.microsoft.com/office/drawing/2014/main" id="{598C8B19-1708-48EF-B670-582A8168A9E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72783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82</xdr:row>
      <xdr:rowOff>0</xdr:rowOff>
    </xdr:from>
    <xdr:ext cx="299358" cy="876300"/>
    <xdr:sp macro="" textlink="">
      <xdr:nvSpPr>
        <xdr:cNvPr id="28" name="avatar">
          <a:extLst>
            <a:ext uri="{FF2B5EF4-FFF2-40B4-BE49-F238E27FC236}">
              <a16:creationId xmlns:a16="http://schemas.microsoft.com/office/drawing/2014/main" id="{D2BA6764-C86C-470F-84E4-7419C028D805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82308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83</xdr:row>
      <xdr:rowOff>0</xdr:rowOff>
    </xdr:from>
    <xdr:ext cx="299358" cy="876300"/>
    <xdr:sp macro="" textlink="">
      <xdr:nvSpPr>
        <xdr:cNvPr id="29" name="avatar">
          <a:extLst>
            <a:ext uri="{FF2B5EF4-FFF2-40B4-BE49-F238E27FC236}">
              <a16:creationId xmlns:a16="http://schemas.microsoft.com/office/drawing/2014/main" id="{1ACF6763-7CA3-4B22-B7FF-1B30FB59D5F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84213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84</xdr:row>
      <xdr:rowOff>0</xdr:rowOff>
    </xdr:from>
    <xdr:ext cx="299358" cy="876300"/>
    <xdr:sp macro="" textlink="">
      <xdr:nvSpPr>
        <xdr:cNvPr id="30" name="avatar">
          <a:extLst>
            <a:ext uri="{FF2B5EF4-FFF2-40B4-BE49-F238E27FC236}">
              <a16:creationId xmlns:a16="http://schemas.microsoft.com/office/drawing/2014/main" id="{B6EF544B-8811-4BC9-B5F6-3AC3E00E4151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86118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89</xdr:row>
      <xdr:rowOff>0</xdr:rowOff>
    </xdr:from>
    <xdr:ext cx="299358" cy="876300"/>
    <xdr:sp macro="" textlink="">
      <xdr:nvSpPr>
        <xdr:cNvPr id="31" name="avatar">
          <a:extLst>
            <a:ext uri="{FF2B5EF4-FFF2-40B4-BE49-F238E27FC236}">
              <a16:creationId xmlns:a16="http://schemas.microsoft.com/office/drawing/2014/main" id="{082098C5-7DAC-4E5E-9971-648384D9340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199548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95</xdr:row>
      <xdr:rowOff>0</xdr:rowOff>
    </xdr:from>
    <xdr:ext cx="299358" cy="876300"/>
    <xdr:sp macro="" textlink="">
      <xdr:nvSpPr>
        <xdr:cNvPr id="32" name="avatar">
          <a:extLst>
            <a:ext uri="{FF2B5EF4-FFF2-40B4-BE49-F238E27FC236}">
              <a16:creationId xmlns:a16="http://schemas.microsoft.com/office/drawing/2014/main" id="{1220762B-D8F0-41DF-AFD1-3936D4D93C0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09073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96</xdr:row>
      <xdr:rowOff>0</xdr:rowOff>
    </xdr:from>
    <xdr:ext cx="299358" cy="876300"/>
    <xdr:sp macro="" textlink="">
      <xdr:nvSpPr>
        <xdr:cNvPr id="33" name="avatar">
          <a:extLst>
            <a:ext uri="{FF2B5EF4-FFF2-40B4-BE49-F238E27FC236}">
              <a16:creationId xmlns:a16="http://schemas.microsoft.com/office/drawing/2014/main" id="{B331D9AD-E61F-4548-B731-B24CFB24FC15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10978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97</xdr:row>
      <xdr:rowOff>0</xdr:rowOff>
    </xdr:from>
    <xdr:ext cx="299358" cy="876300"/>
    <xdr:sp macro="" textlink="">
      <xdr:nvSpPr>
        <xdr:cNvPr id="34" name="avatar">
          <a:extLst>
            <a:ext uri="{FF2B5EF4-FFF2-40B4-BE49-F238E27FC236}">
              <a16:creationId xmlns:a16="http://schemas.microsoft.com/office/drawing/2014/main" id="{1485A8A6-4776-4320-9827-FA65579BD781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12883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103</xdr:row>
      <xdr:rowOff>0</xdr:rowOff>
    </xdr:from>
    <xdr:ext cx="299358" cy="876300"/>
    <xdr:sp macro="" textlink="">
      <xdr:nvSpPr>
        <xdr:cNvPr id="35" name="avatar">
          <a:extLst>
            <a:ext uri="{FF2B5EF4-FFF2-40B4-BE49-F238E27FC236}">
              <a16:creationId xmlns:a16="http://schemas.microsoft.com/office/drawing/2014/main" id="{0E0E3572-D9CA-4754-B6ED-0A284AF1D440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24409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116</xdr:row>
      <xdr:rowOff>0</xdr:rowOff>
    </xdr:from>
    <xdr:ext cx="299358" cy="876300"/>
    <xdr:sp macro="" textlink="">
      <xdr:nvSpPr>
        <xdr:cNvPr id="39" name="avatar">
          <a:extLst>
            <a:ext uri="{FF2B5EF4-FFF2-40B4-BE49-F238E27FC236}">
              <a16:creationId xmlns:a16="http://schemas.microsoft.com/office/drawing/2014/main" id="{5FB38CC3-50FF-4BE0-8341-6417EDFDCD7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55079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131</xdr:row>
      <xdr:rowOff>0</xdr:rowOff>
    </xdr:from>
    <xdr:ext cx="299358" cy="876300"/>
    <xdr:sp macro="" textlink="">
      <xdr:nvSpPr>
        <xdr:cNvPr id="44" name="avatar">
          <a:extLst>
            <a:ext uri="{FF2B5EF4-FFF2-40B4-BE49-F238E27FC236}">
              <a16:creationId xmlns:a16="http://schemas.microsoft.com/office/drawing/2014/main" id="{7BBDB562-3F83-4D64-B6BB-C7B530D9D21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87655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132</xdr:row>
      <xdr:rowOff>0</xdr:rowOff>
    </xdr:from>
    <xdr:ext cx="299358" cy="876300"/>
    <xdr:sp macro="" textlink="">
      <xdr:nvSpPr>
        <xdr:cNvPr id="45" name="avatar">
          <a:extLst>
            <a:ext uri="{FF2B5EF4-FFF2-40B4-BE49-F238E27FC236}">
              <a16:creationId xmlns:a16="http://schemas.microsoft.com/office/drawing/2014/main" id="{7AD981E4-FF89-4B22-BCEA-6091BBA757D0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89560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134</xdr:row>
      <xdr:rowOff>0</xdr:rowOff>
    </xdr:from>
    <xdr:ext cx="299358" cy="876300"/>
    <xdr:sp macro="" textlink="">
      <xdr:nvSpPr>
        <xdr:cNvPr id="46" name="avatar">
          <a:extLst>
            <a:ext uri="{FF2B5EF4-FFF2-40B4-BE49-F238E27FC236}">
              <a16:creationId xmlns:a16="http://schemas.microsoft.com/office/drawing/2014/main" id="{ECC85E2B-4A18-4F15-B56C-D5FBE7461F8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291465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146</xdr:row>
      <xdr:rowOff>0</xdr:rowOff>
    </xdr:from>
    <xdr:ext cx="299358" cy="876300"/>
    <xdr:sp macro="" textlink="">
      <xdr:nvSpPr>
        <xdr:cNvPr id="48" name="avatar">
          <a:extLst>
            <a:ext uri="{FF2B5EF4-FFF2-40B4-BE49-F238E27FC236}">
              <a16:creationId xmlns:a16="http://schemas.microsoft.com/office/drawing/2014/main" id="{22C56121-1B2C-4B76-BFB7-252C3A205C2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16515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147</xdr:row>
      <xdr:rowOff>0</xdr:rowOff>
    </xdr:from>
    <xdr:ext cx="299358" cy="876300"/>
    <xdr:sp macro="" textlink="">
      <xdr:nvSpPr>
        <xdr:cNvPr id="49" name="avatar">
          <a:extLst>
            <a:ext uri="{FF2B5EF4-FFF2-40B4-BE49-F238E27FC236}">
              <a16:creationId xmlns:a16="http://schemas.microsoft.com/office/drawing/2014/main" id="{B136AC15-41E2-44C2-9064-61735D6124C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18420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148</xdr:row>
      <xdr:rowOff>0</xdr:rowOff>
    </xdr:from>
    <xdr:ext cx="299358" cy="876300"/>
    <xdr:sp macro="" textlink="">
      <xdr:nvSpPr>
        <xdr:cNvPr id="50" name="avatar">
          <a:extLst>
            <a:ext uri="{FF2B5EF4-FFF2-40B4-BE49-F238E27FC236}">
              <a16:creationId xmlns:a16="http://schemas.microsoft.com/office/drawing/2014/main" id="{D3D98F43-52B6-4F48-9244-AD32C806311E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20325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153</xdr:row>
      <xdr:rowOff>0</xdr:rowOff>
    </xdr:from>
    <xdr:ext cx="299358" cy="876300"/>
    <xdr:sp macro="" textlink="">
      <xdr:nvSpPr>
        <xdr:cNvPr id="51" name="avatar">
          <a:extLst>
            <a:ext uri="{FF2B5EF4-FFF2-40B4-BE49-F238E27FC236}">
              <a16:creationId xmlns:a16="http://schemas.microsoft.com/office/drawing/2014/main" id="{E7702343-E017-4AA7-B84E-9FBB63B54B8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29946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167</xdr:row>
      <xdr:rowOff>0</xdr:rowOff>
    </xdr:from>
    <xdr:ext cx="299358" cy="876300"/>
    <xdr:sp macro="" textlink="">
      <xdr:nvSpPr>
        <xdr:cNvPr id="53" name="avatar">
          <a:extLst>
            <a:ext uri="{FF2B5EF4-FFF2-40B4-BE49-F238E27FC236}">
              <a16:creationId xmlns:a16="http://schemas.microsoft.com/office/drawing/2014/main" id="{4307E122-0139-4124-B78B-B67D225C20F7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43281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170</xdr:row>
      <xdr:rowOff>0</xdr:rowOff>
    </xdr:from>
    <xdr:ext cx="299358" cy="876300"/>
    <xdr:sp macro="" textlink="">
      <xdr:nvSpPr>
        <xdr:cNvPr id="54" name="avatar">
          <a:extLst>
            <a:ext uri="{FF2B5EF4-FFF2-40B4-BE49-F238E27FC236}">
              <a16:creationId xmlns:a16="http://schemas.microsoft.com/office/drawing/2014/main" id="{CB4E23BE-4E67-43B8-8CB7-9818E43E09B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45281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178</xdr:row>
      <xdr:rowOff>0</xdr:rowOff>
    </xdr:from>
    <xdr:ext cx="299358" cy="876300"/>
    <xdr:sp macro="" textlink="">
      <xdr:nvSpPr>
        <xdr:cNvPr id="55" name="avatar">
          <a:extLst>
            <a:ext uri="{FF2B5EF4-FFF2-40B4-BE49-F238E27FC236}">
              <a16:creationId xmlns:a16="http://schemas.microsoft.com/office/drawing/2014/main" id="{F3F24779-4024-40EF-9F9D-0D6A19591A2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58711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184</xdr:row>
      <xdr:rowOff>0</xdr:rowOff>
    </xdr:from>
    <xdr:ext cx="299358" cy="876300"/>
    <xdr:sp macro="" textlink="">
      <xdr:nvSpPr>
        <xdr:cNvPr id="56" name="avatar">
          <a:extLst>
            <a:ext uri="{FF2B5EF4-FFF2-40B4-BE49-F238E27FC236}">
              <a16:creationId xmlns:a16="http://schemas.microsoft.com/office/drawing/2014/main" id="{70305413-6530-4CAA-88C1-09CF05AF643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70046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184</xdr:row>
      <xdr:rowOff>0</xdr:rowOff>
    </xdr:from>
    <xdr:ext cx="299358" cy="876300"/>
    <xdr:sp macro="" textlink="">
      <xdr:nvSpPr>
        <xdr:cNvPr id="57" name="avatar">
          <a:extLst>
            <a:ext uri="{FF2B5EF4-FFF2-40B4-BE49-F238E27FC236}">
              <a16:creationId xmlns:a16="http://schemas.microsoft.com/office/drawing/2014/main" id="{667A14B1-35B3-49F4-99C3-91B5EE0C45F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72046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184</xdr:row>
      <xdr:rowOff>0</xdr:rowOff>
    </xdr:from>
    <xdr:ext cx="299358" cy="876300"/>
    <xdr:sp macro="" textlink="">
      <xdr:nvSpPr>
        <xdr:cNvPr id="58" name="avatar">
          <a:extLst>
            <a:ext uri="{FF2B5EF4-FFF2-40B4-BE49-F238E27FC236}">
              <a16:creationId xmlns:a16="http://schemas.microsoft.com/office/drawing/2014/main" id="{A33B3DA3-A502-4B82-8D98-592E1D14B5D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73951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190</xdr:row>
      <xdr:rowOff>0</xdr:rowOff>
    </xdr:from>
    <xdr:ext cx="299358" cy="876300"/>
    <xdr:sp macro="" textlink="">
      <xdr:nvSpPr>
        <xdr:cNvPr id="59" name="avatar">
          <a:extLst>
            <a:ext uri="{FF2B5EF4-FFF2-40B4-BE49-F238E27FC236}">
              <a16:creationId xmlns:a16="http://schemas.microsoft.com/office/drawing/2014/main" id="{A991AF5F-7C40-465B-97FC-8971272F896B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83667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196</xdr:row>
      <xdr:rowOff>0</xdr:rowOff>
    </xdr:from>
    <xdr:ext cx="299358" cy="876300"/>
    <xdr:sp macro="" textlink="">
      <xdr:nvSpPr>
        <xdr:cNvPr id="60" name="avatar">
          <a:extLst>
            <a:ext uri="{FF2B5EF4-FFF2-40B4-BE49-F238E27FC236}">
              <a16:creationId xmlns:a16="http://schemas.microsoft.com/office/drawing/2014/main" id="{5B5D370C-EFD4-41F0-8A98-A4562892C62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95192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197</xdr:row>
      <xdr:rowOff>0</xdr:rowOff>
    </xdr:from>
    <xdr:ext cx="299358" cy="876300"/>
    <xdr:sp macro="" textlink="">
      <xdr:nvSpPr>
        <xdr:cNvPr id="61" name="avatar">
          <a:extLst>
            <a:ext uri="{FF2B5EF4-FFF2-40B4-BE49-F238E27FC236}">
              <a16:creationId xmlns:a16="http://schemas.microsoft.com/office/drawing/2014/main" id="{E8D95880-49E2-4A6B-B9DB-4F7E9AB83821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97097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198</xdr:row>
      <xdr:rowOff>0</xdr:rowOff>
    </xdr:from>
    <xdr:ext cx="299358" cy="876300"/>
    <xdr:sp macro="" textlink="">
      <xdr:nvSpPr>
        <xdr:cNvPr id="62" name="avatar">
          <a:extLst>
            <a:ext uri="{FF2B5EF4-FFF2-40B4-BE49-F238E27FC236}">
              <a16:creationId xmlns:a16="http://schemas.microsoft.com/office/drawing/2014/main" id="{1BAD334C-4013-45F8-9437-8021D1C87B0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399002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204</xdr:row>
      <xdr:rowOff>0</xdr:rowOff>
    </xdr:from>
    <xdr:ext cx="299358" cy="876300"/>
    <xdr:sp macro="" textlink="">
      <xdr:nvSpPr>
        <xdr:cNvPr id="63" name="avatar">
          <a:extLst>
            <a:ext uri="{FF2B5EF4-FFF2-40B4-BE49-F238E27FC236}">
              <a16:creationId xmlns:a16="http://schemas.microsoft.com/office/drawing/2014/main" id="{C521E629-AE56-41A3-86EA-00EF0D3154C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16242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209</xdr:row>
      <xdr:rowOff>0</xdr:rowOff>
    </xdr:from>
    <xdr:ext cx="299358" cy="876300"/>
    <xdr:sp macro="" textlink="">
      <xdr:nvSpPr>
        <xdr:cNvPr id="64" name="avatar">
          <a:extLst>
            <a:ext uri="{FF2B5EF4-FFF2-40B4-BE49-F238E27FC236}">
              <a16:creationId xmlns:a16="http://schemas.microsoft.com/office/drawing/2014/main" id="{EB66B207-333D-4B23-9F4D-61883B4434A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25862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211</xdr:row>
      <xdr:rowOff>0</xdr:rowOff>
    </xdr:from>
    <xdr:ext cx="299358" cy="876300"/>
    <xdr:sp macro="" textlink="">
      <xdr:nvSpPr>
        <xdr:cNvPr id="65" name="avatar">
          <a:extLst>
            <a:ext uri="{FF2B5EF4-FFF2-40B4-BE49-F238E27FC236}">
              <a16:creationId xmlns:a16="http://schemas.microsoft.com/office/drawing/2014/main" id="{58886D22-1E18-4429-BE34-77EC1FCAF15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27767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213</xdr:row>
      <xdr:rowOff>0</xdr:rowOff>
    </xdr:from>
    <xdr:ext cx="299358" cy="876300"/>
    <xdr:sp macro="" textlink="">
      <xdr:nvSpPr>
        <xdr:cNvPr id="66" name="avatar">
          <a:extLst>
            <a:ext uri="{FF2B5EF4-FFF2-40B4-BE49-F238E27FC236}">
              <a16:creationId xmlns:a16="http://schemas.microsoft.com/office/drawing/2014/main" id="{6082B29F-C13F-4982-8741-0380AB2E590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39197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217</xdr:row>
      <xdr:rowOff>0</xdr:rowOff>
    </xdr:from>
    <xdr:ext cx="299358" cy="876300"/>
    <xdr:sp macro="" textlink="">
      <xdr:nvSpPr>
        <xdr:cNvPr id="67" name="avatar">
          <a:extLst>
            <a:ext uri="{FF2B5EF4-FFF2-40B4-BE49-F238E27FC236}">
              <a16:creationId xmlns:a16="http://schemas.microsoft.com/office/drawing/2014/main" id="{EA71037A-FA85-4E10-BD2C-F81ADD6CDD7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48818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224</xdr:row>
      <xdr:rowOff>0</xdr:rowOff>
    </xdr:from>
    <xdr:ext cx="299358" cy="876300"/>
    <xdr:sp macro="" textlink="">
      <xdr:nvSpPr>
        <xdr:cNvPr id="68" name="avatar">
          <a:extLst>
            <a:ext uri="{FF2B5EF4-FFF2-40B4-BE49-F238E27FC236}">
              <a16:creationId xmlns:a16="http://schemas.microsoft.com/office/drawing/2014/main" id="{19A414C9-D618-4D27-86C5-75533B4F18C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58438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224</xdr:row>
      <xdr:rowOff>0</xdr:rowOff>
    </xdr:from>
    <xdr:ext cx="299358" cy="876300"/>
    <xdr:sp macro="" textlink="">
      <xdr:nvSpPr>
        <xdr:cNvPr id="69" name="avatar">
          <a:extLst>
            <a:ext uri="{FF2B5EF4-FFF2-40B4-BE49-F238E27FC236}">
              <a16:creationId xmlns:a16="http://schemas.microsoft.com/office/drawing/2014/main" id="{28D39688-44D1-4AFA-9D55-BBCAF185CEF7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60438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225</xdr:row>
      <xdr:rowOff>0</xdr:rowOff>
    </xdr:from>
    <xdr:ext cx="299358" cy="876300"/>
    <xdr:sp macro="" textlink="">
      <xdr:nvSpPr>
        <xdr:cNvPr id="70" name="avatar">
          <a:extLst>
            <a:ext uri="{FF2B5EF4-FFF2-40B4-BE49-F238E27FC236}">
              <a16:creationId xmlns:a16="http://schemas.microsoft.com/office/drawing/2014/main" id="{5B020B80-AF49-42FC-8380-A495D96DE619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62248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233</xdr:row>
      <xdr:rowOff>0</xdr:rowOff>
    </xdr:from>
    <xdr:ext cx="299358" cy="876300"/>
    <xdr:sp macro="" textlink="">
      <xdr:nvSpPr>
        <xdr:cNvPr id="71" name="avatar">
          <a:extLst>
            <a:ext uri="{FF2B5EF4-FFF2-40B4-BE49-F238E27FC236}">
              <a16:creationId xmlns:a16="http://schemas.microsoft.com/office/drawing/2014/main" id="{CECF5C3E-BE1C-4D7A-8B7A-FCCBD492B08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77583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234</xdr:row>
      <xdr:rowOff>0</xdr:rowOff>
    </xdr:from>
    <xdr:ext cx="299358" cy="876300"/>
    <xdr:sp macro="" textlink="">
      <xdr:nvSpPr>
        <xdr:cNvPr id="72" name="avatar">
          <a:extLst>
            <a:ext uri="{FF2B5EF4-FFF2-40B4-BE49-F238E27FC236}">
              <a16:creationId xmlns:a16="http://schemas.microsoft.com/office/drawing/2014/main" id="{759FFF4C-C416-4C3E-9C8A-4D81A76F37A4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79488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235</xdr:row>
      <xdr:rowOff>0</xdr:rowOff>
    </xdr:from>
    <xdr:ext cx="299358" cy="876300"/>
    <xdr:sp macro="" textlink="">
      <xdr:nvSpPr>
        <xdr:cNvPr id="73" name="avatar">
          <a:extLst>
            <a:ext uri="{FF2B5EF4-FFF2-40B4-BE49-F238E27FC236}">
              <a16:creationId xmlns:a16="http://schemas.microsoft.com/office/drawing/2014/main" id="{FDD89B81-EF36-4D4C-A10A-4BB9D3BF202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81393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241</xdr:row>
      <xdr:rowOff>0</xdr:rowOff>
    </xdr:from>
    <xdr:ext cx="299358" cy="876300"/>
    <xdr:sp macro="" textlink="">
      <xdr:nvSpPr>
        <xdr:cNvPr id="74" name="avatar">
          <a:extLst>
            <a:ext uri="{FF2B5EF4-FFF2-40B4-BE49-F238E27FC236}">
              <a16:creationId xmlns:a16="http://schemas.microsoft.com/office/drawing/2014/main" id="{C5EF2C3A-ED8E-4E56-8544-63E139D1DE5A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92918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242</xdr:row>
      <xdr:rowOff>0</xdr:rowOff>
    </xdr:from>
    <xdr:ext cx="299358" cy="876300"/>
    <xdr:sp macro="" textlink="">
      <xdr:nvSpPr>
        <xdr:cNvPr id="75" name="avatar">
          <a:extLst>
            <a:ext uri="{FF2B5EF4-FFF2-40B4-BE49-F238E27FC236}">
              <a16:creationId xmlns:a16="http://schemas.microsoft.com/office/drawing/2014/main" id="{483C5834-8A5E-4EA2-BC34-12248B6769AC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94823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242</xdr:row>
      <xdr:rowOff>0</xdr:rowOff>
    </xdr:from>
    <xdr:ext cx="299358" cy="876300"/>
    <xdr:sp macro="" textlink="">
      <xdr:nvSpPr>
        <xdr:cNvPr id="76" name="avatar">
          <a:extLst>
            <a:ext uri="{FF2B5EF4-FFF2-40B4-BE49-F238E27FC236}">
              <a16:creationId xmlns:a16="http://schemas.microsoft.com/office/drawing/2014/main" id="{BE2644F2-6501-4FF0-A3BF-07F5BE83CB90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4967287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250</xdr:row>
      <xdr:rowOff>0</xdr:rowOff>
    </xdr:from>
    <xdr:ext cx="299358" cy="876300"/>
    <xdr:sp macro="" textlink="">
      <xdr:nvSpPr>
        <xdr:cNvPr id="77" name="avatar">
          <a:extLst>
            <a:ext uri="{FF2B5EF4-FFF2-40B4-BE49-F238E27FC236}">
              <a16:creationId xmlns:a16="http://schemas.microsoft.com/office/drawing/2014/main" id="{166F7F54-7A0D-4D1B-9366-BB53524C565F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08254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251</xdr:row>
      <xdr:rowOff>0</xdr:rowOff>
    </xdr:from>
    <xdr:ext cx="299358" cy="876300"/>
    <xdr:sp macro="" textlink="">
      <xdr:nvSpPr>
        <xdr:cNvPr id="78" name="avatar">
          <a:extLst>
            <a:ext uri="{FF2B5EF4-FFF2-40B4-BE49-F238E27FC236}">
              <a16:creationId xmlns:a16="http://schemas.microsoft.com/office/drawing/2014/main" id="{E956B1F4-E788-408F-808F-1E1FD6D32056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10159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252</xdr:row>
      <xdr:rowOff>0</xdr:rowOff>
    </xdr:from>
    <xdr:ext cx="299358" cy="876300"/>
    <xdr:sp macro="" textlink="">
      <xdr:nvSpPr>
        <xdr:cNvPr id="79" name="avatar">
          <a:extLst>
            <a:ext uri="{FF2B5EF4-FFF2-40B4-BE49-F238E27FC236}">
              <a16:creationId xmlns:a16="http://schemas.microsoft.com/office/drawing/2014/main" id="{C2A40374-A9B0-41A9-BDEE-A574374B22C2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120640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258</xdr:row>
      <xdr:rowOff>0</xdr:rowOff>
    </xdr:from>
    <xdr:ext cx="299358" cy="876300"/>
    <xdr:sp macro="" textlink="">
      <xdr:nvSpPr>
        <xdr:cNvPr id="80" name="avatar">
          <a:extLst>
            <a:ext uri="{FF2B5EF4-FFF2-40B4-BE49-F238E27FC236}">
              <a16:creationId xmlns:a16="http://schemas.microsoft.com/office/drawing/2014/main" id="{B7A09F16-36A2-4AB1-A610-B5CA51E0129D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23589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260</xdr:row>
      <xdr:rowOff>0</xdr:rowOff>
    </xdr:from>
    <xdr:ext cx="299358" cy="876300"/>
    <xdr:sp macro="" textlink="">
      <xdr:nvSpPr>
        <xdr:cNvPr id="81" name="avatar">
          <a:extLst>
            <a:ext uri="{FF2B5EF4-FFF2-40B4-BE49-F238E27FC236}">
              <a16:creationId xmlns:a16="http://schemas.microsoft.com/office/drawing/2014/main" id="{ED2ADAB4-0023-4CFA-875A-CE0FFFA35553}"/>
            </a:ext>
          </a:extLst>
        </xdr:cNvPr>
        <xdr:cNvSpPr>
          <a:spLocks noChangeAspect="1" noChangeArrowheads="1"/>
        </xdr:cNvSpPr>
      </xdr:nvSpPr>
      <xdr:spPr bwMode="auto">
        <a:xfrm>
          <a:off x="31499175" y="525494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141</xdr:row>
      <xdr:rowOff>0</xdr:rowOff>
    </xdr:from>
    <xdr:ext cx="299358" cy="876300"/>
    <xdr:sp macro="" textlink="">
      <xdr:nvSpPr>
        <xdr:cNvPr id="83" name="avatar">
          <a:extLst>
            <a:ext uri="{FF2B5EF4-FFF2-40B4-BE49-F238E27FC236}">
              <a16:creationId xmlns:a16="http://schemas.microsoft.com/office/drawing/2014/main" id="{C740F3E1-BFD1-4183-BCEB-B173AE22D035}"/>
            </a:ext>
          </a:extLst>
        </xdr:cNvPr>
        <xdr:cNvSpPr>
          <a:spLocks noChangeAspect="1" noChangeArrowheads="1"/>
        </xdr:cNvSpPr>
      </xdr:nvSpPr>
      <xdr:spPr bwMode="auto">
        <a:xfrm>
          <a:off x="22879050" y="30489525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143</xdr:row>
      <xdr:rowOff>0</xdr:rowOff>
    </xdr:from>
    <xdr:ext cx="299358" cy="876300"/>
    <xdr:sp macro="" textlink="">
      <xdr:nvSpPr>
        <xdr:cNvPr id="84" name="avatar">
          <a:extLst>
            <a:ext uri="{FF2B5EF4-FFF2-40B4-BE49-F238E27FC236}">
              <a16:creationId xmlns:a16="http://schemas.microsoft.com/office/drawing/2014/main" id="{A4545278-7CB8-4143-9AB0-C4D7DE2F9844}"/>
            </a:ext>
          </a:extLst>
        </xdr:cNvPr>
        <xdr:cNvSpPr>
          <a:spLocks noChangeAspect="1" noChangeArrowheads="1"/>
        </xdr:cNvSpPr>
      </xdr:nvSpPr>
      <xdr:spPr bwMode="auto">
        <a:xfrm>
          <a:off x="22879050" y="308800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143</xdr:row>
      <xdr:rowOff>0</xdr:rowOff>
    </xdr:from>
    <xdr:ext cx="299358" cy="876300"/>
    <xdr:sp macro="" textlink="">
      <xdr:nvSpPr>
        <xdr:cNvPr id="85" name="avatar">
          <a:extLst>
            <a:ext uri="{FF2B5EF4-FFF2-40B4-BE49-F238E27FC236}">
              <a16:creationId xmlns:a16="http://schemas.microsoft.com/office/drawing/2014/main" id="{3FC980FA-D27A-4185-823F-11CE0EF98E6F}"/>
            </a:ext>
          </a:extLst>
        </xdr:cNvPr>
        <xdr:cNvSpPr>
          <a:spLocks noChangeAspect="1" noChangeArrowheads="1"/>
        </xdr:cNvSpPr>
      </xdr:nvSpPr>
      <xdr:spPr bwMode="auto">
        <a:xfrm>
          <a:off x="22879050" y="30880050"/>
          <a:ext cx="2993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cdavid@finagro.com.co" TargetMode="External"/><Relationship Id="rId13" Type="http://schemas.openxmlformats.org/officeDocument/2006/relationships/hyperlink" Target="mailto:jruizv@finagro.com.co" TargetMode="External"/><Relationship Id="rId18" Type="http://schemas.openxmlformats.org/officeDocument/2006/relationships/hyperlink" Target="mailto:abernal@finagro.com.co" TargetMode="External"/><Relationship Id="rId3" Type="http://schemas.openxmlformats.org/officeDocument/2006/relationships/hyperlink" Target="mailto:loviedo@finagro.com.co" TargetMode="External"/><Relationship Id="rId7" Type="http://schemas.openxmlformats.org/officeDocument/2006/relationships/hyperlink" Target="mailto:naguilarg@finagro.com.co" TargetMode="External"/><Relationship Id="rId12" Type="http://schemas.openxmlformats.org/officeDocument/2006/relationships/hyperlink" Target="mailto:warmenta@finagro.com.co" TargetMode="External"/><Relationship Id="rId17" Type="http://schemas.openxmlformats.org/officeDocument/2006/relationships/hyperlink" Target="mailto:cjimenez@finagro.com.co" TargetMode="External"/><Relationship Id="rId2" Type="http://schemas.openxmlformats.org/officeDocument/2006/relationships/hyperlink" Target="mailto:vcardona@finagro.com.co" TargetMode="External"/><Relationship Id="rId16" Type="http://schemas.openxmlformats.org/officeDocument/2006/relationships/hyperlink" Target="mailto:mcajica@finagro.com.co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ktramirez@finagro.com.co" TargetMode="External"/><Relationship Id="rId6" Type="http://schemas.openxmlformats.org/officeDocument/2006/relationships/hyperlink" Target="mailto:tscambar@finagro.com.co" TargetMode="External"/><Relationship Id="rId11" Type="http://schemas.openxmlformats.org/officeDocument/2006/relationships/hyperlink" Target="mailto:igarzonb@finagro.com.co" TargetMode="External"/><Relationship Id="rId5" Type="http://schemas.openxmlformats.org/officeDocument/2006/relationships/hyperlink" Target="mailto:arestrepog@finagro.com.co" TargetMode="External"/><Relationship Id="rId15" Type="http://schemas.openxmlformats.org/officeDocument/2006/relationships/hyperlink" Target="mailto:agamortegui@finagro.com.co" TargetMode="External"/><Relationship Id="rId10" Type="http://schemas.openxmlformats.org/officeDocument/2006/relationships/hyperlink" Target="mailto:dacontreras@finagro.com.co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brojas@finagro.com.co" TargetMode="External"/><Relationship Id="rId9" Type="http://schemas.openxmlformats.org/officeDocument/2006/relationships/hyperlink" Target="mailto:memurcia@finagro.com.co" TargetMode="External"/><Relationship Id="rId14" Type="http://schemas.openxmlformats.org/officeDocument/2006/relationships/hyperlink" Target="mailto:sdemier@finagro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797C-7209-40D9-B78E-2A0BF261A2C5}">
  <sheetPr>
    <pageSetUpPr fitToPage="1"/>
  </sheetPr>
  <dimension ref="A1:AV262"/>
  <sheetViews>
    <sheetView showGridLines="0" tabSelected="1" zoomScale="62" zoomScaleNormal="62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9" sqref="C19"/>
    </sheetView>
  </sheetViews>
  <sheetFormatPr baseColWidth="10" defaultRowHeight="14.5" x14ac:dyDescent="0.35"/>
  <cols>
    <col min="2" max="2" width="60.1796875" style="64" customWidth="1"/>
    <col min="3" max="3" width="41.81640625" customWidth="1"/>
    <col min="4" max="4" width="46.81640625" customWidth="1"/>
    <col min="5" max="5" width="12.1796875" customWidth="1"/>
    <col min="6" max="6" width="19.54296875" customWidth="1"/>
    <col min="7" max="7" width="18.1796875" customWidth="1"/>
    <col min="8" max="8" width="10.81640625" style="2" customWidth="1"/>
    <col min="9" max="9" width="31.453125" customWidth="1"/>
    <col min="10" max="10" width="44" customWidth="1"/>
    <col min="11" max="11" width="16.54296875" customWidth="1"/>
    <col min="12" max="12" width="10.81640625" customWidth="1"/>
    <col min="13" max="13" width="44.453125" customWidth="1"/>
    <col min="14" max="14" width="16.26953125" customWidth="1"/>
    <col min="15" max="15" width="11.54296875" customWidth="1"/>
    <col min="16" max="16" width="18.81640625" style="2" customWidth="1"/>
    <col min="17" max="17" width="51" customWidth="1"/>
    <col min="18" max="18" width="48.1796875" customWidth="1"/>
    <col min="19" max="20" width="11.54296875" customWidth="1"/>
    <col min="21" max="21" width="10.54296875" customWidth="1"/>
    <col min="22" max="22" width="55.26953125" customWidth="1"/>
    <col min="23" max="23" width="64.453125" customWidth="1"/>
    <col min="24" max="25" width="11.54296875" customWidth="1"/>
    <col min="26" max="26" width="12.81640625" customWidth="1"/>
    <col min="27" max="27" width="16.81640625" customWidth="1"/>
  </cols>
  <sheetData>
    <row r="1" spans="1:27" ht="15" thickBot="1" x14ac:dyDescent="0.4">
      <c r="B1" s="1"/>
    </row>
    <row r="2" spans="1:27" ht="91" thickBot="1" x14ac:dyDescent="0.4">
      <c r="B2" s="3" t="s">
        <v>0</v>
      </c>
      <c r="C2" s="4"/>
      <c r="D2" s="4"/>
      <c r="E2" s="4"/>
      <c r="F2" s="4"/>
      <c r="G2" s="4"/>
      <c r="H2" s="139"/>
      <c r="I2" s="4"/>
      <c r="J2" s="4"/>
      <c r="K2" s="6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7"/>
    </row>
    <row r="3" spans="1:27" ht="73" thickBot="1" x14ac:dyDescent="0.4">
      <c r="A3" s="8" t="s">
        <v>1</v>
      </c>
      <c r="B3" s="13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10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9" t="s">
        <v>23</v>
      </c>
      <c r="X3" s="9" t="s">
        <v>24</v>
      </c>
      <c r="Y3" s="9" t="s">
        <v>25</v>
      </c>
      <c r="Z3" s="11" t="s">
        <v>26</v>
      </c>
      <c r="AA3" s="11" t="s">
        <v>1362</v>
      </c>
    </row>
    <row r="4" spans="1:27" s="67" customFormat="1" ht="15" customHeight="1" x14ac:dyDescent="0.35">
      <c r="A4" s="66"/>
      <c r="B4" s="140" t="s">
        <v>27</v>
      </c>
      <c r="C4" s="108" t="s">
        <v>1180</v>
      </c>
      <c r="D4" s="108" t="s">
        <v>1181</v>
      </c>
      <c r="E4" s="108" t="s">
        <v>28</v>
      </c>
      <c r="F4" s="108" t="s">
        <v>123</v>
      </c>
      <c r="G4" s="108" t="s">
        <v>124</v>
      </c>
      <c r="H4" s="109" t="s">
        <v>1182</v>
      </c>
      <c r="I4" s="110" t="s">
        <v>1183</v>
      </c>
      <c r="J4" s="108" t="s">
        <v>1184</v>
      </c>
      <c r="K4" s="108" t="s">
        <v>69</v>
      </c>
      <c r="L4" s="108" t="s">
        <v>32</v>
      </c>
      <c r="M4" s="108" t="s">
        <v>1181</v>
      </c>
      <c r="N4" s="111">
        <v>45336</v>
      </c>
      <c r="O4" s="111">
        <v>45657</v>
      </c>
      <c r="P4" s="30">
        <f t="shared" ref="P4:P67" si="0">(O4-N4)/365.25</f>
        <v>0.87885010266940455</v>
      </c>
      <c r="Q4" s="108" t="s">
        <v>1185</v>
      </c>
      <c r="R4" s="108" t="s">
        <v>1186</v>
      </c>
      <c r="S4" s="111">
        <v>45083</v>
      </c>
      <c r="T4" s="111">
        <v>45335</v>
      </c>
      <c r="U4" s="112">
        <f t="shared" ref="U4:U36" si="1">(T4-S4)/365.25</f>
        <v>0.68993839835728954</v>
      </c>
      <c r="V4" s="108" t="s">
        <v>1187</v>
      </c>
      <c r="W4" s="108" t="s">
        <v>1188</v>
      </c>
      <c r="X4" s="111">
        <v>44378</v>
      </c>
      <c r="Y4" s="111">
        <v>45107</v>
      </c>
      <c r="Z4" s="34">
        <f t="shared" ref="Z4" si="2">(Y4-X4)/365.25</f>
        <v>1.9958932238193019</v>
      </c>
      <c r="AA4" s="19">
        <f t="shared" ref="AA4" si="3">SUM(P4+U4+Z4)</f>
        <v>3.5646817248459959</v>
      </c>
    </row>
    <row r="5" spans="1:27" x14ac:dyDescent="0.35">
      <c r="B5" s="141"/>
      <c r="C5" s="14" t="s">
        <v>34</v>
      </c>
      <c r="D5" s="14" t="s">
        <v>35</v>
      </c>
      <c r="E5" s="14" t="s">
        <v>28</v>
      </c>
      <c r="F5" s="14" t="s">
        <v>36</v>
      </c>
      <c r="G5" s="14" t="s">
        <v>37</v>
      </c>
      <c r="H5" s="20">
        <v>285</v>
      </c>
      <c r="I5" s="82" t="s">
        <v>38</v>
      </c>
      <c r="J5" s="14" t="s">
        <v>39</v>
      </c>
      <c r="K5" s="14" t="s">
        <v>31</v>
      </c>
      <c r="L5" s="14" t="s">
        <v>32</v>
      </c>
      <c r="M5" s="14" t="s">
        <v>35</v>
      </c>
      <c r="N5" s="15">
        <v>44914</v>
      </c>
      <c r="O5" s="15">
        <v>45657</v>
      </c>
      <c r="P5" s="16">
        <f t="shared" si="0"/>
        <v>2.0342231348391513</v>
      </c>
      <c r="Q5" s="14" t="s">
        <v>40</v>
      </c>
      <c r="R5" s="14" t="s">
        <v>41</v>
      </c>
      <c r="S5" s="15">
        <v>44501</v>
      </c>
      <c r="T5" s="15">
        <v>45096</v>
      </c>
      <c r="U5" s="17">
        <f t="shared" si="1"/>
        <v>1.6290212183436004</v>
      </c>
      <c r="V5" s="15" t="s">
        <v>42</v>
      </c>
      <c r="W5" s="15" t="s">
        <v>33</v>
      </c>
      <c r="X5" s="15">
        <v>44208</v>
      </c>
      <c r="Y5" s="15">
        <v>44494</v>
      </c>
      <c r="Z5" s="18">
        <f t="shared" ref="Z5:Z24" si="4">(Y5-X5)/365.25</f>
        <v>0.78302532511978096</v>
      </c>
      <c r="AA5" s="19">
        <f t="shared" ref="AA5:AA62" si="5">SUM(P5+U5+Z5)</f>
        <v>4.4462696783025324</v>
      </c>
    </row>
    <row r="6" spans="1:27" x14ac:dyDescent="0.35">
      <c r="B6" s="141"/>
      <c r="C6" s="14" t="s">
        <v>1354</v>
      </c>
      <c r="D6" s="14" t="s">
        <v>1355</v>
      </c>
      <c r="E6" s="14" t="s">
        <v>28</v>
      </c>
      <c r="F6" s="14" t="s">
        <v>36</v>
      </c>
      <c r="G6" s="14" t="s">
        <v>1312</v>
      </c>
      <c r="H6" s="20">
        <v>103</v>
      </c>
      <c r="I6" s="83" t="s">
        <v>1356</v>
      </c>
      <c r="J6" s="14" t="s">
        <v>43</v>
      </c>
      <c r="K6" s="14" t="s">
        <v>1357</v>
      </c>
      <c r="L6" s="14" t="s">
        <v>32</v>
      </c>
      <c r="M6" s="14" t="s">
        <v>1355</v>
      </c>
      <c r="N6" s="15">
        <v>45468</v>
      </c>
      <c r="O6" s="15">
        <v>45657</v>
      </c>
      <c r="P6" s="16">
        <f t="shared" si="0"/>
        <v>0.51745379876796715</v>
      </c>
      <c r="Q6" s="14" t="s">
        <v>1200</v>
      </c>
      <c r="R6" s="14" t="s">
        <v>1358</v>
      </c>
      <c r="S6" s="15">
        <v>45419</v>
      </c>
      <c r="T6" s="15">
        <v>45467</v>
      </c>
      <c r="U6" s="17">
        <f t="shared" si="1"/>
        <v>0.13141683778234087</v>
      </c>
      <c r="V6" s="15" t="s">
        <v>1359</v>
      </c>
      <c r="W6" s="15" t="s">
        <v>1360</v>
      </c>
      <c r="X6" s="15">
        <v>42305</v>
      </c>
      <c r="Y6" s="15">
        <v>45291</v>
      </c>
      <c r="Z6" s="18">
        <f t="shared" si="4"/>
        <v>8.1752224503764541</v>
      </c>
      <c r="AA6" s="19">
        <f t="shared" si="5"/>
        <v>8.8240930869267622</v>
      </c>
    </row>
    <row r="7" spans="1:27" x14ac:dyDescent="0.35">
      <c r="B7" s="141"/>
      <c r="C7" s="14" t="s">
        <v>1256</v>
      </c>
      <c r="D7" s="14" t="s">
        <v>31</v>
      </c>
      <c r="E7" s="14" t="s">
        <v>28</v>
      </c>
      <c r="F7" s="14" t="s">
        <v>36</v>
      </c>
      <c r="G7" s="14" t="s">
        <v>37</v>
      </c>
      <c r="H7" s="20">
        <v>0</v>
      </c>
      <c r="I7" s="84" t="s">
        <v>1257</v>
      </c>
      <c r="J7" s="14" t="s">
        <v>1258</v>
      </c>
      <c r="K7" s="14" t="s">
        <v>82</v>
      </c>
      <c r="L7" s="14" t="s">
        <v>32</v>
      </c>
      <c r="M7" s="14" t="s">
        <v>82</v>
      </c>
      <c r="N7" s="15">
        <v>45411</v>
      </c>
      <c r="O7" s="15">
        <v>45657</v>
      </c>
      <c r="P7" s="16">
        <f t="shared" si="0"/>
        <v>0.67351129363449691</v>
      </c>
      <c r="Q7" s="14"/>
      <c r="R7" s="14"/>
      <c r="S7" s="15"/>
      <c r="T7" s="15"/>
      <c r="U7" s="17"/>
      <c r="V7" s="15"/>
      <c r="W7" s="15"/>
      <c r="X7" s="15"/>
      <c r="Y7" s="15"/>
      <c r="Z7" s="18">
        <f t="shared" ref="Z7" si="6">(Y7-X7)/365.25</f>
        <v>0</v>
      </c>
      <c r="AA7" s="19">
        <f t="shared" ref="AA7" si="7">SUM(P7+U7+Z7)</f>
        <v>0.67351129363449691</v>
      </c>
    </row>
    <row r="8" spans="1:27" x14ac:dyDescent="0.35">
      <c r="B8" s="141"/>
      <c r="C8" s="14" t="s">
        <v>57</v>
      </c>
      <c r="D8" s="14" t="s">
        <v>58</v>
      </c>
      <c r="E8" s="14" t="s">
        <v>28</v>
      </c>
      <c r="F8" s="14" t="s">
        <v>36</v>
      </c>
      <c r="G8" s="14" t="s">
        <v>37</v>
      </c>
      <c r="H8" s="20" t="s">
        <v>59</v>
      </c>
      <c r="I8" s="84" t="s">
        <v>60</v>
      </c>
      <c r="J8" s="14" t="s">
        <v>61</v>
      </c>
      <c r="K8" s="14" t="s">
        <v>31</v>
      </c>
      <c r="L8" s="14" t="s">
        <v>32</v>
      </c>
      <c r="M8" s="14" t="s">
        <v>58</v>
      </c>
      <c r="N8" s="15">
        <v>44977</v>
      </c>
      <c r="O8" s="15">
        <v>45657</v>
      </c>
      <c r="P8" s="16">
        <f t="shared" si="0"/>
        <v>1.8617385352498288</v>
      </c>
      <c r="Q8" s="14" t="s">
        <v>62</v>
      </c>
      <c r="R8" s="14" t="s">
        <v>63</v>
      </c>
      <c r="S8" s="15">
        <v>43315</v>
      </c>
      <c r="T8" s="15">
        <v>44972</v>
      </c>
      <c r="U8" s="17">
        <f t="shared" si="1"/>
        <v>4.5366187542778915</v>
      </c>
      <c r="V8" s="15" t="s">
        <v>64</v>
      </c>
      <c r="W8" s="15" t="s">
        <v>63</v>
      </c>
      <c r="X8" s="15">
        <v>42258</v>
      </c>
      <c r="Y8" s="15">
        <v>43320</v>
      </c>
      <c r="Z8" s="18">
        <f t="shared" si="4"/>
        <v>2.9075975359342916</v>
      </c>
      <c r="AA8" s="19">
        <f t="shared" si="5"/>
        <v>9.3059548254620115</v>
      </c>
    </row>
    <row r="9" spans="1:27" x14ac:dyDescent="0.35">
      <c r="B9" s="141"/>
      <c r="C9" s="14" t="s">
        <v>65</v>
      </c>
      <c r="D9" s="14" t="s">
        <v>66</v>
      </c>
      <c r="E9" s="14" t="s">
        <v>28</v>
      </c>
      <c r="F9" s="14" t="s">
        <v>29</v>
      </c>
      <c r="G9" s="14" t="s">
        <v>30</v>
      </c>
      <c r="H9" s="20">
        <v>258</v>
      </c>
      <c r="I9" s="84" t="s">
        <v>67</v>
      </c>
      <c r="J9" s="14" t="s">
        <v>68</v>
      </c>
      <c r="K9" s="14" t="s">
        <v>69</v>
      </c>
      <c r="L9" s="14" t="s">
        <v>45</v>
      </c>
      <c r="M9" s="14" t="s">
        <v>66</v>
      </c>
      <c r="N9" s="15">
        <v>45203</v>
      </c>
      <c r="O9" s="15">
        <v>45657</v>
      </c>
      <c r="P9" s="16">
        <f t="shared" si="0"/>
        <v>1.2429842573579739</v>
      </c>
      <c r="Q9" s="14" t="s">
        <v>70</v>
      </c>
      <c r="R9" s="14" t="s">
        <v>71</v>
      </c>
      <c r="S9" s="15">
        <v>44854</v>
      </c>
      <c r="T9" s="15">
        <v>45099</v>
      </c>
      <c r="U9" s="17">
        <f t="shared" si="1"/>
        <v>0.67077344284736484</v>
      </c>
      <c r="V9" s="15" t="s">
        <v>72</v>
      </c>
      <c r="W9" s="15" t="s">
        <v>71</v>
      </c>
      <c r="X9" s="15">
        <v>42958</v>
      </c>
      <c r="Y9" s="15">
        <v>44836</v>
      </c>
      <c r="Z9" s="18">
        <f t="shared" si="4"/>
        <v>5.1416837782340865</v>
      </c>
      <c r="AA9" s="19">
        <f t="shared" si="5"/>
        <v>7.055441478439425</v>
      </c>
    </row>
    <row r="10" spans="1:27" x14ac:dyDescent="0.35">
      <c r="B10" s="141"/>
      <c r="C10" s="14" t="s">
        <v>73</v>
      </c>
      <c r="D10" s="14" t="s">
        <v>31</v>
      </c>
      <c r="E10" s="14" t="s">
        <v>28</v>
      </c>
      <c r="F10" s="14" t="s">
        <v>74</v>
      </c>
      <c r="G10" s="14" t="s">
        <v>75</v>
      </c>
      <c r="H10" s="20">
        <v>232</v>
      </c>
      <c r="I10" s="84" t="s">
        <v>76</v>
      </c>
      <c r="J10" s="14" t="s">
        <v>77</v>
      </c>
      <c r="K10" s="14" t="s">
        <v>31</v>
      </c>
      <c r="L10" s="14" t="s">
        <v>32</v>
      </c>
      <c r="M10" s="14" t="s">
        <v>31</v>
      </c>
      <c r="N10" s="15">
        <v>41317</v>
      </c>
      <c r="O10" s="15">
        <v>45657</v>
      </c>
      <c r="P10" s="16">
        <f t="shared" si="0"/>
        <v>11.88227241615332</v>
      </c>
      <c r="Q10" s="14" t="s">
        <v>78</v>
      </c>
      <c r="R10" s="14" t="s">
        <v>79</v>
      </c>
      <c r="S10" s="15">
        <v>41163</v>
      </c>
      <c r="T10" s="15">
        <v>41275</v>
      </c>
      <c r="U10" s="17">
        <f t="shared" si="1"/>
        <v>0.30663928815879532</v>
      </c>
      <c r="V10" s="15" t="s">
        <v>80</v>
      </c>
      <c r="W10" s="15" t="s">
        <v>81</v>
      </c>
      <c r="X10" s="15">
        <v>40917</v>
      </c>
      <c r="Y10" s="15">
        <v>41152</v>
      </c>
      <c r="Z10" s="18">
        <f t="shared" si="4"/>
        <v>0.64339493497604383</v>
      </c>
      <c r="AA10" s="19">
        <f t="shared" si="5"/>
        <v>12.832306639288159</v>
      </c>
    </row>
    <row r="11" spans="1:27" x14ac:dyDescent="0.35">
      <c r="B11" s="141"/>
      <c r="C11" s="14" t="s">
        <v>83</v>
      </c>
      <c r="D11" s="14" t="s">
        <v>84</v>
      </c>
      <c r="E11" s="14" t="s">
        <v>28</v>
      </c>
      <c r="F11" s="14" t="s">
        <v>36</v>
      </c>
      <c r="G11" s="14" t="s">
        <v>37</v>
      </c>
      <c r="H11" s="20">
        <v>196</v>
      </c>
      <c r="I11" s="84" t="s">
        <v>85</v>
      </c>
      <c r="J11" s="14" t="s">
        <v>86</v>
      </c>
      <c r="K11" s="14" t="s">
        <v>31</v>
      </c>
      <c r="L11" s="14" t="s">
        <v>32</v>
      </c>
      <c r="M11" s="14" t="s">
        <v>84</v>
      </c>
      <c r="N11" s="15">
        <v>44473</v>
      </c>
      <c r="O11" s="15">
        <v>45657</v>
      </c>
      <c r="P11" s="16">
        <f t="shared" si="0"/>
        <v>3.2416153319644079</v>
      </c>
      <c r="Q11" s="14" t="s">
        <v>87</v>
      </c>
      <c r="R11" s="14" t="s">
        <v>88</v>
      </c>
      <c r="S11" s="15">
        <v>43710</v>
      </c>
      <c r="T11" s="15">
        <v>44473</v>
      </c>
      <c r="U11" s="17">
        <f t="shared" si="1"/>
        <v>2.0889801505817931</v>
      </c>
      <c r="V11" s="15" t="s">
        <v>89</v>
      </c>
      <c r="W11" s="15" t="s">
        <v>90</v>
      </c>
      <c r="X11" s="15">
        <v>43397</v>
      </c>
      <c r="Y11" s="15">
        <v>43632</v>
      </c>
      <c r="Z11" s="18">
        <f t="shared" si="4"/>
        <v>0.64339493497604383</v>
      </c>
      <c r="AA11" s="19">
        <f t="shared" si="5"/>
        <v>5.9739904175222449</v>
      </c>
    </row>
    <row r="12" spans="1:27" x14ac:dyDescent="0.35">
      <c r="B12" s="141"/>
      <c r="C12" s="14" t="s">
        <v>91</v>
      </c>
      <c r="D12" s="14" t="s">
        <v>82</v>
      </c>
      <c r="E12" s="14" t="s">
        <v>28</v>
      </c>
      <c r="F12" s="14" t="s">
        <v>36</v>
      </c>
      <c r="G12" s="14" t="s">
        <v>37</v>
      </c>
      <c r="H12" s="20">
        <v>0</v>
      </c>
      <c r="I12" s="84" t="s">
        <v>92</v>
      </c>
      <c r="J12" s="14" t="s">
        <v>93</v>
      </c>
      <c r="K12" s="14" t="s">
        <v>31</v>
      </c>
      <c r="L12" s="14" t="s">
        <v>45</v>
      </c>
      <c r="M12" s="14" t="s">
        <v>82</v>
      </c>
      <c r="N12" s="15">
        <v>45117</v>
      </c>
      <c r="O12" s="15">
        <v>45657</v>
      </c>
      <c r="P12" s="16">
        <f t="shared" ref="P12:P14" si="8">(O12-N12)/365.25</f>
        <v>1.4784394250513346</v>
      </c>
      <c r="Q12" s="14" t="s">
        <v>94</v>
      </c>
      <c r="R12" s="14" t="s">
        <v>95</v>
      </c>
      <c r="S12" s="15">
        <v>44105</v>
      </c>
      <c r="T12" s="15">
        <v>45208</v>
      </c>
      <c r="U12" s="17">
        <f t="shared" ref="U12:U14" si="9">(T12-S12)/365.25</f>
        <v>3.0198494182067077</v>
      </c>
      <c r="V12" s="15" t="s">
        <v>96</v>
      </c>
      <c r="W12" s="15" t="s">
        <v>97</v>
      </c>
      <c r="X12" s="15">
        <v>43473</v>
      </c>
      <c r="Y12" s="15">
        <v>44102</v>
      </c>
      <c r="Z12" s="18">
        <f t="shared" ref="Z12" si="10">(Y12-X12)/365.25</f>
        <v>1.7221081451060918</v>
      </c>
      <c r="AA12" s="19">
        <f t="shared" ref="AA12:AA13" si="11">SUM(P12+U12+Z12)</f>
        <v>6.2203969883641346</v>
      </c>
    </row>
    <row r="13" spans="1:27" x14ac:dyDescent="0.35">
      <c r="B13" s="141"/>
      <c r="C13" s="14" t="s">
        <v>1247</v>
      </c>
      <c r="D13" s="14" t="s">
        <v>82</v>
      </c>
      <c r="E13" s="14" t="s">
        <v>28</v>
      </c>
      <c r="F13" s="14" t="s">
        <v>123</v>
      </c>
      <c r="G13" s="14" t="s">
        <v>124</v>
      </c>
      <c r="H13" s="20">
        <v>0</v>
      </c>
      <c r="I13" s="84" t="s">
        <v>1248</v>
      </c>
      <c r="J13" s="14" t="s">
        <v>68</v>
      </c>
      <c r="K13" s="14" t="s">
        <v>82</v>
      </c>
      <c r="L13" s="14" t="s">
        <v>32</v>
      </c>
      <c r="M13" s="14" t="s">
        <v>82</v>
      </c>
      <c r="N13" s="15">
        <v>45390</v>
      </c>
      <c r="O13" s="15">
        <v>45657</v>
      </c>
      <c r="P13" s="16">
        <f t="shared" si="8"/>
        <v>0.731006160164271</v>
      </c>
      <c r="Q13" s="14" t="s">
        <v>1249</v>
      </c>
      <c r="R13" s="14" t="s">
        <v>1250</v>
      </c>
      <c r="S13" s="15">
        <v>44438</v>
      </c>
      <c r="T13" s="15">
        <v>44712</v>
      </c>
      <c r="U13" s="17">
        <f t="shared" si="9"/>
        <v>0.75017111567419581</v>
      </c>
      <c r="V13" s="15" t="s">
        <v>1251</v>
      </c>
      <c r="W13" s="15" t="s">
        <v>1250</v>
      </c>
      <c r="X13" s="15">
        <v>43565</v>
      </c>
      <c r="Y13" s="15">
        <v>44012</v>
      </c>
      <c r="Z13" s="18">
        <f>(Y13-X13)/365.25</f>
        <v>1.2238193018480492</v>
      </c>
      <c r="AA13" s="19">
        <f t="shared" si="11"/>
        <v>2.7049965776865159</v>
      </c>
    </row>
    <row r="14" spans="1:27" ht="15" thickBot="1" x14ac:dyDescent="0.4">
      <c r="B14" s="142"/>
      <c r="C14" s="21" t="s">
        <v>1295</v>
      </c>
      <c r="D14" s="21" t="s">
        <v>193</v>
      </c>
      <c r="E14" s="21" t="s">
        <v>28</v>
      </c>
      <c r="F14" s="14" t="s">
        <v>36</v>
      </c>
      <c r="G14" s="14" t="s">
        <v>37</v>
      </c>
      <c r="H14" s="22">
        <v>0</v>
      </c>
      <c r="I14" s="93" t="s">
        <v>1296</v>
      </c>
      <c r="J14" s="21" t="str">
        <f>J12</f>
        <v xml:space="preserve">COMUNICACIÓN SOCIAL </v>
      </c>
      <c r="K14" s="21" t="e">
        <f>#REF!</f>
        <v>#REF!</v>
      </c>
      <c r="L14" s="21" t="s">
        <v>32</v>
      </c>
      <c r="M14" s="21" t="str">
        <f>M12</f>
        <v xml:space="preserve">PROFESIONAL </v>
      </c>
      <c r="N14" s="23">
        <v>45475</v>
      </c>
      <c r="O14" s="23">
        <v>45657</v>
      </c>
      <c r="P14" s="24">
        <f t="shared" si="8"/>
        <v>0.49828884325804246</v>
      </c>
      <c r="Q14" s="21" t="s">
        <v>1294</v>
      </c>
      <c r="R14" s="21" t="s">
        <v>249</v>
      </c>
      <c r="S14" s="23">
        <v>45401</v>
      </c>
      <c r="T14" s="23">
        <v>45461</v>
      </c>
      <c r="U14" s="25">
        <f t="shared" si="9"/>
        <v>0.16427104722792607</v>
      </c>
      <c r="V14" s="23"/>
      <c r="W14" s="113"/>
      <c r="X14" s="23"/>
      <c r="Y14" s="23"/>
      <c r="Z14" s="26">
        <f t="shared" ref="Z14" si="12">(Y14-X14)/365.25</f>
        <v>0</v>
      </c>
      <c r="AA14" s="19">
        <f t="shared" ref="AA14" si="13">SUM(P14+U14+Z14)</f>
        <v>0.66255989048596853</v>
      </c>
    </row>
    <row r="15" spans="1:27" x14ac:dyDescent="0.35">
      <c r="B15" s="140" t="s">
        <v>98</v>
      </c>
      <c r="C15" s="27" t="s">
        <v>99</v>
      </c>
      <c r="D15" s="27" t="s">
        <v>100</v>
      </c>
      <c r="E15" s="27" t="s">
        <v>28</v>
      </c>
      <c r="F15" s="27" t="s">
        <v>36</v>
      </c>
      <c r="G15" s="27" t="s">
        <v>37</v>
      </c>
      <c r="H15" s="28">
        <v>182</v>
      </c>
      <c r="I15" s="85" t="s">
        <v>101</v>
      </c>
      <c r="J15" s="27" t="s">
        <v>102</v>
      </c>
      <c r="K15" s="27" t="s">
        <v>31</v>
      </c>
      <c r="L15" s="27" t="s">
        <v>32</v>
      </c>
      <c r="M15" s="27" t="s">
        <v>100</v>
      </c>
      <c r="N15" s="29">
        <v>41246</v>
      </c>
      <c r="O15" s="29">
        <v>45657</v>
      </c>
      <c r="P15" s="30">
        <f t="shared" si="0"/>
        <v>12.0766598220397</v>
      </c>
      <c r="Q15" s="31" t="s">
        <v>103</v>
      </c>
      <c r="R15" s="31" t="s">
        <v>104</v>
      </c>
      <c r="S15" s="32">
        <v>38899</v>
      </c>
      <c r="T15" s="32">
        <v>41245</v>
      </c>
      <c r="U15" s="33">
        <f t="shared" si="1"/>
        <v>6.4229979466119094</v>
      </c>
      <c r="V15" s="27"/>
      <c r="W15" s="32" t="s">
        <v>106</v>
      </c>
      <c r="X15" s="32">
        <v>35125</v>
      </c>
      <c r="Y15" s="32">
        <v>38898</v>
      </c>
      <c r="Z15" s="34">
        <f t="shared" si="4"/>
        <v>10.329911019849419</v>
      </c>
      <c r="AA15" s="19">
        <f t="shared" si="5"/>
        <v>28.829568788501028</v>
      </c>
    </row>
    <row r="16" spans="1:27" x14ac:dyDescent="0.35">
      <c r="B16" s="141"/>
      <c r="C16" s="14" t="s">
        <v>107</v>
      </c>
      <c r="D16" s="14" t="s">
        <v>108</v>
      </c>
      <c r="E16" s="14" t="s">
        <v>28</v>
      </c>
      <c r="F16" s="14" t="s">
        <v>36</v>
      </c>
      <c r="G16" s="14" t="s">
        <v>37</v>
      </c>
      <c r="H16" s="20">
        <v>283</v>
      </c>
      <c r="I16" s="84" t="s">
        <v>109</v>
      </c>
      <c r="J16" s="14" t="s">
        <v>110</v>
      </c>
      <c r="K16" s="14" t="s">
        <v>31</v>
      </c>
      <c r="L16" s="14" t="s">
        <v>32</v>
      </c>
      <c r="M16" s="14" t="s">
        <v>108</v>
      </c>
      <c r="N16" s="15">
        <v>44536</v>
      </c>
      <c r="O16" s="15">
        <v>45657</v>
      </c>
      <c r="P16" s="16">
        <f t="shared" si="0"/>
        <v>3.0691307323750854</v>
      </c>
      <c r="Q16" s="14" t="s">
        <v>111</v>
      </c>
      <c r="R16" s="14" t="s">
        <v>108</v>
      </c>
      <c r="S16" s="15">
        <v>43647</v>
      </c>
      <c r="T16" s="15">
        <v>44531</v>
      </c>
      <c r="U16" s="17">
        <f t="shared" si="1"/>
        <v>2.4202600958247777</v>
      </c>
      <c r="V16" s="15" t="s">
        <v>112</v>
      </c>
      <c r="W16" s="15" t="s">
        <v>113</v>
      </c>
      <c r="X16" s="15">
        <v>41153</v>
      </c>
      <c r="Y16" s="15">
        <v>41334</v>
      </c>
      <c r="Z16" s="18">
        <f t="shared" si="4"/>
        <v>0.49555099247091033</v>
      </c>
      <c r="AA16" s="19">
        <f t="shared" si="5"/>
        <v>5.9849418206707732</v>
      </c>
    </row>
    <row r="17" spans="1:48" ht="15" thickBot="1" x14ac:dyDescent="0.4">
      <c r="B17" s="142"/>
      <c r="C17" s="21" t="s">
        <v>114</v>
      </c>
      <c r="D17" s="21" t="s">
        <v>47</v>
      </c>
      <c r="E17" s="21" t="s">
        <v>28</v>
      </c>
      <c r="F17" s="21" t="s">
        <v>36</v>
      </c>
      <c r="G17" s="21" t="s">
        <v>37</v>
      </c>
      <c r="H17" s="22">
        <v>186</v>
      </c>
      <c r="I17" s="86" t="s">
        <v>115</v>
      </c>
      <c r="J17" s="21" t="s">
        <v>116</v>
      </c>
      <c r="K17" s="21" t="s">
        <v>51</v>
      </c>
      <c r="L17" s="21" t="s">
        <v>32</v>
      </c>
      <c r="M17" s="21" t="s">
        <v>47</v>
      </c>
      <c r="N17" s="23">
        <v>38937</v>
      </c>
      <c r="O17" s="23">
        <v>45657</v>
      </c>
      <c r="P17" s="24">
        <f t="shared" si="0"/>
        <v>18.39835728952772</v>
      </c>
      <c r="Q17" s="21" t="s">
        <v>32</v>
      </c>
      <c r="R17" s="21" t="s">
        <v>117</v>
      </c>
      <c r="S17" s="23">
        <v>37368</v>
      </c>
      <c r="T17" s="23">
        <v>38901</v>
      </c>
      <c r="U17" s="25">
        <f t="shared" si="1"/>
        <v>4.1971252566735116</v>
      </c>
      <c r="V17" s="23" t="s">
        <v>118</v>
      </c>
      <c r="W17" s="23" t="s">
        <v>119</v>
      </c>
      <c r="X17" s="23">
        <v>34866</v>
      </c>
      <c r="Y17" s="23">
        <v>35276</v>
      </c>
      <c r="Z17" s="26">
        <f t="shared" si="4"/>
        <v>1.1225188227241616</v>
      </c>
      <c r="AA17" s="19">
        <f t="shared" si="5"/>
        <v>23.718001368925393</v>
      </c>
    </row>
    <row r="18" spans="1:48" x14ac:dyDescent="0.35">
      <c r="B18" s="140" t="s">
        <v>120</v>
      </c>
      <c r="C18" s="27" t="s">
        <v>121</v>
      </c>
      <c r="D18" s="27" t="s">
        <v>122</v>
      </c>
      <c r="E18" s="27" t="s">
        <v>28</v>
      </c>
      <c r="F18" s="27" t="s">
        <v>123</v>
      </c>
      <c r="G18" s="27" t="s">
        <v>124</v>
      </c>
      <c r="H18" s="28">
        <v>107</v>
      </c>
      <c r="I18" s="85" t="s">
        <v>125</v>
      </c>
      <c r="J18" s="27" t="s">
        <v>43</v>
      </c>
      <c r="K18" s="27" t="s">
        <v>31</v>
      </c>
      <c r="L18" s="27" t="s">
        <v>32</v>
      </c>
      <c r="M18" s="27" t="s">
        <v>122</v>
      </c>
      <c r="N18" s="29">
        <v>42143</v>
      </c>
      <c r="O18" s="29">
        <v>45657</v>
      </c>
      <c r="P18" s="30">
        <f t="shared" si="0"/>
        <v>9.6208076659822037</v>
      </c>
      <c r="Q18" s="27" t="s">
        <v>126</v>
      </c>
      <c r="R18" s="27" t="s">
        <v>127</v>
      </c>
      <c r="S18" s="29">
        <v>39587</v>
      </c>
      <c r="T18" s="29">
        <v>45096</v>
      </c>
      <c r="U18" s="33">
        <f t="shared" si="1"/>
        <v>15.082819986310746</v>
      </c>
      <c r="V18" s="29" t="s">
        <v>128</v>
      </c>
      <c r="W18" s="29" t="s">
        <v>129</v>
      </c>
      <c r="X18" s="29">
        <v>39137</v>
      </c>
      <c r="Y18" s="29">
        <v>39586</v>
      </c>
      <c r="Z18" s="34">
        <f>(Y18-X18)/365.25</f>
        <v>1.2292950034223136</v>
      </c>
      <c r="AA18" s="19">
        <f t="shared" si="5"/>
        <v>25.932922655715267</v>
      </c>
    </row>
    <row r="19" spans="1:48" x14ac:dyDescent="0.35">
      <c r="B19" s="141"/>
      <c r="C19" s="14" t="s">
        <v>130</v>
      </c>
      <c r="D19" s="14" t="s">
        <v>131</v>
      </c>
      <c r="E19" s="14" t="s">
        <v>28</v>
      </c>
      <c r="F19" s="14" t="s">
        <v>74</v>
      </c>
      <c r="G19" s="14" t="s">
        <v>75</v>
      </c>
      <c r="H19" s="20">
        <v>150</v>
      </c>
      <c r="I19" s="84" t="s">
        <v>132</v>
      </c>
      <c r="J19" s="14" t="s">
        <v>133</v>
      </c>
      <c r="K19" s="14" t="s">
        <v>31</v>
      </c>
      <c r="L19" s="14" t="s">
        <v>32</v>
      </c>
      <c r="M19" s="14" t="s">
        <v>131</v>
      </c>
      <c r="N19" s="15">
        <v>39479</v>
      </c>
      <c r="O19" s="15">
        <v>45657</v>
      </c>
      <c r="P19" s="16">
        <f t="shared" si="0"/>
        <v>16.914442162902123</v>
      </c>
      <c r="Q19" s="14" t="s">
        <v>32</v>
      </c>
      <c r="R19" s="14" t="s">
        <v>134</v>
      </c>
      <c r="S19" s="15">
        <v>39479</v>
      </c>
      <c r="T19" s="15">
        <v>39849</v>
      </c>
      <c r="U19" s="17">
        <f t="shared" si="1"/>
        <v>1.0130047912388775</v>
      </c>
      <c r="V19" s="15" t="s">
        <v>135</v>
      </c>
      <c r="W19" s="15" t="s">
        <v>47</v>
      </c>
      <c r="X19" s="107">
        <v>36887</v>
      </c>
      <c r="Y19" s="107">
        <v>39173</v>
      </c>
      <c r="Z19" s="18">
        <f t="shared" si="4"/>
        <v>6.2587268993839835</v>
      </c>
      <c r="AA19" s="19">
        <f t="shared" si="5"/>
        <v>24.186173853524984</v>
      </c>
    </row>
    <row r="20" spans="1:48" x14ac:dyDescent="0.35">
      <c r="B20" s="141"/>
      <c r="C20" s="14" t="s">
        <v>136</v>
      </c>
      <c r="D20" s="14" t="s">
        <v>137</v>
      </c>
      <c r="E20" s="14" t="s">
        <v>28</v>
      </c>
      <c r="F20" s="14" t="s">
        <v>36</v>
      </c>
      <c r="G20" s="14" t="s">
        <v>37</v>
      </c>
      <c r="H20" s="20">
        <v>230</v>
      </c>
      <c r="I20" s="84" t="s">
        <v>138</v>
      </c>
      <c r="J20" s="14" t="s">
        <v>139</v>
      </c>
      <c r="K20" s="14" t="s">
        <v>31</v>
      </c>
      <c r="L20" s="14" t="s">
        <v>32</v>
      </c>
      <c r="M20" s="14" t="s">
        <v>137</v>
      </c>
      <c r="N20" s="15">
        <v>39552</v>
      </c>
      <c r="O20" s="15">
        <v>45657</v>
      </c>
      <c r="P20" s="16">
        <f>(O20-N20)/365.25</f>
        <v>16.714579055441479</v>
      </c>
      <c r="Q20" s="14" t="s">
        <v>32</v>
      </c>
      <c r="R20" s="14" t="s">
        <v>140</v>
      </c>
      <c r="S20" s="15">
        <v>39552</v>
      </c>
      <c r="T20" s="15">
        <v>41094</v>
      </c>
      <c r="U20" s="17">
        <f t="shared" si="1"/>
        <v>4.2217659137577002</v>
      </c>
      <c r="V20" s="15" t="s">
        <v>141</v>
      </c>
      <c r="W20" s="15" t="s">
        <v>142</v>
      </c>
      <c r="X20" s="15">
        <v>36739</v>
      </c>
      <c r="Y20" s="15">
        <v>39462</v>
      </c>
      <c r="Z20" s="18">
        <f t="shared" si="4"/>
        <v>7.4551676933607123</v>
      </c>
      <c r="AA20" s="19">
        <f t="shared" si="5"/>
        <v>28.39151266255989</v>
      </c>
    </row>
    <row r="21" spans="1:48" x14ac:dyDescent="0.35">
      <c r="B21" s="141"/>
      <c r="C21" s="14" t="s">
        <v>146</v>
      </c>
      <c r="D21" s="14" t="s">
        <v>31</v>
      </c>
      <c r="E21" s="14" t="s">
        <v>28</v>
      </c>
      <c r="F21" s="14" t="s">
        <v>147</v>
      </c>
      <c r="G21" s="14" t="s">
        <v>37</v>
      </c>
      <c r="H21" s="13">
        <v>201</v>
      </c>
      <c r="I21" s="82" t="s">
        <v>148</v>
      </c>
      <c r="J21" s="14" t="s">
        <v>149</v>
      </c>
      <c r="K21" s="14" t="s">
        <v>69</v>
      </c>
      <c r="L21" s="14" t="s">
        <v>32</v>
      </c>
      <c r="M21" s="15" t="s">
        <v>31</v>
      </c>
      <c r="N21" s="15">
        <v>45216</v>
      </c>
      <c r="O21" s="15">
        <v>45657</v>
      </c>
      <c r="P21" s="16">
        <f t="shared" si="0"/>
        <v>1.2073921971252566</v>
      </c>
      <c r="Q21" s="14" t="s">
        <v>150</v>
      </c>
      <c r="R21" s="15" t="s">
        <v>151</v>
      </c>
      <c r="S21" s="15">
        <v>43221</v>
      </c>
      <c r="T21" s="15">
        <v>45205</v>
      </c>
      <c r="U21" s="17">
        <f t="shared" si="1"/>
        <v>5.4318959616700893</v>
      </c>
      <c r="V21" s="15" t="s">
        <v>150</v>
      </c>
      <c r="W21" s="15" t="s">
        <v>152</v>
      </c>
      <c r="X21" s="15">
        <v>42478</v>
      </c>
      <c r="Y21" s="15">
        <v>43221</v>
      </c>
      <c r="Z21" s="114">
        <f t="shared" si="4"/>
        <v>2.0342231348391513</v>
      </c>
      <c r="AA21" s="19">
        <f t="shared" si="5"/>
        <v>8.6735112936344976</v>
      </c>
    </row>
    <row r="22" spans="1:48" s="35" customFormat="1" ht="15" thickBot="1" x14ac:dyDescent="0.4">
      <c r="A22"/>
      <c r="B22" s="141"/>
      <c r="C22" s="14" t="s">
        <v>153</v>
      </c>
      <c r="D22" s="14" t="s">
        <v>31</v>
      </c>
      <c r="E22" s="14" t="s">
        <v>28</v>
      </c>
      <c r="F22" s="14" t="s">
        <v>147</v>
      </c>
      <c r="G22" s="14" t="s">
        <v>154</v>
      </c>
      <c r="H22" s="13">
        <v>164</v>
      </c>
      <c r="I22" s="82" t="s">
        <v>155</v>
      </c>
      <c r="J22" s="14" t="s">
        <v>102</v>
      </c>
      <c r="K22" s="14" t="s">
        <v>31</v>
      </c>
      <c r="L22" s="14" t="s">
        <v>32</v>
      </c>
      <c r="M22" s="15" t="s">
        <v>31</v>
      </c>
      <c r="N22" s="15">
        <v>43955</v>
      </c>
      <c r="O22" s="15">
        <v>45657</v>
      </c>
      <c r="P22" s="16">
        <f t="shared" si="0"/>
        <v>4.6598220396988363</v>
      </c>
      <c r="Q22" s="14" t="s">
        <v>156</v>
      </c>
      <c r="R22" s="15" t="s">
        <v>157</v>
      </c>
      <c r="S22" s="15">
        <v>42745</v>
      </c>
      <c r="T22" s="15">
        <v>43457</v>
      </c>
      <c r="U22" s="17">
        <f t="shared" si="1"/>
        <v>1.9493497604380561</v>
      </c>
      <c r="V22" s="15" t="s">
        <v>158</v>
      </c>
      <c r="W22" s="15" t="s">
        <v>159</v>
      </c>
      <c r="X22" s="15">
        <v>42614</v>
      </c>
      <c r="Y22" s="15">
        <v>42727</v>
      </c>
      <c r="Z22" s="114">
        <f>(Y22-X22)/365.25</f>
        <v>0.30937713894592744</v>
      </c>
      <c r="AA22" s="19">
        <f t="shared" si="5"/>
        <v>6.9185489390828199</v>
      </c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94" customFormat="1" ht="15" thickBot="1" x14ac:dyDescent="0.4">
      <c r="A23" s="95"/>
      <c r="B23" s="140" t="s">
        <v>162</v>
      </c>
      <c r="C23" s="27" t="s">
        <v>195</v>
      </c>
      <c r="D23" s="27" t="s">
        <v>1378</v>
      </c>
      <c r="E23" s="27" t="s">
        <v>28</v>
      </c>
      <c r="F23" s="27" t="s">
        <v>36</v>
      </c>
      <c r="G23" s="27" t="s">
        <v>37</v>
      </c>
      <c r="H23" s="28">
        <v>117</v>
      </c>
      <c r="I23" s="85" t="s">
        <v>196</v>
      </c>
      <c r="J23" s="27" t="s">
        <v>197</v>
      </c>
      <c r="K23" s="27" t="s">
        <v>31</v>
      </c>
      <c r="L23" s="27" t="s">
        <v>32</v>
      </c>
      <c r="M23" s="27" t="s">
        <v>131</v>
      </c>
      <c r="N23" s="29">
        <v>42614</v>
      </c>
      <c r="O23" s="29">
        <v>45657</v>
      </c>
      <c r="P23" s="30">
        <f t="shared" ref="P23" si="14">(O23-N23)/365.25</f>
        <v>8.3312799452429847</v>
      </c>
      <c r="Q23" s="27" t="s">
        <v>198</v>
      </c>
      <c r="R23" s="27" t="s">
        <v>199</v>
      </c>
      <c r="S23" s="29">
        <v>42370</v>
      </c>
      <c r="T23" s="29">
        <v>42613</v>
      </c>
      <c r="U23" s="33">
        <f t="shared" ref="U23" si="15">(T23-S23)/365.25</f>
        <v>0.6652977412731006</v>
      </c>
      <c r="V23" s="29" t="s">
        <v>200</v>
      </c>
      <c r="W23" s="29" t="s">
        <v>201</v>
      </c>
      <c r="X23" s="29">
        <v>40797</v>
      </c>
      <c r="Y23" s="29">
        <v>41760</v>
      </c>
      <c r="Z23" s="34">
        <f t="shared" si="4"/>
        <v>2.6365503080082138</v>
      </c>
      <c r="AA23" s="19">
        <f t="shared" ref="AA23" si="16">SUM(P23+U23+Z23)</f>
        <v>11.633127994524299</v>
      </c>
    </row>
    <row r="24" spans="1:48" x14ac:dyDescent="0.35">
      <c r="B24" s="141"/>
      <c r="C24" s="12" t="s">
        <v>1298</v>
      </c>
      <c r="D24" s="12" t="s">
        <v>1299</v>
      </c>
      <c r="E24" s="12" t="s">
        <v>28</v>
      </c>
      <c r="F24" s="12" t="s">
        <v>36</v>
      </c>
      <c r="G24" s="12" t="s">
        <v>37</v>
      </c>
      <c r="H24" s="13">
        <v>223</v>
      </c>
      <c r="I24" s="83" t="s">
        <v>1300</v>
      </c>
      <c r="J24" s="12" t="s">
        <v>1301</v>
      </c>
      <c r="K24" s="27" t="s">
        <v>31</v>
      </c>
      <c r="L24" s="27" t="s">
        <v>32</v>
      </c>
      <c r="M24" s="12" t="s">
        <v>1299</v>
      </c>
      <c r="N24" s="49">
        <v>45475</v>
      </c>
      <c r="O24" s="15">
        <v>45658</v>
      </c>
      <c r="P24" s="16">
        <f t="shared" si="0"/>
        <v>0.50102669404517453</v>
      </c>
      <c r="Q24" s="12" t="s">
        <v>722</v>
      </c>
      <c r="R24" s="12" t="str">
        <f>M24</f>
        <v>OFICIAL DE SEGURIDAD DE LA INFORMACION</v>
      </c>
      <c r="S24" s="49">
        <v>45187</v>
      </c>
      <c r="T24" s="49">
        <v>45468</v>
      </c>
      <c r="U24" s="51">
        <f t="shared" si="1"/>
        <v>0.76933607118412051</v>
      </c>
      <c r="V24" s="49" t="s">
        <v>177</v>
      </c>
      <c r="W24" s="49" t="s">
        <v>1302</v>
      </c>
      <c r="X24" s="49">
        <v>44138</v>
      </c>
      <c r="Y24" s="49">
        <v>45108</v>
      </c>
      <c r="Z24" s="52">
        <f t="shared" si="4"/>
        <v>2.6557152635181382</v>
      </c>
      <c r="AA24" s="19">
        <f t="shared" si="5"/>
        <v>3.9260780287474333</v>
      </c>
    </row>
    <row r="25" spans="1:48" x14ac:dyDescent="0.35">
      <c r="B25" s="141"/>
      <c r="C25" s="14" t="s">
        <v>165</v>
      </c>
      <c r="D25" s="14" t="s">
        <v>143</v>
      </c>
      <c r="E25" s="14" t="s">
        <v>28</v>
      </c>
      <c r="F25" s="14" t="s">
        <v>36</v>
      </c>
      <c r="G25" s="14" t="s">
        <v>37</v>
      </c>
      <c r="H25" s="20">
        <v>214</v>
      </c>
      <c r="I25" s="84" t="s">
        <v>166</v>
      </c>
      <c r="J25" s="14" t="s">
        <v>110</v>
      </c>
      <c r="K25" s="14" t="s">
        <v>31</v>
      </c>
      <c r="L25" s="14" t="s">
        <v>32</v>
      </c>
      <c r="M25" s="14" t="s">
        <v>143</v>
      </c>
      <c r="N25" s="15">
        <v>43606</v>
      </c>
      <c r="O25" s="15">
        <v>45657</v>
      </c>
      <c r="P25" s="16">
        <f t="shared" si="0"/>
        <v>5.6153319644079396</v>
      </c>
      <c r="Q25" s="14" t="s">
        <v>167</v>
      </c>
      <c r="R25" s="14" t="s">
        <v>168</v>
      </c>
      <c r="S25" s="15">
        <v>39539</v>
      </c>
      <c r="T25" s="15">
        <v>43497</v>
      </c>
      <c r="U25" s="17">
        <f t="shared" si="1"/>
        <v>10.836413415468858</v>
      </c>
      <c r="V25" s="15"/>
      <c r="W25" s="15"/>
      <c r="X25" s="15"/>
      <c r="Y25" s="15"/>
      <c r="Z25" s="18">
        <v>0</v>
      </c>
      <c r="AA25" s="19">
        <f t="shared" si="5"/>
        <v>16.451745379876797</v>
      </c>
    </row>
    <row r="26" spans="1:48" x14ac:dyDescent="0.35">
      <c r="B26" s="141"/>
      <c r="C26" s="14" t="s">
        <v>174</v>
      </c>
      <c r="D26" s="14" t="s">
        <v>170</v>
      </c>
      <c r="E26" s="14" t="s">
        <v>28</v>
      </c>
      <c r="F26" s="14" t="s">
        <v>36</v>
      </c>
      <c r="G26" s="14" t="s">
        <v>37</v>
      </c>
      <c r="H26" s="20">
        <v>140</v>
      </c>
      <c r="I26" s="84" t="s">
        <v>175</v>
      </c>
      <c r="J26" s="14" t="s">
        <v>176</v>
      </c>
      <c r="K26" s="14" t="s">
        <v>51</v>
      </c>
      <c r="L26" s="14" t="s">
        <v>32</v>
      </c>
      <c r="M26" s="14" t="s">
        <v>170</v>
      </c>
      <c r="N26" s="15">
        <v>40644</v>
      </c>
      <c r="O26" s="15">
        <v>45657</v>
      </c>
      <c r="P26" s="16">
        <f t="shared" si="0"/>
        <v>13.724845995893224</v>
      </c>
      <c r="Q26" s="14" t="s">
        <v>177</v>
      </c>
      <c r="R26" s="14" t="s">
        <v>164</v>
      </c>
      <c r="S26" s="15">
        <v>40280</v>
      </c>
      <c r="T26" s="15">
        <v>40641</v>
      </c>
      <c r="U26" s="17">
        <f t="shared" si="1"/>
        <v>0.9883641341546886</v>
      </c>
      <c r="V26" s="15" t="s">
        <v>178</v>
      </c>
      <c r="W26" s="15" t="s">
        <v>179</v>
      </c>
      <c r="X26" s="15">
        <v>39098</v>
      </c>
      <c r="Y26" s="15">
        <v>39797</v>
      </c>
      <c r="Z26" s="18">
        <f t="shared" ref="Z26:Z35" si="17">(Y26-X26)/365.25</f>
        <v>1.9137577002053388</v>
      </c>
      <c r="AA26" s="19">
        <f t="shared" si="5"/>
        <v>16.62696783025325</v>
      </c>
    </row>
    <row r="27" spans="1:48" x14ac:dyDescent="0.35">
      <c r="B27" s="141"/>
      <c r="C27" s="14" t="s">
        <v>180</v>
      </c>
      <c r="D27" s="14" t="s">
        <v>47</v>
      </c>
      <c r="E27" s="14" t="s">
        <v>28</v>
      </c>
      <c r="F27" s="14" t="s">
        <v>36</v>
      </c>
      <c r="G27" s="14" t="s">
        <v>37</v>
      </c>
      <c r="H27" s="20">
        <v>387</v>
      </c>
      <c r="I27" s="84" t="s">
        <v>181</v>
      </c>
      <c r="J27" s="14" t="s">
        <v>139</v>
      </c>
      <c r="K27" s="14" t="s">
        <v>31</v>
      </c>
      <c r="L27" s="14" t="s">
        <v>32</v>
      </c>
      <c r="M27" s="14" t="s">
        <v>47</v>
      </c>
      <c r="N27" s="15">
        <v>45006</v>
      </c>
      <c r="O27" s="15">
        <v>45657</v>
      </c>
      <c r="P27" s="16">
        <f t="shared" si="0"/>
        <v>1.7823408624229979</v>
      </c>
      <c r="Q27" s="40" t="s">
        <v>182</v>
      </c>
      <c r="R27" s="40" t="s">
        <v>183</v>
      </c>
      <c r="S27" s="41">
        <v>44760</v>
      </c>
      <c r="T27" s="41">
        <v>45000</v>
      </c>
      <c r="U27" s="17">
        <f t="shared" si="1"/>
        <v>0.65708418891170428</v>
      </c>
      <c r="V27" s="40" t="s">
        <v>184</v>
      </c>
      <c r="W27" s="40" t="s">
        <v>185</v>
      </c>
      <c r="X27" s="41">
        <v>44596</v>
      </c>
      <c r="Y27" s="41">
        <v>44742</v>
      </c>
      <c r="Z27" s="18">
        <f t="shared" si="17"/>
        <v>0.39972621492128679</v>
      </c>
      <c r="AA27" s="19">
        <f t="shared" si="5"/>
        <v>2.839151266255989</v>
      </c>
    </row>
    <row r="28" spans="1:48" ht="15" thickBot="1" x14ac:dyDescent="0.4">
      <c r="B28" s="142"/>
      <c r="C28" s="21" t="s">
        <v>186</v>
      </c>
      <c r="D28" s="21" t="s">
        <v>47</v>
      </c>
      <c r="E28" s="21" t="s">
        <v>28</v>
      </c>
      <c r="F28" s="21" t="s">
        <v>147</v>
      </c>
      <c r="G28" s="21" t="s">
        <v>187</v>
      </c>
      <c r="H28" s="22">
        <v>456</v>
      </c>
      <c r="I28" s="86" t="s">
        <v>188</v>
      </c>
      <c r="J28" s="21" t="s">
        <v>163</v>
      </c>
      <c r="K28" s="21" t="s">
        <v>31</v>
      </c>
      <c r="L28" s="21" t="s">
        <v>32</v>
      </c>
      <c r="M28" s="21" t="s">
        <v>47</v>
      </c>
      <c r="N28" s="23">
        <v>44963</v>
      </c>
      <c r="O28" s="23">
        <v>45657</v>
      </c>
      <c r="P28" s="24">
        <f t="shared" si="0"/>
        <v>1.9000684462696784</v>
      </c>
      <c r="Q28" s="55" t="s">
        <v>189</v>
      </c>
      <c r="R28" s="55" t="s">
        <v>190</v>
      </c>
      <c r="S28" s="56">
        <v>44734</v>
      </c>
      <c r="T28" s="56">
        <v>44960</v>
      </c>
      <c r="U28" s="25">
        <f t="shared" si="1"/>
        <v>0.61875427789185489</v>
      </c>
      <c r="V28" s="55" t="s">
        <v>191</v>
      </c>
      <c r="W28" s="55" t="s">
        <v>161</v>
      </c>
      <c r="X28" s="56">
        <v>44044</v>
      </c>
      <c r="Y28" s="56">
        <v>44256</v>
      </c>
      <c r="Z28" s="26">
        <f t="shared" si="17"/>
        <v>0.58042436687200549</v>
      </c>
      <c r="AA28" s="19">
        <f t="shared" si="5"/>
        <v>3.099247091033539</v>
      </c>
    </row>
    <row r="29" spans="1:48" x14ac:dyDescent="0.35">
      <c r="B29" s="140" t="s">
        <v>194</v>
      </c>
      <c r="C29" s="27" t="s">
        <v>657</v>
      </c>
      <c r="D29" s="27" t="s">
        <v>1364</v>
      </c>
      <c r="E29" s="27" t="s">
        <v>28</v>
      </c>
      <c r="F29" s="27" t="s">
        <v>36</v>
      </c>
      <c r="G29" s="27" t="s">
        <v>37</v>
      </c>
      <c r="H29" s="28">
        <v>372</v>
      </c>
      <c r="I29" s="85" t="s">
        <v>658</v>
      </c>
      <c r="J29" s="27" t="s">
        <v>110</v>
      </c>
      <c r="K29" s="27" t="s">
        <v>31</v>
      </c>
      <c r="L29" s="27" t="s">
        <v>32</v>
      </c>
      <c r="M29" s="27" t="s">
        <v>311</v>
      </c>
      <c r="N29" s="29">
        <v>41043</v>
      </c>
      <c r="O29" s="29">
        <v>45657</v>
      </c>
      <c r="P29" s="30">
        <f t="shared" si="0"/>
        <v>12.632443531827516</v>
      </c>
      <c r="Q29" s="27" t="s">
        <v>111</v>
      </c>
      <c r="R29" s="27" t="s">
        <v>659</v>
      </c>
      <c r="S29" s="29">
        <v>40360</v>
      </c>
      <c r="T29" s="29">
        <v>41042</v>
      </c>
      <c r="U29" s="33">
        <f t="shared" si="1"/>
        <v>1.8672142368240932</v>
      </c>
      <c r="V29" s="29" t="s">
        <v>660</v>
      </c>
      <c r="W29" s="29" t="s">
        <v>661</v>
      </c>
      <c r="X29" s="29">
        <v>39933</v>
      </c>
      <c r="Y29" s="29">
        <v>40339</v>
      </c>
      <c r="Z29" s="34">
        <f t="shared" si="17"/>
        <v>1.1115674195756331</v>
      </c>
      <c r="AA29" s="19">
        <f t="shared" si="5"/>
        <v>15.611225188227243</v>
      </c>
    </row>
    <row r="30" spans="1:48" x14ac:dyDescent="0.35">
      <c r="B30" s="141"/>
      <c r="C30" s="14" t="s">
        <v>202</v>
      </c>
      <c r="D30" s="14" t="s">
        <v>137</v>
      </c>
      <c r="E30" s="14" t="s">
        <v>28</v>
      </c>
      <c r="F30" s="14" t="s">
        <v>36</v>
      </c>
      <c r="G30" s="14" t="s">
        <v>37</v>
      </c>
      <c r="H30" s="20">
        <v>310</v>
      </c>
      <c r="I30" s="84" t="s">
        <v>203</v>
      </c>
      <c r="J30" s="14" t="s">
        <v>163</v>
      </c>
      <c r="K30" s="14" t="s">
        <v>31</v>
      </c>
      <c r="L30" s="14" t="s">
        <v>32</v>
      </c>
      <c r="M30" s="14" t="s">
        <v>137</v>
      </c>
      <c r="N30" s="15">
        <v>42618</v>
      </c>
      <c r="O30" s="15">
        <v>45657</v>
      </c>
      <c r="P30" s="16">
        <f t="shared" si="0"/>
        <v>8.3203285420944564</v>
      </c>
      <c r="Q30" s="14" t="s">
        <v>105</v>
      </c>
      <c r="R30" s="14" t="s">
        <v>122</v>
      </c>
      <c r="S30" s="15">
        <v>41640</v>
      </c>
      <c r="T30" s="15">
        <v>42613</v>
      </c>
      <c r="U30" s="17">
        <f t="shared" si="1"/>
        <v>2.6639288158795345</v>
      </c>
      <c r="V30" s="15" t="s">
        <v>204</v>
      </c>
      <c r="W30" s="15" t="s">
        <v>122</v>
      </c>
      <c r="X30" s="15">
        <v>35431</v>
      </c>
      <c r="Y30" s="15">
        <v>38929</v>
      </c>
      <c r="Z30" s="18">
        <f t="shared" si="17"/>
        <v>9.5770020533880906</v>
      </c>
      <c r="AA30" s="19">
        <f t="shared" si="5"/>
        <v>20.56125941136208</v>
      </c>
    </row>
    <row r="31" spans="1:48" x14ac:dyDescent="0.35">
      <c r="B31" s="141"/>
      <c r="C31" s="14" t="s">
        <v>205</v>
      </c>
      <c r="D31" s="14" t="s">
        <v>137</v>
      </c>
      <c r="E31" s="14" t="s">
        <v>28</v>
      </c>
      <c r="F31" s="14" t="s">
        <v>36</v>
      </c>
      <c r="G31" s="14" t="s">
        <v>37</v>
      </c>
      <c r="H31" s="20">
        <v>213</v>
      </c>
      <c r="I31" s="84" t="s">
        <v>206</v>
      </c>
      <c r="J31" s="14" t="s">
        <v>163</v>
      </c>
      <c r="K31" s="14" t="s">
        <v>31</v>
      </c>
      <c r="L31" s="14" t="s">
        <v>32</v>
      </c>
      <c r="M31" s="14" t="s">
        <v>137</v>
      </c>
      <c r="N31" s="15">
        <v>41989</v>
      </c>
      <c r="O31" s="15">
        <v>45657</v>
      </c>
      <c r="P31" s="16">
        <f t="shared" si="0"/>
        <v>10.042436687200547</v>
      </c>
      <c r="Q31" s="14" t="s">
        <v>52</v>
      </c>
      <c r="R31" s="14" t="s">
        <v>207</v>
      </c>
      <c r="S31" s="15">
        <v>41590</v>
      </c>
      <c r="T31" s="15">
        <v>41988</v>
      </c>
      <c r="U31" s="17">
        <f t="shared" si="1"/>
        <v>1.0896646132785763</v>
      </c>
      <c r="V31" s="15" t="s">
        <v>208</v>
      </c>
      <c r="W31" s="15" t="s">
        <v>209</v>
      </c>
      <c r="X31" s="15">
        <v>41429</v>
      </c>
      <c r="Y31" s="15">
        <v>41584</v>
      </c>
      <c r="Z31" s="18">
        <f t="shared" si="17"/>
        <v>0.42436687200547568</v>
      </c>
      <c r="AA31" s="19">
        <f t="shared" si="5"/>
        <v>11.5564681724846</v>
      </c>
    </row>
    <row r="32" spans="1:48" x14ac:dyDescent="0.35">
      <c r="B32" s="141"/>
      <c r="C32" s="14" t="s">
        <v>210</v>
      </c>
      <c r="D32" s="14" t="s">
        <v>143</v>
      </c>
      <c r="E32" s="14" t="s">
        <v>28</v>
      </c>
      <c r="F32" s="14" t="s">
        <v>36</v>
      </c>
      <c r="G32" s="14" t="s">
        <v>37</v>
      </c>
      <c r="H32" s="20">
        <v>319</v>
      </c>
      <c r="I32" s="84" t="s">
        <v>211</v>
      </c>
      <c r="J32" s="14" t="s">
        <v>110</v>
      </c>
      <c r="K32" s="14" t="s">
        <v>31</v>
      </c>
      <c r="L32" s="14" t="s">
        <v>32</v>
      </c>
      <c r="M32" s="14" t="s">
        <v>143</v>
      </c>
      <c r="N32" s="15">
        <v>35506</v>
      </c>
      <c r="O32" s="15">
        <v>45657</v>
      </c>
      <c r="P32" s="16">
        <f t="shared" si="0"/>
        <v>27.791923340177959</v>
      </c>
      <c r="Q32" s="14"/>
      <c r="R32" s="14"/>
      <c r="S32" s="15"/>
      <c r="T32" s="15"/>
      <c r="U32" s="17">
        <f t="shared" si="1"/>
        <v>0</v>
      </c>
      <c r="V32" s="15"/>
      <c r="W32" s="15"/>
      <c r="X32" s="15"/>
      <c r="Y32" s="15"/>
      <c r="Z32" s="18">
        <f t="shared" si="17"/>
        <v>0</v>
      </c>
      <c r="AA32" s="19">
        <f t="shared" si="5"/>
        <v>27.791923340177959</v>
      </c>
    </row>
    <row r="33" spans="2:27" x14ac:dyDescent="0.35">
      <c r="B33" s="141"/>
      <c r="C33" s="14" t="s">
        <v>212</v>
      </c>
      <c r="D33" s="14" t="s">
        <v>31</v>
      </c>
      <c r="E33" s="14" t="s">
        <v>28</v>
      </c>
      <c r="F33" s="14" t="s">
        <v>36</v>
      </c>
      <c r="G33" s="14" t="s">
        <v>37</v>
      </c>
      <c r="H33" s="20">
        <v>388</v>
      </c>
      <c r="I33" s="84" t="s">
        <v>213</v>
      </c>
      <c r="J33" s="14" t="s">
        <v>163</v>
      </c>
      <c r="K33" s="14" t="s">
        <v>31</v>
      </c>
      <c r="L33" s="14" t="s">
        <v>32</v>
      </c>
      <c r="M33" s="14" t="s">
        <v>31</v>
      </c>
      <c r="N33" s="15">
        <v>44109</v>
      </c>
      <c r="O33" s="15">
        <v>45657</v>
      </c>
      <c r="P33" s="16">
        <f t="shared" ref="P33" si="18">(O33-N33)/365.25</f>
        <v>4.2381930184804926</v>
      </c>
      <c r="Q33" s="14" t="s">
        <v>32</v>
      </c>
      <c r="R33" s="14" t="s">
        <v>214</v>
      </c>
      <c r="S33" s="15">
        <v>43556</v>
      </c>
      <c r="T33" s="15">
        <v>44044</v>
      </c>
      <c r="U33" s="17">
        <f t="shared" ref="U33" si="19">(T33-S33)/365.25</f>
        <v>1.3360711841204653</v>
      </c>
      <c r="V33" s="15" t="s">
        <v>215</v>
      </c>
      <c r="W33" s="15" t="s">
        <v>216</v>
      </c>
      <c r="X33" s="15">
        <v>41275</v>
      </c>
      <c r="Y33" s="15">
        <v>41640</v>
      </c>
      <c r="Z33" s="18">
        <f t="shared" ref="Z33" si="20">(Y33-X33)/365.25</f>
        <v>0.99931553730321698</v>
      </c>
      <c r="AA33" s="19">
        <f t="shared" ref="AA33" si="21">SUM(P33+U33+Z33)</f>
        <v>6.5735797399041749</v>
      </c>
    </row>
    <row r="34" spans="2:27" x14ac:dyDescent="0.35">
      <c r="B34" s="141"/>
      <c r="C34" s="14" t="s">
        <v>169</v>
      </c>
      <c r="D34" s="14" t="s">
        <v>170</v>
      </c>
      <c r="E34" s="14" t="s">
        <v>28</v>
      </c>
      <c r="F34" s="14" t="s">
        <v>147</v>
      </c>
      <c r="G34" s="14" t="s">
        <v>37</v>
      </c>
      <c r="H34" s="20">
        <v>386</v>
      </c>
      <c r="I34" s="84" t="s">
        <v>171</v>
      </c>
      <c r="J34" s="14" t="s">
        <v>163</v>
      </c>
      <c r="K34" s="14" t="s">
        <v>31</v>
      </c>
      <c r="L34" s="14" t="s">
        <v>32</v>
      </c>
      <c r="M34" s="14" t="s">
        <v>31</v>
      </c>
      <c r="N34" s="15">
        <v>45208</v>
      </c>
      <c r="O34" s="15">
        <v>45657</v>
      </c>
      <c r="P34" s="16">
        <f>(O34-N34)/365.25</f>
        <v>1.2292950034223136</v>
      </c>
      <c r="Q34" s="14" t="s">
        <v>172</v>
      </c>
      <c r="R34" s="14" t="s">
        <v>173</v>
      </c>
      <c r="S34" s="15">
        <v>44866</v>
      </c>
      <c r="T34" s="15">
        <v>45204</v>
      </c>
      <c r="U34" s="17">
        <f>(T34-S34)/365.25</f>
        <v>0.92539356605065026</v>
      </c>
      <c r="V34" s="15" t="s">
        <v>45</v>
      </c>
      <c r="W34" s="15" t="s">
        <v>47</v>
      </c>
      <c r="X34" s="15">
        <v>44642</v>
      </c>
      <c r="Y34" s="15">
        <v>44865</v>
      </c>
      <c r="Z34" s="18">
        <f>(Y34-X34)/365.25</f>
        <v>0.61054072553045857</v>
      </c>
      <c r="AA34" s="19">
        <f>SUM(P34+U34+Z34)</f>
        <v>2.7652292950034227</v>
      </c>
    </row>
    <row r="35" spans="2:27" ht="15" thickBot="1" x14ac:dyDescent="0.4">
      <c r="B35" s="142"/>
      <c r="C35" s="21" t="s">
        <v>1190</v>
      </c>
      <c r="D35" s="21" t="s">
        <v>193</v>
      </c>
      <c r="E35" s="21" t="s">
        <v>28</v>
      </c>
      <c r="F35" s="21" t="s">
        <v>36</v>
      </c>
      <c r="G35" s="21" t="s">
        <v>37</v>
      </c>
      <c r="H35" s="22">
        <v>0</v>
      </c>
      <c r="I35" s="86" t="s">
        <v>1191</v>
      </c>
      <c r="J35" s="21" t="s">
        <v>1189</v>
      </c>
      <c r="K35" s="21" t="s">
        <v>257</v>
      </c>
      <c r="L35" s="21" t="s">
        <v>45</v>
      </c>
      <c r="M35" s="21" t="s">
        <v>193</v>
      </c>
      <c r="N35" s="23">
        <v>45341</v>
      </c>
      <c r="O35" s="23">
        <v>45657</v>
      </c>
      <c r="P35" s="24">
        <f t="shared" si="0"/>
        <v>0.86516084873374399</v>
      </c>
      <c r="Q35" s="115" t="s">
        <v>1193</v>
      </c>
      <c r="R35" s="21" t="s">
        <v>1192</v>
      </c>
      <c r="S35" s="23">
        <v>44562</v>
      </c>
      <c r="T35" s="23">
        <v>45322</v>
      </c>
      <c r="U35" s="25">
        <f t="shared" si="1"/>
        <v>2.0807665982203969</v>
      </c>
      <c r="V35" s="23"/>
      <c r="W35" s="23"/>
      <c r="X35" s="23"/>
      <c r="Y35" s="23"/>
      <c r="Z35" s="26">
        <f t="shared" si="17"/>
        <v>0</v>
      </c>
      <c r="AA35" s="19">
        <f t="shared" si="5"/>
        <v>2.945927446954141</v>
      </c>
    </row>
    <row r="36" spans="2:27" x14ac:dyDescent="0.35">
      <c r="B36" s="140" t="s">
        <v>1240</v>
      </c>
      <c r="C36" s="27" t="s">
        <v>1234</v>
      </c>
      <c r="D36" s="27" t="s">
        <v>1235</v>
      </c>
      <c r="E36" s="27" t="s">
        <v>28</v>
      </c>
      <c r="F36" s="27" t="s">
        <v>123</v>
      </c>
      <c r="G36" s="27" t="s">
        <v>124</v>
      </c>
      <c r="H36" s="28">
        <v>169</v>
      </c>
      <c r="I36" s="85" t="s">
        <v>1236</v>
      </c>
      <c r="J36" s="27" t="s">
        <v>1194</v>
      </c>
      <c r="K36" s="27" t="s">
        <v>82</v>
      </c>
      <c r="L36" s="27" t="s">
        <v>45</v>
      </c>
      <c r="M36" s="27" t="s">
        <v>1235</v>
      </c>
      <c r="N36" s="29">
        <v>45390</v>
      </c>
      <c r="O36" s="29">
        <v>45657</v>
      </c>
      <c r="P36" s="30">
        <f t="shared" si="0"/>
        <v>0.731006160164271</v>
      </c>
      <c r="Q36" s="27" t="s">
        <v>1238</v>
      </c>
      <c r="R36" s="29" t="s">
        <v>1237</v>
      </c>
      <c r="S36" s="29">
        <v>44927</v>
      </c>
      <c r="T36" s="29">
        <v>45389</v>
      </c>
      <c r="U36" s="33">
        <f t="shared" si="1"/>
        <v>1.2648870636550309</v>
      </c>
      <c r="V36" s="27" t="s">
        <v>1239</v>
      </c>
      <c r="W36" s="29" t="s">
        <v>540</v>
      </c>
      <c r="X36" s="29">
        <v>44774</v>
      </c>
      <c r="Y36" s="29">
        <v>44926</v>
      </c>
      <c r="Z36" s="34">
        <f t="shared" ref="Z36" si="22">(Y36-X36)/365.25</f>
        <v>0.41615331964407942</v>
      </c>
      <c r="AA36" s="53">
        <f t="shared" si="5"/>
        <v>2.4120465434633811</v>
      </c>
    </row>
    <row r="37" spans="2:27" x14ac:dyDescent="0.35">
      <c r="B37" s="141"/>
      <c r="C37" s="14" t="s">
        <v>225</v>
      </c>
      <c r="D37" s="14" t="s">
        <v>31</v>
      </c>
      <c r="E37" s="14" t="s">
        <v>28</v>
      </c>
      <c r="F37" s="14" t="s">
        <v>36</v>
      </c>
      <c r="G37" s="14" t="s">
        <v>37</v>
      </c>
      <c r="H37" s="20">
        <v>253</v>
      </c>
      <c r="I37" s="84" t="s">
        <v>226</v>
      </c>
      <c r="J37" s="14" t="s">
        <v>227</v>
      </c>
      <c r="K37" s="14" t="s">
        <v>31</v>
      </c>
      <c r="L37" s="14" t="s">
        <v>32</v>
      </c>
      <c r="M37" s="14" t="s">
        <v>31</v>
      </c>
      <c r="N37" s="15">
        <v>43766</v>
      </c>
      <c r="O37" s="15">
        <v>45657</v>
      </c>
      <c r="P37" s="16">
        <f t="shared" si="0"/>
        <v>5.1772758384668034</v>
      </c>
      <c r="Q37" s="14" t="s">
        <v>228</v>
      </c>
      <c r="R37" s="14" t="s">
        <v>229</v>
      </c>
      <c r="S37" s="15">
        <v>42009</v>
      </c>
      <c r="T37" s="15">
        <v>43481</v>
      </c>
      <c r="U37" s="17">
        <f t="shared" ref="U37:U62" si="23">(T37-S37)/365.25</f>
        <v>4.0301163586584527</v>
      </c>
      <c r="V37" s="40" t="s">
        <v>230</v>
      </c>
      <c r="W37" s="40" t="s">
        <v>231</v>
      </c>
      <c r="X37" s="41">
        <v>43132</v>
      </c>
      <c r="Y37" s="41">
        <v>43313</v>
      </c>
      <c r="Z37" s="18">
        <f>(Y37-X37)/365.25</f>
        <v>0.49555099247091033</v>
      </c>
      <c r="AA37" s="19">
        <f t="shared" si="5"/>
        <v>9.7029431895961658</v>
      </c>
    </row>
    <row r="38" spans="2:27" x14ac:dyDescent="0.35">
      <c r="B38" s="141"/>
      <c r="C38" s="14" t="s">
        <v>232</v>
      </c>
      <c r="D38" s="14" t="s">
        <v>47</v>
      </c>
      <c r="E38" s="14" t="s">
        <v>28</v>
      </c>
      <c r="F38" s="14" t="s">
        <v>36</v>
      </c>
      <c r="G38" s="14" t="s">
        <v>37</v>
      </c>
      <c r="H38" s="20">
        <v>112</v>
      </c>
      <c r="I38" s="84" t="s">
        <v>233</v>
      </c>
      <c r="J38" s="14" t="s">
        <v>234</v>
      </c>
      <c r="K38" s="14" t="s">
        <v>51</v>
      </c>
      <c r="L38" s="14" t="s">
        <v>32</v>
      </c>
      <c r="M38" s="14" t="s">
        <v>47</v>
      </c>
      <c r="N38" s="15">
        <v>41652</v>
      </c>
      <c r="O38" s="15">
        <v>45657</v>
      </c>
      <c r="P38" s="16">
        <f t="shared" si="0"/>
        <v>10.965092402464066</v>
      </c>
      <c r="Q38" s="14" t="s">
        <v>235</v>
      </c>
      <c r="R38" s="14" t="s">
        <v>236</v>
      </c>
      <c r="S38" s="15">
        <v>40945</v>
      </c>
      <c r="T38" s="15">
        <v>41654</v>
      </c>
      <c r="U38" s="17">
        <f t="shared" si="23"/>
        <v>1.9411362080766599</v>
      </c>
      <c r="V38" s="15" t="s">
        <v>235</v>
      </c>
      <c r="W38" s="15" t="s">
        <v>237</v>
      </c>
      <c r="X38" s="15">
        <v>39330</v>
      </c>
      <c r="Y38" s="15">
        <v>39787</v>
      </c>
      <c r="Z38" s="18">
        <f t="shared" ref="Z38" si="24">(Y38-X38)/365.25</f>
        <v>1.2511978097193703</v>
      </c>
      <c r="AA38" s="19">
        <f t="shared" si="5"/>
        <v>14.157426420260096</v>
      </c>
    </row>
    <row r="39" spans="2:27" x14ac:dyDescent="0.35">
      <c r="B39" s="141"/>
      <c r="C39" s="14" t="s">
        <v>254</v>
      </c>
      <c r="D39" s="14" t="s">
        <v>249</v>
      </c>
      <c r="E39" s="14" t="s">
        <v>28</v>
      </c>
      <c r="F39" s="14" t="s">
        <v>147</v>
      </c>
      <c r="G39" s="14" t="s">
        <v>37</v>
      </c>
      <c r="H39" s="20">
        <v>0</v>
      </c>
      <c r="I39" s="84" t="s">
        <v>255</v>
      </c>
      <c r="J39" s="14" t="s">
        <v>256</v>
      </c>
      <c r="K39" s="14" t="s">
        <v>257</v>
      </c>
      <c r="L39" s="14" t="s">
        <v>32</v>
      </c>
      <c r="M39" s="14" t="s">
        <v>249</v>
      </c>
      <c r="N39" s="15">
        <v>45146</v>
      </c>
      <c r="O39" s="15">
        <v>45657</v>
      </c>
      <c r="P39" s="16">
        <f t="shared" si="0"/>
        <v>1.3990417522245038</v>
      </c>
      <c r="Q39" s="14" t="s">
        <v>258</v>
      </c>
      <c r="R39" s="36" t="s">
        <v>259</v>
      </c>
      <c r="S39" s="15">
        <v>42461</v>
      </c>
      <c r="T39" s="15">
        <v>45147</v>
      </c>
      <c r="U39" s="17">
        <f t="shared" si="23"/>
        <v>7.353867214236824</v>
      </c>
      <c r="V39" s="15" t="s">
        <v>260</v>
      </c>
      <c r="W39" s="15" t="s">
        <v>261</v>
      </c>
      <c r="X39" s="15">
        <v>41741</v>
      </c>
      <c r="Y39" s="15">
        <v>42257</v>
      </c>
      <c r="Z39" s="18">
        <f>(Y39-X39)/365.25</f>
        <v>1.4127310061601643</v>
      </c>
      <c r="AA39" s="19">
        <f t="shared" si="5"/>
        <v>10.165639972621493</v>
      </c>
    </row>
    <row r="40" spans="2:27" ht="15" thickBot="1" x14ac:dyDescent="0.4">
      <c r="B40" s="142"/>
      <c r="C40" s="21" t="s">
        <v>262</v>
      </c>
      <c r="D40" s="21" t="s">
        <v>249</v>
      </c>
      <c r="E40" s="21" t="s">
        <v>28</v>
      </c>
      <c r="F40" s="21" t="s">
        <v>36</v>
      </c>
      <c r="G40" s="21" t="s">
        <v>37</v>
      </c>
      <c r="H40" s="22">
        <v>0</v>
      </c>
      <c r="I40" s="86" t="s">
        <v>263</v>
      </c>
      <c r="J40" s="21" t="s">
        <v>264</v>
      </c>
      <c r="K40" s="21" t="s">
        <v>243</v>
      </c>
      <c r="L40" s="21" t="s">
        <v>32</v>
      </c>
      <c r="M40" s="21" t="s">
        <v>249</v>
      </c>
      <c r="N40" s="23">
        <v>44748</v>
      </c>
      <c r="O40" s="23">
        <v>45657</v>
      </c>
      <c r="P40" s="24">
        <f t="shared" si="0"/>
        <v>2.4887063655030799</v>
      </c>
      <c r="Q40" s="21" t="s">
        <v>265</v>
      </c>
      <c r="R40" s="21" t="s">
        <v>266</v>
      </c>
      <c r="S40" s="23">
        <v>44228</v>
      </c>
      <c r="T40" s="23">
        <v>44378</v>
      </c>
      <c r="U40" s="25">
        <f t="shared" si="23"/>
        <v>0.41067761806981518</v>
      </c>
      <c r="V40" s="23" t="s">
        <v>267</v>
      </c>
      <c r="W40" s="23" t="s">
        <v>268</v>
      </c>
      <c r="X40" s="23">
        <v>44105</v>
      </c>
      <c r="Y40" s="23">
        <v>44166</v>
      </c>
      <c r="Z40" s="26">
        <f>(Y40-X40)/365.25</f>
        <v>0.16700889801505817</v>
      </c>
      <c r="AA40" s="48">
        <f t="shared" si="5"/>
        <v>3.0663928815879533</v>
      </c>
    </row>
    <row r="41" spans="2:27" x14ac:dyDescent="0.35">
      <c r="B41" s="140" t="s">
        <v>269</v>
      </c>
      <c r="C41" s="27" t="s">
        <v>270</v>
      </c>
      <c r="D41" s="27" t="s">
        <v>33</v>
      </c>
      <c r="E41" s="27" t="s">
        <v>28</v>
      </c>
      <c r="F41" s="27" t="s">
        <v>36</v>
      </c>
      <c r="G41" s="27" t="s">
        <v>37</v>
      </c>
      <c r="H41" s="28">
        <v>172</v>
      </c>
      <c r="I41" s="85" t="s">
        <v>271</v>
      </c>
      <c r="J41" s="27" t="s">
        <v>272</v>
      </c>
      <c r="K41" s="27" t="s">
        <v>31</v>
      </c>
      <c r="L41" s="27" t="s">
        <v>32</v>
      </c>
      <c r="M41" s="27" t="s">
        <v>137</v>
      </c>
      <c r="N41" s="29">
        <v>41583</v>
      </c>
      <c r="O41" s="29">
        <v>45657</v>
      </c>
      <c r="P41" s="30">
        <f t="shared" si="0"/>
        <v>11.154004106776181</v>
      </c>
      <c r="Q41" s="27" t="s">
        <v>273</v>
      </c>
      <c r="R41" s="27" t="s">
        <v>274</v>
      </c>
      <c r="S41" s="29">
        <v>40490</v>
      </c>
      <c r="T41" s="29">
        <v>41579</v>
      </c>
      <c r="U41" s="33">
        <f t="shared" si="23"/>
        <v>2.9815195071868583</v>
      </c>
      <c r="V41" s="29" t="s">
        <v>275</v>
      </c>
      <c r="W41" s="29" t="s">
        <v>276</v>
      </c>
      <c r="X41" s="29">
        <v>40007</v>
      </c>
      <c r="Y41" s="29">
        <v>40484</v>
      </c>
      <c r="Z41" s="34">
        <f t="shared" ref="Z41:Z62" si="25">(Y41-X41)/365.25</f>
        <v>1.3059548254620124</v>
      </c>
      <c r="AA41" s="19">
        <f t="shared" si="5"/>
        <v>15.441478439425051</v>
      </c>
    </row>
    <row r="42" spans="2:27" x14ac:dyDescent="0.35">
      <c r="B42" s="141"/>
      <c r="C42" s="14" t="s">
        <v>277</v>
      </c>
      <c r="D42" s="14" t="s">
        <v>137</v>
      </c>
      <c r="E42" s="14" t="s">
        <v>28</v>
      </c>
      <c r="F42" s="14" t="s">
        <v>278</v>
      </c>
      <c r="G42" s="14" t="s">
        <v>279</v>
      </c>
      <c r="H42" s="20">
        <v>340</v>
      </c>
      <c r="I42" s="82" t="s">
        <v>280</v>
      </c>
      <c r="J42" s="14" t="s">
        <v>139</v>
      </c>
      <c r="K42" s="14" t="s">
        <v>31</v>
      </c>
      <c r="L42" s="14" t="s">
        <v>32</v>
      </c>
      <c r="M42" s="14" t="s">
        <v>137</v>
      </c>
      <c r="N42" s="15">
        <v>40099</v>
      </c>
      <c r="O42" s="15">
        <v>45657</v>
      </c>
      <c r="P42" s="16">
        <f t="shared" si="0"/>
        <v>15.21697467488022</v>
      </c>
      <c r="Q42" s="14" t="s">
        <v>281</v>
      </c>
      <c r="R42" s="14" t="s">
        <v>282</v>
      </c>
      <c r="S42" s="15">
        <v>38117</v>
      </c>
      <c r="T42" s="15">
        <v>40098</v>
      </c>
      <c r="U42" s="17">
        <f t="shared" si="23"/>
        <v>5.4236824093086931</v>
      </c>
      <c r="V42" s="15" t="s">
        <v>283</v>
      </c>
      <c r="W42" s="15" t="s">
        <v>284</v>
      </c>
      <c r="X42" s="15">
        <v>37641</v>
      </c>
      <c r="Y42" s="15">
        <v>38116</v>
      </c>
      <c r="Z42" s="18">
        <f t="shared" si="25"/>
        <v>1.3004791238877482</v>
      </c>
      <c r="AA42" s="19">
        <f t="shared" si="5"/>
        <v>21.94113620807666</v>
      </c>
    </row>
    <row r="43" spans="2:27" x14ac:dyDescent="0.35">
      <c r="B43" s="141"/>
      <c r="C43" s="14" t="s">
        <v>285</v>
      </c>
      <c r="D43" s="14" t="s">
        <v>137</v>
      </c>
      <c r="E43" s="14" t="s">
        <v>28</v>
      </c>
      <c r="F43" s="14" t="s">
        <v>36</v>
      </c>
      <c r="G43" s="14" t="s">
        <v>37</v>
      </c>
      <c r="H43" s="20">
        <v>170</v>
      </c>
      <c r="I43" s="82" t="s">
        <v>286</v>
      </c>
      <c r="J43" s="14" t="s">
        <v>272</v>
      </c>
      <c r="K43" s="14" t="s">
        <v>31</v>
      </c>
      <c r="L43" s="14" t="s">
        <v>32</v>
      </c>
      <c r="M43" s="14" t="s">
        <v>143</v>
      </c>
      <c r="N43" s="15">
        <v>38902</v>
      </c>
      <c r="O43" s="15">
        <v>45657</v>
      </c>
      <c r="P43" s="16">
        <f t="shared" si="0"/>
        <v>18.494182067077343</v>
      </c>
      <c r="Q43" s="14" t="s">
        <v>32</v>
      </c>
      <c r="R43" s="14" t="s">
        <v>287</v>
      </c>
      <c r="S43" s="15">
        <v>39379</v>
      </c>
      <c r="T43" s="15">
        <v>41585</v>
      </c>
      <c r="U43" s="17">
        <f t="shared" si="23"/>
        <v>6.0396988364134154</v>
      </c>
      <c r="V43" s="15" t="s">
        <v>32</v>
      </c>
      <c r="W43" s="15" t="s">
        <v>288</v>
      </c>
      <c r="X43" s="15">
        <v>38902</v>
      </c>
      <c r="Y43" s="15">
        <v>39378</v>
      </c>
      <c r="Z43" s="18">
        <f t="shared" si="25"/>
        <v>1.3032169746748803</v>
      </c>
      <c r="AA43" s="19">
        <f t="shared" si="5"/>
        <v>25.837097878165636</v>
      </c>
    </row>
    <row r="44" spans="2:27" x14ac:dyDescent="0.35">
      <c r="B44" s="141"/>
      <c r="C44" s="14" t="s">
        <v>289</v>
      </c>
      <c r="D44" s="14" t="s">
        <v>143</v>
      </c>
      <c r="E44" s="14" t="s">
        <v>28</v>
      </c>
      <c r="F44" s="14" t="s">
        <v>36</v>
      </c>
      <c r="G44" s="14" t="s">
        <v>37</v>
      </c>
      <c r="H44" s="20">
        <v>238</v>
      </c>
      <c r="I44" s="82" t="s">
        <v>290</v>
      </c>
      <c r="J44" s="14" t="s">
        <v>197</v>
      </c>
      <c r="K44" s="14" t="s">
        <v>31</v>
      </c>
      <c r="L44" s="14" t="s">
        <v>32</v>
      </c>
      <c r="M44" s="14" t="s">
        <v>31</v>
      </c>
      <c r="N44" s="15">
        <v>42044</v>
      </c>
      <c r="O44" s="15">
        <v>45657</v>
      </c>
      <c r="P44" s="16">
        <f t="shared" si="0"/>
        <v>9.8918548939082829</v>
      </c>
      <c r="Q44" s="14" t="s">
        <v>291</v>
      </c>
      <c r="R44" s="14" t="s">
        <v>282</v>
      </c>
      <c r="S44" s="15">
        <v>41793</v>
      </c>
      <c r="T44" s="15">
        <v>42010</v>
      </c>
      <c r="U44" s="17">
        <f t="shared" si="23"/>
        <v>0.59411362080766594</v>
      </c>
      <c r="V44" s="15" t="s">
        <v>292</v>
      </c>
      <c r="W44" s="15" t="s">
        <v>293</v>
      </c>
      <c r="X44" s="15">
        <v>40105</v>
      </c>
      <c r="Y44" s="15">
        <v>41487</v>
      </c>
      <c r="Z44" s="18">
        <f t="shared" si="25"/>
        <v>3.783709787816564</v>
      </c>
      <c r="AA44" s="19">
        <f t="shared" si="5"/>
        <v>14.269678302532514</v>
      </c>
    </row>
    <row r="45" spans="2:27" x14ac:dyDescent="0.35">
      <c r="B45" s="141"/>
      <c r="C45" s="14" t="s">
        <v>294</v>
      </c>
      <c r="D45" s="14" t="s">
        <v>170</v>
      </c>
      <c r="E45" s="14" t="s">
        <v>28</v>
      </c>
      <c r="F45" s="14" t="s">
        <v>36</v>
      </c>
      <c r="G45" s="14" t="s">
        <v>37</v>
      </c>
      <c r="H45" s="20">
        <v>181</v>
      </c>
      <c r="I45" s="82" t="s">
        <v>295</v>
      </c>
      <c r="J45" s="14" t="s">
        <v>110</v>
      </c>
      <c r="K45" s="14" t="s">
        <v>31</v>
      </c>
      <c r="L45" s="14" t="s">
        <v>32</v>
      </c>
      <c r="M45" s="14" t="s">
        <v>296</v>
      </c>
      <c r="N45" s="15">
        <v>44018</v>
      </c>
      <c r="O45" s="15">
        <v>45657</v>
      </c>
      <c r="P45" s="16">
        <f t="shared" si="0"/>
        <v>4.4873374401095143</v>
      </c>
      <c r="Q45" s="14" t="s">
        <v>297</v>
      </c>
      <c r="R45" s="14" t="s">
        <v>298</v>
      </c>
      <c r="S45" s="15">
        <v>43009</v>
      </c>
      <c r="T45" s="15">
        <v>43831</v>
      </c>
      <c r="U45" s="17">
        <f t="shared" si="23"/>
        <v>2.2505133470225873</v>
      </c>
      <c r="V45" s="15" t="s">
        <v>299</v>
      </c>
      <c r="W45" s="15" t="s">
        <v>300</v>
      </c>
      <c r="X45" s="15">
        <v>42795</v>
      </c>
      <c r="Y45" s="15">
        <v>42887</v>
      </c>
      <c r="Z45" s="18">
        <f t="shared" si="25"/>
        <v>0.2518822724161533</v>
      </c>
      <c r="AA45" s="19">
        <f t="shared" si="5"/>
        <v>6.9897330595482545</v>
      </c>
    </row>
    <row r="46" spans="2:27" x14ac:dyDescent="0.35">
      <c r="B46" s="141"/>
      <c r="C46" s="14" t="s">
        <v>301</v>
      </c>
      <c r="D46" s="14" t="s">
        <v>302</v>
      </c>
      <c r="E46" s="14" t="s">
        <v>28</v>
      </c>
      <c r="F46" s="14" t="s">
        <v>36</v>
      </c>
      <c r="G46" s="14" t="s">
        <v>37</v>
      </c>
      <c r="H46" s="20">
        <v>356</v>
      </c>
      <c r="I46" s="82" t="s">
        <v>303</v>
      </c>
      <c r="J46" s="14" t="s">
        <v>304</v>
      </c>
      <c r="K46" s="14" t="s">
        <v>31</v>
      </c>
      <c r="L46" s="14" t="s">
        <v>32</v>
      </c>
      <c r="M46" s="14" t="s">
        <v>249</v>
      </c>
      <c r="N46" s="15">
        <v>45069</v>
      </c>
      <c r="O46" s="15">
        <f>O45</f>
        <v>45657</v>
      </c>
      <c r="P46" s="16">
        <f>(O46-N46)/365.25</f>
        <v>1.6098562628336757</v>
      </c>
      <c r="Q46" s="14" t="s">
        <v>305</v>
      </c>
      <c r="R46" s="14" t="s">
        <v>306</v>
      </c>
      <c r="S46" s="15">
        <v>44138</v>
      </c>
      <c r="T46" s="15">
        <v>45002</v>
      </c>
      <c r="U46" s="17">
        <f>(T46-S46)/365.25</f>
        <v>2.3655030800821355</v>
      </c>
      <c r="V46" s="14" t="s">
        <v>305</v>
      </c>
      <c r="W46" s="14" t="s">
        <v>307</v>
      </c>
      <c r="X46" s="15">
        <v>43395</v>
      </c>
      <c r="Y46" s="15">
        <v>44134</v>
      </c>
      <c r="Z46" s="18">
        <f>(Y46-X46)/365.25</f>
        <v>2.023271731690623</v>
      </c>
      <c r="AA46" s="19">
        <f>SUM(P46+U46+Z46)</f>
        <v>5.9986310746064344</v>
      </c>
    </row>
    <row r="47" spans="2:27" x14ac:dyDescent="0.35">
      <c r="B47" s="141"/>
      <c r="C47" s="42" t="s">
        <v>1303</v>
      </c>
      <c r="D47" s="42" t="s">
        <v>193</v>
      </c>
      <c r="E47" s="14" t="s">
        <v>28</v>
      </c>
      <c r="F47" s="42" t="s">
        <v>147</v>
      </c>
      <c r="G47" s="42" t="s">
        <v>1307</v>
      </c>
      <c r="H47" s="43">
        <v>0</v>
      </c>
      <c r="I47" s="88" t="s">
        <v>1309</v>
      </c>
      <c r="J47" s="42" t="s">
        <v>61</v>
      </c>
      <c r="K47" s="14" t="s">
        <v>257</v>
      </c>
      <c r="L47" s="14" t="s">
        <v>32</v>
      </c>
      <c r="M47" s="42" t="s">
        <v>193</v>
      </c>
      <c r="N47" s="44">
        <v>45477</v>
      </c>
      <c r="O47" s="15">
        <f>O45</f>
        <v>45657</v>
      </c>
      <c r="P47" s="16">
        <f t="shared" ref="P47:P48" si="26">(O47-N47)/365.25</f>
        <v>0.49281314168377821</v>
      </c>
      <c r="Q47" s="42"/>
      <c r="R47" s="42"/>
      <c r="S47" s="44"/>
      <c r="T47" s="44"/>
      <c r="U47" s="46"/>
      <c r="V47" s="42"/>
      <c r="W47" s="42"/>
      <c r="X47" s="44"/>
      <c r="Y47" s="44"/>
      <c r="Z47" s="18">
        <f t="shared" ref="Z47:Z49" si="27">(Y47-X47)/365.25</f>
        <v>0</v>
      </c>
      <c r="AA47" s="19">
        <f t="shared" ref="AA47:AA49" si="28">SUM(P47+U47+Z47)</f>
        <v>0.49281314168377821</v>
      </c>
    </row>
    <row r="48" spans="2:27" x14ac:dyDescent="0.35">
      <c r="B48" s="141"/>
      <c r="C48" s="42" t="s">
        <v>1304</v>
      </c>
      <c r="D48" s="42" t="s">
        <v>193</v>
      </c>
      <c r="E48" s="14" t="s">
        <v>28</v>
      </c>
      <c r="F48" s="42" t="s">
        <v>147</v>
      </c>
      <c r="G48" s="42" t="s">
        <v>1306</v>
      </c>
      <c r="H48" s="43">
        <v>0</v>
      </c>
      <c r="I48" s="88" t="s">
        <v>1308</v>
      </c>
      <c r="J48" s="42" t="str">
        <f>J47</f>
        <v>ESTUDIANTE DE ADMINISTRACION DE EMPRESAS</v>
      </c>
      <c r="K48" s="14" t="s">
        <v>257</v>
      </c>
      <c r="L48" s="14" t="s">
        <v>32</v>
      </c>
      <c r="M48" s="42" t="s">
        <v>193</v>
      </c>
      <c r="N48" s="44">
        <v>45477</v>
      </c>
      <c r="O48" s="15">
        <f>O47</f>
        <v>45657</v>
      </c>
      <c r="P48" s="16">
        <f t="shared" si="26"/>
        <v>0.49281314168377821</v>
      </c>
      <c r="Q48" s="42"/>
      <c r="R48" s="42"/>
      <c r="S48" s="44"/>
      <c r="T48" s="44"/>
      <c r="U48" s="46"/>
      <c r="V48" s="42"/>
      <c r="W48" s="42"/>
      <c r="X48" s="44"/>
      <c r="Y48" s="44"/>
      <c r="Z48" s="18">
        <f t="shared" si="27"/>
        <v>0</v>
      </c>
      <c r="AA48" s="19">
        <f t="shared" si="28"/>
        <v>0.49281314168377821</v>
      </c>
    </row>
    <row r="49" spans="2:27" ht="15" thickBot="1" x14ac:dyDescent="0.4">
      <c r="B49" s="142"/>
      <c r="C49" s="21" t="s">
        <v>1305</v>
      </c>
      <c r="D49" s="21" t="s">
        <v>193</v>
      </c>
      <c r="E49" s="21" t="s">
        <v>28</v>
      </c>
      <c r="F49" s="21" t="s">
        <v>36</v>
      </c>
      <c r="G49" s="21" t="str">
        <f>G44</f>
        <v>BOGOTÁ</v>
      </c>
      <c r="H49" s="22">
        <v>0</v>
      </c>
      <c r="I49" s="89" t="s">
        <v>1310</v>
      </c>
      <c r="J49" s="21" t="e">
        <f>#REF!</f>
        <v>#REF!</v>
      </c>
      <c r="K49" s="21" t="s">
        <v>257</v>
      </c>
      <c r="L49" s="21" t="s">
        <v>32</v>
      </c>
      <c r="M49" s="21" t="s">
        <v>193</v>
      </c>
      <c r="N49" s="23">
        <v>45478</v>
      </c>
      <c r="O49" s="23">
        <f>O48</f>
        <v>45657</v>
      </c>
      <c r="P49" s="24">
        <f>(O49-N49)/365.25</f>
        <v>0.49007529089664614</v>
      </c>
      <c r="Q49" s="21"/>
      <c r="R49" s="21"/>
      <c r="S49" s="21"/>
      <c r="T49" s="21"/>
      <c r="U49" s="25"/>
      <c r="V49" s="21"/>
      <c r="W49" s="21"/>
      <c r="X49" s="21"/>
      <c r="Y49" s="21"/>
      <c r="Z49" s="26">
        <f t="shared" si="27"/>
        <v>0</v>
      </c>
      <c r="AA49" s="19">
        <f t="shared" si="28"/>
        <v>0.49007529089664614</v>
      </c>
    </row>
    <row r="50" spans="2:27" x14ac:dyDescent="0.35">
      <c r="B50" s="140" t="s">
        <v>309</v>
      </c>
      <c r="C50" s="27" t="s">
        <v>310</v>
      </c>
      <c r="D50" s="27" t="s">
        <v>311</v>
      </c>
      <c r="E50" s="27" t="s">
        <v>28</v>
      </c>
      <c r="F50" s="27" t="s">
        <v>74</v>
      </c>
      <c r="G50" s="27" t="s">
        <v>75</v>
      </c>
      <c r="H50" s="28">
        <v>180</v>
      </c>
      <c r="I50" s="85" t="s">
        <v>312</v>
      </c>
      <c r="J50" s="27" t="s">
        <v>110</v>
      </c>
      <c r="K50" s="27" t="s">
        <v>31</v>
      </c>
      <c r="L50" s="27" t="s">
        <v>32</v>
      </c>
      <c r="M50" s="27" t="s">
        <v>311</v>
      </c>
      <c r="N50" s="29">
        <v>43439</v>
      </c>
      <c r="O50" s="29">
        <v>45657</v>
      </c>
      <c r="P50" s="30">
        <f t="shared" si="0"/>
        <v>6.0725530458590002</v>
      </c>
      <c r="Q50" s="27" t="s">
        <v>313</v>
      </c>
      <c r="R50" s="27" t="s">
        <v>314</v>
      </c>
      <c r="S50" s="29">
        <v>34700</v>
      </c>
      <c r="T50" s="29">
        <v>42735</v>
      </c>
      <c r="U50" s="33">
        <f t="shared" si="23"/>
        <v>21.998631074606433</v>
      </c>
      <c r="V50" s="29" t="s">
        <v>315</v>
      </c>
      <c r="W50" s="29" t="s">
        <v>316</v>
      </c>
      <c r="X50" s="29">
        <v>34060</v>
      </c>
      <c r="Y50" s="29">
        <v>34699</v>
      </c>
      <c r="Z50" s="34">
        <f t="shared" si="25"/>
        <v>1.7494866529774127</v>
      </c>
      <c r="AA50" s="53">
        <f t="shared" si="5"/>
        <v>29.820670773442846</v>
      </c>
    </row>
    <row r="51" spans="2:27" x14ac:dyDescent="0.35">
      <c r="B51" s="141"/>
      <c r="C51" s="14" t="s">
        <v>317</v>
      </c>
      <c r="D51" s="14" t="s">
        <v>131</v>
      </c>
      <c r="E51" s="14" t="s">
        <v>28</v>
      </c>
      <c r="F51" s="14" t="s">
        <v>36</v>
      </c>
      <c r="G51" s="14" t="s">
        <v>37</v>
      </c>
      <c r="H51" s="20">
        <v>195</v>
      </c>
      <c r="I51" s="84" t="s">
        <v>318</v>
      </c>
      <c r="J51" s="14" t="s">
        <v>102</v>
      </c>
      <c r="K51" s="14" t="s">
        <v>31</v>
      </c>
      <c r="L51" s="14" t="s">
        <v>32</v>
      </c>
      <c r="M51" s="14" t="s">
        <v>131</v>
      </c>
      <c r="N51" s="15">
        <v>39888</v>
      </c>
      <c r="O51" s="15">
        <v>45657</v>
      </c>
      <c r="P51" s="16">
        <f t="shared" si="0"/>
        <v>15.794661190965092</v>
      </c>
      <c r="Q51" s="14" t="s">
        <v>32</v>
      </c>
      <c r="R51" s="14" t="s">
        <v>287</v>
      </c>
      <c r="S51" s="15">
        <v>39888</v>
      </c>
      <c r="T51" s="15">
        <v>40636</v>
      </c>
      <c r="U51" s="17">
        <f t="shared" si="23"/>
        <v>2.0479123887748116</v>
      </c>
      <c r="V51" s="15" t="s">
        <v>319</v>
      </c>
      <c r="W51" s="15" t="s">
        <v>320</v>
      </c>
      <c r="X51" s="15">
        <v>39344</v>
      </c>
      <c r="Y51" s="15">
        <v>39614</v>
      </c>
      <c r="Z51" s="18">
        <f t="shared" si="25"/>
        <v>0.73921971252566732</v>
      </c>
      <c r="AA51" s="19">
        <f t="shared" si="5"/>
        <v>18.581793292265573</v>
      </c>
    </row>
    <row r="52" spans="2:27" x14ac:dyDescent="0.35">
      <c r="B52" s="141"/>
      <c r="C52" s="14" t="s">
        <v>321</v>
      </c>
      <c r="D52" s="14" t="s">
        <v>137</v>
      </c>
      <c r="E52" s="14" t="s">
        <v>28</v>
      </c>
      <c r="F52" s="14" t="s">
        <v>36</v>
      </c>
      <c r="G52" s="14" t="s">
        <v>37</v>
      </c>
      <c r="H52" s="20">
        <v>262</v>
      </c>
      <c r="I52" s="84" t="s">
        <v>322</v>
      </c>
      <c r="J52" s="14" t="s">
        <v>110</v>
      </c>
      <c r="K52" s="14" t="s">
        <v>31</v>
      </c>
      <c r="L52" s="14" t="s">
        <v>32</v>
      </c>
      <c r="M52" s="14" t="s">
        <v>137</v>
      </c>
      <c r="N52" s="15">
        <v>42044</v>
      </c>
      <c r="O52" s="15">
        <v>45657</v>
      </c>
      <c r="P52" s="16">
        <f t="shared" si="0"/>
        <v>9.8918548939082829</v>
      </c>
      <c r="Q52" s="14" t="s">
        <v>323</v>
      </c>
      <c r="R52" s="14" t="s">
        <v>324</v>
      </c>
      <c r="S52" s="15">
        <v>39630</v>
      </c>
      <c r="T52" s="15">
        <v>42041</v>
      </c>
      <c r="U52" s="17">
        <f t="shared" si="23"/>
        <v>6.6009582477754964</v>
      </c>
      <c r="V52" s="15" t="s">
        <v>325</v>
      </c>
      <c r="W52" s="15" t="s">
        <v>326</v>
      </c>
      <c r="X52" s="15">
        <v>37530</v>
      </c>
      <c r="Y52" s="15">
        <v>37605</v>
      </c>
      <c r="Z52" s="18">
        <f t="shared" si="25"/>
        <v>0.20533880903490759</v>
      </c>
      <c r="AA52" s="19">
        <f t="shared" si="5"/>
        <v>16.698151950718685</v>
      </c>
    </row>
    <row r="53" spans="2:27" x14ac:dyDescent="0.35">
      <c r="B53" s="141"/>
      <c r="C53" s="14" t="s">
        <v>327</v>
      </c>
      <c r="D53" s="14" t="s">
        <v>47</v>
      </c>
      <c r="E53" s="14" t="s">
        <v>28</v>
      </c>
      <c r="F53" s="14" t="s">
        <v>36</v>
      </c>
      <c r="G53" s="14" t="s">
        <v>37</v>
      </c>
      <c r="H53" s="20">
        <v>0</v>
      </c>
      <c r="I53" s="84" t="s">
        <v>328</v>
      </c>
      <c r="J53" s="14" t="s">
        <v>110</v>
      </c>
      <c r="K53" s="14" t="s">
        <v>51</v>
      </c>
      <c r="L53" s="14" t="s">
        <v>32</v>
      </c>
      <c r="M53" s="14" t="s">
        <v>47</v>
      </c>
      <c r="N53" s="15">
        <v>42556</v>
      </c>
      <c r="O53" s="15">
        <v>45657</v>
      </c>
      <c r="P53" s="16">
        <f t="shared" si="0"/>
        <v>8.4900752908966464</v>
      </c>
      <c r="Q53" s="14" t="s">
        <v>329</v>
      </c>
      <c r="R53" s="14" t="s">
        <v>330</v>
      </c>
      <c r="S53" s="15">
        <v>42160</v>
      </c>
      <c r="T53" s="15">
        <v>42451</v>
      </c>
      <c r="U53" s="17">
        <f t="shared" si="23"/>
        <v>0.79671457905544152</v>
      </c>
      <c r="V53" s="14" t="s">
        <v>331</v>
      </c>
      <c r="W53" s="14" t="s">
        <v>332</v>
      </c>
      <c r="X53" s="15">
        <v>37257</v>
      </c>
      <c r="Y53" s="15">
        <v>40909</v>
      </c>
      <c r="Z53" s="18">
        <f t="shared" si="25"/>
        <v>9.9986310746064344</v>
      </c>
      <c r="AA53" s="19">
        <f t="shared" si="5"/>
        <v>19.285420944558524</v>
      </c>
    </row>
    <row r="54" spans="2:27" x14ac:dyDescent="0.35">
      <c r="B54" s="141"/>
      <c r="C54" s="14" t="s">
        <v>333</v>
      </c>
      <c r="D54" s="14" t="s">
        <v>569</v>
      </c>
      <c r="E54" s="14" t="s">
        <v>28</v>
      </c>
      <c r="F54" s="14" t="s">
        <v>36</v>
      </c>
      <c r="G54" s="14" t="s">
        <v>37</v>
      </c>
      <c r="H54" s="20">
        <v>336</v>
      </c>
      <c r="I54" s="84" t="s">
        <v>334</v>
      </c>
      <c r="J54" s="14" t="s">
        <v>335</v>
      </c>
      <c r="K54" s="14" t="s">
        <v>243</v>
      </c>
      <c r="L54" s="14" t="s">
        <v>32</v>
      </c>
      <c r="M54" s="14" t="s">
        <v>249</v>
      </c>
      <c r="N54" s="15">
        <v>44081</v>
      </c>
      <c r="O54" s="15">
        <v>45657</v>
      </c>
      <c r="P54" s="16">
        <f t="shared" si="0"/>
        <v>4.3148528405201914</v>
      </c>
      <c r="Q54" s="14" t="s">
        <v>32</v>
      </c>
      <c r="R54" s="14" t="s">
        <v>336</v>
      </c>
      <c r="S54" s="15">
        <v>43892</v>
      </c>
      <c r="T54" s="15">
        <v>44077</v>
      </c>
      <c r="U54" s="17">
        <f t="shared" si="23"/>
        <v>0.50650239561943877</v>
      </c>
      <c r="V54" s="15" t="s">
        <v>337</v>
      </c>
      <c r="W54" s="15" t="s">
        <v>338</v>
      </c>
      <c r="X54" s="15">
        <v>42860</v>
      </c>
      <c r="Y54" s="15">
        <v>43498</v>
      </c>
      <c r="Z54" s="18">
        <f t="shared" si="25"/>
        <v>1.7467488021902806</v>
      </c>
      <c r="AA54" s="19">
        <f t="shared" si="5"/>
        <v>6.5681040383299107</v>
      </c>
    </row>
    <row r="55" spans="2:27" x14ac:dyDescent="0.35">
      <c r="B55" s="141"/>
      <c r="C55" s="14" t="s">
        <v>339</v>
      </c>
      <c r="D55" s="14" t="s">
        <v>296</v>
      </c>
      <c r="E55" s="14" t="s">
        <v>28</v>
      </c>
      <c r="F55" s="14" t="s">
        <v>36</v>
      </c>
      <c r="G55" s="14" t="s">
        <v>37</v>
      </c>
      <c r="H55" s="20">
        <v>334</v>
      </c>
      <c r="I55" s="84" t="s">
        <v>340</v>
      </c>
      <c r="J55" s="14" t="s">
        <v>341</v>
      </c>
      <c r="K55" s="14" t="s">
        <v>31</v>
      </c>
      <c r="L55" s="14" t="s">
        <v>32</v>
      </c>
      <c r="M55" s="14" t="s">
        <v>296</v>
      </c>
      <c r="N55" s="15">
        <v>40380</v>
      </c>
      <c r="O55" s="15">
        <f>O54</f>
        <v>45657</v>
      </c>
      <c r="P55" s="16">
        <f t="shared" si="0"/>
        <v>14.447638603696099</v>
      </c>
      <c r="Q55" s="14" t="s">
        <v>52</v>
      </c>
      <c r="R55" s="14" t="s">
        <v>245</v>
      </c>
      <c r="S55" s="15">
        <v>40087</v>
      </c>
      <c r="T55" s="15">
        <v>40379</v>
      </c>
      <c r="U55" s="17">
        <f t="shared" si="23"/>
        <v>0.79945242984257359</v>
      </c>
      <c r="V55" s="15" t="s">
        <v>52</v>
      </c>
      <c r="W55" s="15" t="s">
        <v>245</v>
      </c>
      <c r="X55" s="15">
        <v>39475</v>
      </c>
      <c r="Y55" s="15">
        <v>39492</v>
      </c>
      <c r="Z55" s="18">
        <f t="shared" si="25"/>
        <v>4.6543463381245723E-2</v>
      </c>
      <c r="AA55" s="19">
        <f t="shared" si="5"/>
        <v>15.293634496919919</v>
      </c>
    </row>
    <row r="56" spans="2:27" x14ac:dyDescent="0.35">
      <c r="B56" s="141"/>
      <c r="C56" s="14" t="s">
        <v>1311</v>
      </c>
      <c r="D56" s="14" t="s">
        <v>917</v>
      </c>
      <c r="E56" s="14" t="s">
        <v>28</v>
      </c>
      <c r="F56" s="14" t="s">
        <v>36</v>
      </c>
      <c r="G56" s="14" t="s">
        <v>1312</v>
      </c>
      <c r="H56" s="20">
        <v>247</v>
      </c>
      <c r="I56" s="84" t="s">
        <v>1313</v>
      </c>
      <c r="J56" s="14" t="s">
        <v>1297</v>
      </c>
      <c r="K56" s="14" t="s">
        <v>31</v>
      </c>
      <c r="L56" s="14" t="s">
        <v>32</v>
      </c>
      <c r="M56" s="14" t="s">
        <v>192</v>
      </c>
      <c r="N56" s="15">
        <v>45455</v>
      </c>
      <c r="O56" s="15">
        <f>O52</f>
        <v>45657</v>
      </c>
      <c r="P56" s="16">
        <f t="shared" si="0"/>
        <v>0.55304585900068448</v>
      </c>
      <c r="Q56" s="14" t="s">
        <v>1314</v>
      </c>
      <c r="R56" s="14" t="s">
        <v>1315</v>
      </c>
      <c r="S56" s="15">
        <v>43360</v>
      </c>
      <c r="T56" s="15">
        <v>43890</v>
      </c>
      <c r="U56" s="17">
        <f t="shared" si="23"/>
        <v>1.4510609171800137</v>
      </c>
      <c r="V56" s="15" t="s">
        <v>1316</v>
      </c>
      <c r="W56" s="38" t="s">
        <v>1317</v>
      </c>
      <c r="X56" s="15">
        <v>42174</v>
      </c>
      <c r="Y56" s="15">
        <v>43069</v>
      </c>
      <c r="Z56" s="18">
        <f t="shared" si="25"/>
        <v>2.4503764544832305</v>
      </c>
      <c r="AA56" s="19">
        <f t="shared" si="5"/>
        <v>4.4544832306639286</v>
      </c>
    </row>
    <row r="57" spans="2:27" x14ac:dyDescent="0.35">
      <c r="B57" s="141"/>
      <c r="C57" s="14" t="s">
        <v>342</v>
      </c>
      <c r="D57" s="14" t="s">
        <v>268</v>
      </c>
      <c r="E57" s="14" t="s">
        <v>28</v>
      </c>
      <c r="F57" s="14" t="s">
        <v>147</v>
      </c>
      <c r="G57" s="14" t="s">
        <v>343</v>
      </c>
      <c r="H57" s="20">
        <v>198</v>
      </c>
      <c r="I57" s="84" t="s">
        <v>344</v>
      </c>
      <c r="J57" s="14" t="s">
        <v>257</v>
      </c>
      <c r="K57" s="14" t="s">
        <v>257</v>
      </c>
      <c r="L57" s="14" t="s">
        <v>32</v>
      </c>
      <c r="M57" s="14" t="s">
        <v>268</v>
      </c>
      <c r="N57" s="15">
        <v>43175</v>
      </c>
      <c r="O57" s="15">
        <v>45657</v>
      </c>
      <c r="P57" s="16">
        <f t="shared" si="0"/>
        <v>6.795345653661875</v>
      </c>
      <c r="Q57" s="14" t="s">
        <v>345</v>
      </c>
      <c r="R57" s="14" t="s">
        <v>346</v>
      </c>
      <c r="S57" s="15">
        <v>37392</v>
      </c>
      <c r="T57" s="15">
        <v>42034</v>
      </c>
      <c r="U57" s="17">
        <f t="shared" si="23"/>
        <v>12.709103353867214</v>
      </c>
      <c r="V57" s="15" t="s">
        <v>347</v>
      </c>
      <c r="W57" s="15" t="s">
        <v>348</v>
      </c>
      <c r="X57" s="15">
        <v>37196</v>
      </c>
      <c r="Y57" s="15">
        <v>37348</v>
      </c>
      <c r="Z57" s="18">
        <f t="shared" si="25"/>
        <v>0.41615331964407942</v>
      </c>
      <c r="AA57" s="19">
        <f t="shared" si="5"/>
        <v>19.920602327173167</v>
      </c>
    </row>
    <row r="58" spans="2:27" x14ac:dyDescent="0.35">
      <c r="B58" s="141"/>
      <c r="C58" s="14" t="s">
        <v>349</v>
      </c>
      <c r="D58" s="14" t="s">
        <v>268</v>
      </c>
      <c r="E58" s="14" t="s">
        <v>28</v>
      </c>
      <c r="F58" s="14" t="s">
        <v>36</v>
      </c>
      <c r="G58" s="14" t="s">
        <v>37</v>
      </c>
      <c r="H58" s="20">
        <v>268</v>
      </c>
      <c r="I58" s="84" t="s">
        <v>350</v>
      </c>
      <c r="J58" s="14" t="s">
        <v>257</v>
      </c>
      <c r="K58" s="14" t="s">
        <v>257</v>
      </c>
      <c r="L58" s="14" t="s">
        <v>32</v>
      </c>
      <c r="M58" s="14" t="s">
        <v>268</v>
      </c>
      <c r="N58" s="15">
        <v>40982</v>
      </c>
      <c r="O58" s="15">
        <v>45657</v>
      </c>
      <c r="P58" s="16">
        <f t="shared" si="0"/>
        <v>12.799452429842573</v>
      </c>
      <c r="Q58" s="14" t="s">
        <v>347</v>
      </c>
      <c r="R58" s="14" t="s">
        <v>351</v>
      </c>
      <c r="S58" s="15">
        <v>40708</v>
      </c>
      <c r="T58" s="15">
        <v>40981</v>
      </c>
      <c r="U58" s="17">
        <f t="shared" si="23"/>
        <v>0.74743326488706363</v>
      </c>
      <c r="V58" s="15" t="s">
        <v>352</v>
      </c>
      <c r="W58" s="15" t="s">
        <v>353</v>
      </c>
      <c r="X58" s="15">
        <v>40553</v>
      </c>
      <c r="Y58" s="15">
        <v>40708</v>
      </c>
      <c r="Z58" s="18">
        <f t="shared" si="25"/>
        <v>0.42436687200547568</v>
      </c>
      <c r="AA58" s="19">
        <f t="shared" si="5"/>
        <v>13.971252566735112</v>
      </c>
    </row>
    <row r="59" spans="2:27" x14ac:dyDescent="0.35">
      <c r="B59" s="141"/>
      <c r="C59" s="14" t="s">
        <v>354</v>
      </c>
      <c r="D59" s="14" t="s">
        <v>268</v>
      </c>
      <c r="E59" s="14" t="s">
        <v>28</v>
      </c>
      <c r="F59" s="14" t="s">
        <v>355</v>
      </c>
      <c r="G59" s="14" t="s">
        <v>356</v>
      </c>
      <c r="H59" s="20">
        <v>163</v>
      </c>
      <c r="I59" s="84" t="s">
        <v>357</v>
      </c>
      <c r="J59" s="14" t="s">
        <v>257</v>
      </c>
      <c r="K59" s="14" t="s">
        <v>257</v>
      </c>
      <c r="L59" s="14" t="s">
        <v>32</v>
      </c>
      <c r="M59" s="14" t="s">
        <v>268</v>
      </c>
      <c r="N59" s="15">
        <v>35506</v>
      </c>
      <c r="O59" s="15">
        <v>45657</v>
      </c>
      <c r="P59" s="16">
        <f t="shared" si="0"/>
        <v>27.791923340177959</v>
      </c>
      <c r="Q59" s="15" t="s">
        <v>52</v>
      </c>
      <c r="R59" s="15" t="s">
        <v>348</v>
      </c>
      <c r="S59" s="15">
        <v>34425</v>
      </c>
      <c r="T59" s="15">
        <v>35504</v>
      </c>
      <c r="U59" s="17">
        <f t="shared" si="23"/>
        <v>2.9541409993155372</v>
      </c>
      <c r="V59" s="15"/>
      <c r="W59" s="15"/>
      <c r="X59" s="15"/>
      <c r="Y59" s="15"/>
      <c r="Z59" s="18">
        <f t="shared" si="25"/>
        <v>0</v>
      </c>
      <c r="AA59" s="19">
        <f t="shared" si="5"/>
        <v>30.746064339493497</v>
      </c>
    </row>
    <row r="60" spans="2:27" x14ac:dyDescent="0.35">
      <c r="B60" s="141"/>
      <c r="C60" s="14" t="s">
        <v>358</v>
      </c>
      <c r="D60" s="14" t="s">
        <v>268</v>
      </c>
      <c r="E60" s="14" t="s">
        <v>28</v>
      </c>
      <c r="F60" s="14" t="s">
        <v>144</v>
      </c>
      <c r="G60" s="14" t="s">
        <v>359</v>
      </c>
      <c r="H60" s="20">
        <v>268</v>
      </c>
      <c r="I60" s="84" t="s">
        <v>360</v>
      </c>
      <c r="J60" s="14" t="s">
        <v>257</v>
      </c>
      <c r="K60" s="14" t="s">
        <v>257</v>
      </c>
      <c r="L60" s="14" t="s">
        <v>32</v>
      </c>
      <c r="M60" s="14" t="s">
        <v>268</v>
      </c>
      <c r="N60" s="15">
        <v>41883</v>
      </c>
      <c r="O60" s="15">
        <v>45657</v>
      </c>
      <c r="P60" s="16">
        <f t="shared" si="0"/>
        <v>10.33264887063655</v>
      </c>
      <c r="Q60" s="14" t="s">
        <v>52</v>
      </c>
      <c r="R60" s="14" t="s">
        <v>348</v>
      </c>
      <c r="S60" s="15">
        <v>40618</v>
      </c>
      <c r="T60" s="15">
        <v>40669</v>
      </c>
      <c r="U60" s="17">
        <f t="shared" si="23"/>
        <v>0.13963039014373715</v>
      </c>
      <c r="V60" s="15" t="s">
        <v>52</v>
      </c>
      <c r="W60" s="15" t="s">
        <v>348</v>
      </c>
      <c r="X60" s="15">
        <v>40374</v>
      </c>
      <c r="Y60" s="15">
        <v>40451</v>
      </c>
      <c r="Z60" s="18">
        <f t="shared" si="25"/>
        <v>0.21081451060917181</v>
      </c>
      <c r="AA60" s="19">
        <f t="shared" si="5"/>
        <v>10.683093771389458</v>
      </c>
    </row>
    <row r="61" spans="2:27" x14ac:dyDescent="0.35">
      <c r="B61" s="141"/>
      <c r="C61" s="14" t="s">
        <v>361</v>
      </c>
      <c r="D61" s="14" t="s">
        <v>268</v>
      </c>
      <c r="E61" s="14" t="s">
        <v>28</v>
      </c>
      <c r="F61" s="14" t="s">
        <v>144</v>
      </c>
      <c r="G61" s="14" t="s">
        <v>362</v>
      </c>
      <c r="H61" s="20">
        <v>163</v>
      </c>
      <c r="I61" s="84" t="s">
        <v>363</v>
      </c>
      <c r="J61" s="14" t="s">
        <v>257</v>
      </c>
      <c r="K61" s="14" t="s">
        <v>257</v>
      </c>
      <c r="L61" s="14" t="s">
        <v>32</v>
      </c>
      <c r="M61" s="14" t="s">
        <v>268</v>
      </c>
      <c r="N61" s="15">
        <v>39475</v>
      </c>
      <c r="O61" s="15">
        <v>45657</v>
      </c>
      <c r="P61" s="16">
        <f t="shared" si="0"/>
        <v>16.925393566050651</v>
      </c>
      <c r="Q61" s="14" t="s">
        <v>52</v>
      </c>
      <c r="R61" s="14" t="s">
        <v>348</v>
      </c>
      <c r="S61" s="15">
        <v>38001</v>
      </c>
      <c r="T61" s="15">
        <v>39082</v>
      </c>
      <c r="U61" s="17">
        <f t="shared" si="23"/>
        <v>2.9596167008898013</v>
      </c>
      <c r="V61" s="15" t="s">
        <v>52</v>
      </c>
      <c r="W61" s="15" t="s">
        <v>348</v>
      </c>
      <c r="X61" s="15">
        <v>39104</v>
      </c>
      <c r="Y61" s="15">
        <v>39462</v>
      </c>
      <c r="Z61" s="18">
        <f t="shared" si="25"/>
        <v>0.98015058179329229</v>
      </c>
      <c r="AA61" s="19">
        <f t="shared" si="5"/>
        <v>20.865160848733744</v>
      </c>
    </row>
    <row r="62" spans="2:27" x14ac:dyDescent="0.35">
      <c r="B62" s="141"/>
      <c r="C62" s="14" t="s">
        <v>364</v>
      </c>
      <c r="D62" s="14" t="s">
        <v>365</v>
      </c>
      <c r="E62" s="14" t="s">
        <v>28</v>
      </c>
      <c r="F62" s="14" t="s">
        <v>36</v>
      </c>
      <c r="G62" s="14" t="s">
        <v>37</v>
      </c>
      <c r="H62" s="20">
        <v>402</v>
      </c>
      <c r="I62" s="84" t="s">
        <v>366</v>
      </c>
      <c r="J62" s="14" t="s">
        <v>257</v>
      </c>
      <c r="K62" s="14" t="s">
        <v>257</v>
      </c>
      <c r="L62" s="14" t="s">
        <v>32</v>
      </c>
      <c r="M62" s="14" t="s">
        <v>365</v>
      </c>
      <c r="N62" s="15">
        <v>36557</v>
      </c>
      <c r="O62" s="15">
        <v>45657</v>
      </c>
      <c r="P62" s="16">
        <f t="shared" si="0"/>
        <v>24.914442162902123</v>
      </c>
      <c r="Q62" s="15" t="s">
        <v>367</v>
      </c>
      <c r="R62" s="15" t="s">
        <v>368</v>
      </c>
      <c r="S62" s="15">
        <v>35199</v>
      </c>
      <c r="T62" s="15">
        <v>36525</v>
      </c>
      <c r="U62" s="17">
        <f t="shared" si="23"/>
        <v>3.6303901437371664</v>
      </c>
      <c r="V62" s="15" t="s">
        <v>367</v>
      </c>
      <c r="W62" s="15" t="s">
        <v>368</v>
      </c>
      <c r="X62" s="15">
        <v>35199</v>
      </c>
      <c r="Y62" s="15">
        <v>36525</v>
      </c>
      <c r="Z62" s="18">
        <f t="shared" si="25"/>
        <v>3.6303901437371664</v>
      </c>
      <c r="AA62" s="19">
        <f t="shared" si="5"/>
        <v>32.175222450376452</v>
      </c>
    </row>
    <row r="63" spans="2:27" ht="15" thickBot="1" x14ac:dyDescent="0.4">
      <c r="B63" s="142"/>
      <c r="C63" s="21" t="s">
        <v>369</v>
      </c>
      <c r="D63" s="21" t="s">
        <v>365</v>
      </c>
      <c r="E63" s="21" t="s">
        <v>28</v>
      </c>
      <c r="F63" s="21" t="s">
        <v>36</v>
      </c>
      <c r="G63" s="21" t="s">
        <v>37</v>
      </c>
      <c r="H63" s="22">
        <v>277</v>
      </c>
      <c r="I63" s="86" t="s">
        <v>370</v>
      </c>
      <c r="J63" s="21" t="s">
        <v>257</v>
      </c>
      <c r="K63" s="21" t="s">
        <v>257</v>
      </c>
      <c r="L63" s="21" t="s">
        <v>32</v>
      </c>
      <c r="M63" s="21" t="s">
        <v>365</v>
      </c>
      <c r="N63" s="23">
        <v>42009</v>
      </c>
      <c r="O63" s="23">
        <v>45657</v>
      </c>
      <c r="P63" s="24">
        <f t="shared" si="0"/>
        <v>9.9876796714579061</v>
      </c>
      <c r="Q63" s="21"/>
      <c r="R63" s="21"/>
      <c r="S63" s="54" t="s">
        <v>371</v>
      </c>
      <c r="T63" s="54" t="s">
        <v>371</v>
      </c>
      <c r="U63" s="25">
        <v>0</v>
      </c>
      <c r="V63" s="23"/>
      <c r="W63" s="23"/>
      <c r="X63" s="23"/>
      <c r="Y63" s="23"/>
      <c r="Z63" s="26">
        <v>0</v>
      </c>
      <c r="AA63" s="19">
        <f t="shared" ref="AA63:AA124" si="29">SUM(P63+U63+Z63)</f>
        <v>9.9876796714579061</v>
      </c>
    </row>
    <row r="64" spans="2:27" x14ac:dyDescent="0.35">
      <c r="B64" s="140" t="s">
        <v>1361</v>
      </c>
      <c r="C64" s="70" t="s">
        <v>1149</v>
      </c>
      <c r="D64" s="70" t="s">
        <v>311</v>
      </c>
      <c r="E64" s="70" t="s">
        <v>28</v>
      </c>
      <c r="F64" s="70" t="s">
        <v>147</v>
      </c>
      <c r="G64" s="70" t="s">
        <v>1150</v>
      </c>
      <c r="H64" s="96">
        <v>211</v>
      </c>
      <c r="I64" s="97" t="s">
        <v>1151</v>
      </c>
      <c r="J64" s="70" t="s">
        <v>139</v>
      </c>
      <c r="K64" s="70" t="s">
        <v>31</v>
      </c>
      <c r="L64" s="70" t="s">
        <v>32</v>
      </c>
      <c r="M64" s="70" t="s">
        <v>311</v>
      </c>
      <c r="N64" s="98">
        <v>37088</v>
      </c>
      <c r="O64" s="98">
        <v>45657</v>
      </c>
      <c r="P64" s="99">
        <f t="shared" si="0"/>
        <v>23.460643394934976</v>
      </c>
      <c r="Q64" s="70" t="s">
        <v>32</v>
      </c>
      <c r="R64" s="70" t="s">
        <v>1152</v>
      </c>
      <c r="S64" s="98">
        <v>39923</v>
      </c>
      <c r="T64" s="98">
        <v>41835</v>
      </c>
      <c r="U64" s="100">
        <f>(T64-S64)/365.25</f>
        <v>5.2347707049965777</v>
      </c>
      <c r="V64" s="98" t="s">
        <v>32</v>
      </c>
      <c r="W64" s="98" t="s">
        <v>1153</v>
      </c>
      <c r="X64" s="98">
        <v>39202</v>
      </c>
      <c r="Y64" s="98">
        <v>39922</v>
      </c>
      <c r="Z64" s="101">
        <f t="shared" ref="Z64" si="30">(Y64-X64)/365.25</f>
        <v>1.9712525667351128</v>
      </c>
      <c r="AA64" s="81">
        <f t="shared" si="29"/>
        <v>30.666666666666668</v>
      </c>
    </row>
    <row r="65" spans="2:27" x14ac:dyDescent="0.35">
      <c r="B65" s="141"/>
      <c r="C65" s="12" t="s">
        <v>1259</v>
      </c>
      <c r="D65" s="12" t="s">
        <v>1260</v>
      </c>
      <c r="E65" s="12" t="s">
        <v>28</v>
      </c>
      <c r="F65" s="12" t="s">
        <v>278</v>
      </c>
      <c r="G65" s="12" t="s">
        <v>1261</v>
      </c>
      <c r="H65" s="13">
        <v>0</v>
      </c>
      <c r="I65" s="84" t="s">
        <v>1262</v>
      </c>
      <c r="J65" s="12" t="s">
        <v>197</v>
      </c>
      <c r="K65" s="12" t="s">
        <v>82</v>
      </c>
      <c r="L65" s="12" t="s">
        <v>1197</v>
      </c>
      <c r="M65" s="12" t="s">
        <v>131</v>
      </c>
      <c r="N65" s="49">
        <v>45419</v>
      </c>
      <c r="O65" s="49">
        <v>45657</v>
      </c>
      <c r="P65" s="50">
        <f t="shared" si="0"/>
        <v>0.65160848733744015</v>
      </c>
      <c r="Q65" s="12" t="s">
        <v>1263</v>
      </c>
      <c r="R65" s="12" t="s">
        <v>1264</v>
      </c>
      <c r="S65" s="49">
        <v>43808</v>
      </c>
      <c r="T65" s="49">
        <v>45415</v>
      </c>
      <c r="U65" s="51">
        <f t="shared" ref="U65" si="31">(T65-S65)/365.25</f>
        <v>4.3997262149212863</v>
      </c>
      <c r="V65" s="49" t="s">
        <v>1265</v>
      </c>
      <c r="W65" s="49" t="s">
        <v>1266</v>
      </c>
      <c r="X65" s="49">
        <v>43649</v>
      </c>
      <c r="Y65" s="49">
        <v>43807</v>
      </c>
      <c r="Z65" s="52">
        <f>(Y65-X65)/365.25</f>
        <v>0.432580424366872</v>
      </c>
      <c r="AA65" s="19">
        <f t="shared" si="29"/>
        <v>5.4839151266255985</v>
      </c>
    </row>
    <row r="66" spans="2:27" x14ac:dyDescent="0.35">
      <c r="B66" s="141"/>
      <c r="C66" s="14" t="s">
        <v>377</v>
      </c>
      <c r="D66" s="14" t="s">
        <v>137</v>
      </c>
      <c r="E66" s="14" t="s">
        <v>28</v>
      </c>
      <c r="F66" s="14" t="s">
        <v>147</v>
      </c>
      <c r="G66" s="14" t="s">
        <v>378</v>
      </c>
      <c r="H66" s="20">
        <v>132</v>
      </c>
      <c r="I66" s="84" t="s">
        <v>379</v>
      </c>
      <c r="J66" s="14" t="s">
        <v>139</v>
      </c>
      <c r="K66" s="14" t="s">
        <v>31</v>
      </c>
      <c r="L66" s="14" t="s">
        <v>32</v>
      </c>
      <c r="M66" s="14" t="s">
        <v>137</v>
      </c>
      <c r="N66" s="15">
        <v>39463</v>
      </c>
      <c r="O66" s="15">
        <v>45657</v>
      </c>
      <c r="P66" s="16">
        <f t="shared" si="0"/>
        <v>16.958247775496236</v>
      </c>
      <c r="Q66" s="14" t="s">
        <v>32</v>
      </c>
      <c r="R66" s="14" t="s">
        <v>376</v>
      </c>
      <c r="S66" s="15">
        <v>39463</v>
      </c>
      <c r="T66" s="15">
        <v>39797</v>
      </c>
      <c r="U66" s="17">
        <f t="shared" ref="U66:U67" si="32">(T66-S66)/365.25</f>
        <v>0.91444216290212188</v>
      </c>
      <c r="V66" s="15" t="s">
        <v>380</v>
      </c>
      <c r="W66" s="15" t="s">
        <v>381</v>
      </c>
      <c r="X66" s="15">
        <v>38696</v>
      </c>
      <c r="Y66" s="15">
        <v>39172</v>
      </c>
      <c r="Z66" s="18">
        <f t="shared" ref="Z66:Z67" si="33">(Y66-X66)/365.25</f>
        <v>1.3032169746748803</v>
      </c>
      <c r="AA66" s="19">
        <f t="shared" ref="AA66" si="34">SUM(P66+U66+Z66)</f>
        <v>19.175906913073241</v>
      </c>
    </row>
    <row r="67" spans="2:27" x14ac:dyDescent="0.35">
      <c r="B67" s="141"/>
      <c r="C67" s="14" t="s">
        <v>382</v>
      </c>
      <c r="D67" s="14" t="s">
        <v>143</v>
      </c>
      <c r="E67" s="14" t="s">
        <v>28</v>
      </c>
      <c r="F67" s="14" t="s">
        <v>144</v>
      </c>
      <c r="G67" s="14" t="s">
        <v>359</v>
      </c>
      <c r="H67" s="20">
        <v>209</v>
      </c>
      <c r="I67" s="84" t="s">
        <v>383</v>
      </c>
      <c r="J67" s="14" t="s">
        <v>43</v>
      </c>
      <c r="K67" s="14" t="s">
        <v>31</v>
      </c>
      <c r="L67" s="14" t="s">
        <v>32</v>
      </c>
      <c r="M67" s="14" t="s">
        <v>143</v>
      </c>
      <c r="N67" s="15">
        <v>42964</v>
      </c>
      <c r="O67" s="15">
        <v>45657</v>
      </c>
      <c r="P67" s="16">
        <f t="shared" si="0"/>
        <v>7.3730321697467485</v>
      </c>
      <c r="Q67" s="14" t="s">
        <v>384</v>
      </c>
      <c r="R67" s="14" t="s">
        <v>385</v>
      </c>
      <c r="S67" s="15">
        <v>41640</v>
      </c>
      <c r="T67" s="15">
        <v>42734</v>
      </c>
      <c r="U67" s="17">
        <f t="shared" si="32"/>
        <v>2.9952087611225187</v>
      </c>
      <c r="V67" s="15" t="s">
        <v>386</v>
      </c>
      <c r="W67" s="15" t="s">
        <v>387</v>
      </c>
      <c r="X67" s="15">
        <v>39083</v>
      </c>
      <c r="Y67" s="15">
        <v>42368</v>
      </c>
      <c r="Z67" s="18">
        <f t="shared" si="33"/>
        <v>8.9938398357289522</v>
      </c>
      <c r="AA67" s="19">
        <f t="shared" si="29"/>
        <v>19.362080766598218</v>
      </c>
    </row>
    <row r="68" spans="2:27" x14ac:dyDescent="0.35">
      <c r="B68" s="141"/>
      <c r="C68" s="14" t="s">
        <v>388</v>
      </c>
      <c r="D68" s="14" t="s">
        <v>170</v>
      </c>
      <c r="E68" s="14" t="s">
        <v>28</v>
      </c>
      <c r="F68" s="14" t="s">
        <v>29</v>
      </c>
      <c r="G68" s="14" t="s">
        <v>30</v>
      </c>
      <c r="H68" s="20">
        <v>166</v>
      </c>
      <c r="I68" s="84" t="s">
        <v>389</v>
      </c>
      <c r="J68" s="14" t="s">
        <v>110</v>
      </c>
      <c r="K68" s="14" t="s">
        <v>51</v>
      </c>
      <c r="L68" s="14" t="s">
        <v>32</v>
      </c>
      <c r="M68" s="14" t="s">
        <v>170</v>
      </c>
      <c r="N68" s="15">
        <v>41554</v>
      </c>
      <c r="O68" s="15">
        <v>45657</v>
      </c>
      <c r="P68" s="16">
        <f t="shared" ref="P68:P70" si="35">(O68-N68)/365.25</f>
        <v>11.233401779603012</v>
      </c>
      <c r="Q68" s="14" t="s">
        <v>390</v>
      </c>
      <c r="R68" s="14" t="s">
        <v>391</v>
      </c>
      <c r="S68" s="15">
        <v>41051</v>
      </c>
      <c r="T68" s="15">
        <v>41431</v>
      </c>
      <c r="U68" s="17">
        <f t="shared" ref="U68" si="36">(T68-S68)/365.25</f>
        <v>1.0403832991101984</v>
      </c>
      <c r="V68" s="15" t="s">
        <v>390</v>
      </c>
      <c r="W68" s="15" t="s">
        <v>392</v>
      </c>
      <c r="X68" s="15">
        <v>39902</v>
      </c>
      <c r="Y68" s="15">
        <v>40535</v>
      </c>
      <c r="Z68" s="18">
        <f t="shared" ref="Z68:Z74" si="37">(Y68-X68)/365.25</f>
        <v>1.7330595482546201</v>
      </c>
      <c r="AA68" s="19">
        <f t="shared" ref="AA68:AA74" si="38">SUM(P68+U68+Z68)</f>
        <v>14.00684462696783</v>
      </c>
    </row>
    <row r="69" spans="2:27" x14ac:dyDescent="0.35">
      <c r="B69" s="141"/>
      <c r="C69" s="69" t="s">
        <v>221</v>
      </c>
      <c r="D69" s="69" t="s">
        <v>222</v>
      </c>
      <c r="E69" s="69" t="s">
        <v>28</v>
      </c>
      <c r="F69" s="69" t="s">
        <v>147</v>
      </c>
      <c r="G69" s="69" t="s">
        <v>223</v>
      </c>
      <c r="H69" s="73">
        <v>174</v>
      </c>
      <c r="I69" s="90" t="s">
        <v>224</v>
      </c>
      <c r="J69" s="71" t="s">
        <v>110</v>
      </c>
      <c r="K69" s="71" t="s">
        <v>51</v>
      </c>
      <c r="L69" s="71" t="s">
        <v>32</v>
      </c>
      <c r="M69" s="71" t="s">
        <v>222</v>
      </c>
      <c r="N69" s="74">
        <v>39888</v>
      </c>
      <c r="O69" s="75">
        <v>45657</v>
      </c>
      <c r="P69" s="76">
        <f t="shared" si="35"/>
        <v>15.794661190965092</v>
      </c>
      <c r="Q69" s="69"/>
      <c r="R69" s="69"/>
      <c r="S69" s="75"/>
      <c r="T69" s="75"/>
      <c r="U69" s="77"/>
      <c r="V69" s="78"/>
      <c r="W69" s="78"/>
      <c r="X69" s="79"/>
      <c r="Y69" s="79"/>
      <c r="Z69" s="80">
        <v>0</v>
      </c>
      <c r="AA69" s="81">
        <f t="shared" si="38"/>
        <v>15.794661190965092</v>
      </c>
    </row>
    <row r="70" spans="2:27" ht="15" thickBot="1" x14ac:dyDescent="0.4">
      <c r="B70" s="141"/>
      <c r="C70" s="121" t="s">
        <v>1366</v>
      </c>
      <c r="D70" s="36" t="s">
        <v>193</v>
      </c>
      <c r="E70" s="36" t="s">
        <v>28</v>
      </c>
      <c r="F70" s="36" t="s">
        <v>36</v>
      </c>
      <c r="G70" s="36" t="s">
        <v>1312</v>
      </c>
      <c r="H70" s="37"/>
      <c r="I70" s="122" t="s">
        <v>1370</v>
      </c>
      <c r="J70" s="36" t="s">
        <v>242</v>
      </c>
      <c r="K70" s="36" t="s">
        <v>257</v>
      </c>
      <c r="L70" s="36" t="s">
        <v>32</v>
      </c>
      <c r="M70" s="36" t="s">
        <v>193</v>
      </c>
      <c r="N70" s="38">
        <v>45489</v>
      </c>
      <c r="O70" s="102">
        <v>45658</v>
      </c>
      <c r="P70" s="103">
        <f t="shared" si="35"/>
        <v>0.46269678302532513</v>
      </c>
      <c r="Q70" s="36"/>
      <c r="R70" s="36"/>
      <c r="S70" s="38"/>
      <c r="T70" s="38"/>
      <c r="U70" s="39"/>
      <c r="V70" s="38"/>
      <c r="W70" s="38"/>
      <c r="X70" s="38"/>
      <c r="Y70" s="38"/>
      <c r="Z70" s="47">
        <f t="shared" si="37"/>
        <v>0</v>
      </c>
      <c r="AA70" s="19">
        <f t="shared" si="38"/>
        <v>0.46269678302532513</v>
      </c>
    </row>
    <row r="71" spans="2:27" x14ac:dyDescent="0.35">
      <c r="B71" s="140" t="s">
        <v>397</v>
      </c>
      <c r="C71" s="27" t="s">
        <v>398</v>
      </c>
      <c r="D71" s="27" t="s">
        <v>399</v>
      </c>
      <c r="E71" s="27" t="s">
        <v>28</v>
      </c>
      <c r="F71" s="27" t="s">
        <v>36</v>
      </c>
      <c r="G71" s="27" t="s">
        <v>37</v>
      </c>
      <c r="H71" s="28">
        <v>106</v>
      </c>
      <c r="I71" s="85" t="s">
        <v>400</v>
      </c>
      <c r="J71" s="27" t="s">
        <v>163</v>
      </c>
      <c r="K71" s="27" t="s">
        <v>31</v>
      </c>
      <c r="L71" s="27" t="s">
        <v>32</v>
      </c>
      <c r="M71" s="27" t="s">
        <v>399</v>
      </c>
      <c r="N71" s="29">
        <v>45056</v>
      </c>
      <c r="O71" s="29">
        <v>45657</v>
      </c>
      <c r="P71" s="30">
        <f t="shared" ref="P71:P136" si="39">(O71-N71)/365.25</f>
        <v>1.6454483230663928</v>
      </c>
      <c r="Q71" s="27" t="s">
        <v>401</v>
      </c>
      <c r="R71" s="27" t="s">
        <v>402</v>
      </c>
      <c r="S71" s="29">
        <v>44176</v>
      </c>
      <c r="T71" s="29">
        <v>44925</v>
      </c>
      <c r="U71" s="33">
        <f>(T71-S71)/365.25</f>
        <v>2.0506502395619437</v>
      </c>
      <c r="V71" s="29" t="s">
        <v>32</v>
      </c>
      <c r="W71" s="29" t="s">
        <v>403</v>
      </c>
      <c r="X71" s="29">
        <v>43720</v>
      </c>
      <c r="Y71" s="29">
        <v>44122</v>
      </c>
      <c r="Z71" s="34">
        <f t="shared" si="37"/>
        <v>1.1006160164271048</v>
      </c>
      <c r="AA71" s="19">
        <f t="shared" si="38"/>
        <v>4.7967145790554415</v>
      </c>
    </row>
    <row r="72" spans="2:27" x14ac:dyDescent="0.35">
      <c r="B72" s="141"/>
      <c r="C72" s="14" t="s">
        <v>404</v>
      </c>
      <c r="D72" s="14" t="s">
        <v>131</v>
      </c>
      <c r="E72" s="14" t="s">
        <v>28</v>
      </c>
      <c r="F72" s="14" t="s">
        <v>36</v>
      </c>
      <c r="G72" s="14" t="s">
        <v>37</v>
      </c>
      <c r="H72" s="20">
        <v>382</v>
      </c>
      <c r="I72" s="82" t="s">
        <v>405</v>
      </c>
      <c r="J72" s="14" t="s">
        <v>163</v>
      </c>
      <c r="K72" s="14" t="s">
        <v>31</v>
      </c>
      <c r="L72" s="14" t="s">
        <v>32</v>
      </c>
      <c r="M72" s="14" t="s">
        <v>131</v>
      </c>
      <c r="N72" s="15">
        <v>44874</v>
      </c>
      <c r="O72" s="15">
        <v>45657</v>
      </c>
      <c r="P72" s="16">
        <f t="shared" si="39"/>
        <v>2.1437371663244353</v>
      </c>
      <c r="Q72" s="14" t="s">
        <v>406</v>
      </c>
      <c r="R72" s="14" t="s">
        <v>407</v>
      </c>
      <c r="S72" s="15">
        <v>44044</v>
      </c>
      <c r="T72" s="15">
        <v>44805</v>
      </c>
      <c r="U72" s="17">
        <f t="shared" ref="U72:U74" si="40">(T72-S72)/365.25</f>
        <v>2.083504449007529</v>
      </c>
      <c r="V72" s="15" t="s">
        <v>408</v>
      </c>
      <c r="W72" s="15" t="s">
        <v>409</v>
      </c>
      <c r="X72" s="15">
        <v>43647</v>
      </c>
      <c r="Y72" s="15">
        <v>44044</v>
      </c>
      <c r="Z72" s="18">
        <f t="shared" si="37"/>
        <v>1.0869267624914443</v>
      </c>
      <c r="AA72" s="19">
        <f t="shared" si="38"/>
        <v>5.3141683778234086</v>
      </c>
    </row>
    <row r="73" spans="2:27" ht="15" thickBot="1" x14ac:dyDescent="0.4">
      <c r="B73" s="142"/>
      <c r="C73" s="21" t="s">
        <v>410</v>
      </c>
      <c r="D73" s="21" t="s">
        <v>411</v>
      </c>
      <c r="E73" s="21" t="s">
        <v>28</v>
      </c>
      <c r="F73" s="21" t="s">
        <v>36</v>
      </c>
      <c r="G73" s="21" t="s">
        <v>37</v>
      </c>
      <c r="H73" s="22">
        <v>276</v>
      </c>
      <c r="I73" s="86" t="s">
        <v>412</v>
      </c>
      <c r="J73" s="21" t="s">
        <v>413</v>
      </c>
      <c r="K73" s="21" t="s">
        <v>31</v>
      </c>
      <c r="L73" s="21" t="s">
        <v>32</v>
      </c>
      <c r="M73" s="21" t="s">
        <v>411</v>
      </c>
      <c r="N73" s="23">
        <v>34774</v>
      </c>
      <c r="O73" s="23">
        <v>45657</v>
      </c>
      <c r="P73" s="24">
        <f t="shared" si="39"/>
        <v>29.796030116358658</v>
      </c>
      <c r="Q73" s="21"/>
      <c r="R73" s="21"/>
      <c r="S73" s="23"/>
      <c r="T73" s="23"/>
      <c r="U73" s="25">
        <f t="shared" si="40"/>
        <v>0</v>
      </c>
      <c r="V73" s="23"/>
      <c r="W73" s="23"/>
      <c r="X73" s="23"/>
      <c r="Y73" s="23"/>
      <c r="Z73" s="26">
        <f t="shared" si="37"/>
        <v>0</v>
      </c>
      <c r="AA73" s="19">
        <f t="shared" si="38"/>
        <v>29.796030116358658</v>
      </c>
    </row>
    <row r="74" spans="2:27" x14ac:dyDescent="0.35">
      <c r="B74" s="140" t="s">
        <v>1325</v>
      </c>
      <c r="C74" s="123" t="s">
        <v>1367</v>
      </c>
      <c r="D74" s="123" t="s">
        <v>122</v>
      </c>
      <c r="E74" s="123" t="s">
        <v>28</v>
      </c>
      <c r="F74" s="27" t="s">
        <v>36</v>
      </c>
      <c r="G74" s="27" t="s">
        <v>37</v>
      </c>
      <c r="H74" s="124">
        <v>243</v>
      </c>
      <c r="I74" s="125" t="s">
        <v>1371</v>
      </c>
      <c r="J74" s="123" t="s">
        <v>1301</v>
      </c>
      <c r="K74" s="123" t="s">
        <v>31</v>
      </c>
      <c r="L74" s="123" t="s">
        <v>32</v>
      </c>
      <c r="M74" s="123" t="s">
        <v>122</v>
      </c>
      <c r="N74" s="126">
        <v>45484</v>
      </c>
      <c r="O74" s="29">
        <v>45658</v>
      </c>
      <c r="P74" s="127">
        <f t="shared" si="39"/>
        <v>0.47638603696098564</v>
      </c>
      <c r="Q74" s="123" t="s">
        <v>1372</v>
      </c>
      <c r="R74" s="123" t="s">
        <v>1373</v>
      </c>
      <c r="S74" s="126">
        <v>44835</v>
      </c>
      <c r="T74" s="126">
        <v>45323</v>
      </c>
      <c r="U74" s="33">
        <f t="shared" si="40"/>
        <v>1.3360711841204653</v>
      </c>
      <c r="V74" s="126" t="s">
        <v>1372</v>
      </c>
      <c r="W74" s="126" t="s">
        <v>1374</v>
      </c>
      <c r="X74" s="126">
        <v>41244</v>
      </c>
      <c r="Y74" s="126">
        <v>44835</v>
      </c>
      <c r="Z74" s="34">
        <f t="shared" si="37"/>
        <v>9.8316221765913756</v>
      </c>
      <c r="AA74" s="19">
        <f t="shared" si="38"/>
        <v>11.644079397672826</v>
      </c>
    </row>
    <row r="75" spans="2:27" x14ac:dyDescent="0.35">
      <c r="B75" s="141"/>
      <c r="C75" s="14" t="s">
        <v>415</v>
      </c>
      <c r="D75" s="14" t="s">
        <v>137</v>
      </c>
      <c r="E75" s="14" t="s">
        <v>28</v>
      </c>
      <c r="F75" s="12" t="s">
        <v>36</v>
      </c>
      <c r="G75" s="12" t="s">
        <v>37</v>
      </c>
      <c r="H75" s="20">
        <v>316</v>
      </c>
      <c r="I75" s="82" t="s">
        <v>416</v>
      </c>
      <c r="J75" s="14" t="s">
        <v>139</v>
      </c>
      <c r="K75" s="14" t="s">
        <v>31</v>
      </c>
      <c r="L75" s="14" t="s">
        <v>32</v>
      </c>
      <c r="M75" s="14" t="s">
        <v>137</v>
      </c>
      <c r="N75" s="15">
        <v>41254</v>
      </c>
      <c r="O75" s="15">
        <v>45657</v>
      </c>
      <c r="P75" s="16">
        <f t="shared" si="39"/>
        <v>12.054757015742641</v>
      </c>
      <c r="Q75" s="14" t="s">
        <v>417</v>
      </c>
      <c r="R75" s="14" t="s">
        <v>418</v>
      </c>
      <c r="S75" s="15">
        <v>40819</v>
      </c>
      <c r="T75" s="15">
        <v>41212</v>
      </c>
      <c r="U75" s="17">
        <f t="shared" ref="U75:U111" si="41">(T75-S75)/365.25</f>
        <v>1.0759753593429158</v>
      </c>
      <c r="V75" s="15" t="s">
        <v>419</v>
      </c>
      <c r="W75" s="15" t="s">
        <v>420</v>
      </c>
      <c r="X75" s="15">
        <v>39519</v>
      </c>
      <c r="Y75" s="15">
        <v>40812</v>
      </c>
      <c r="Z75" s="18">
        <f t="shared" ref="Z75:Z81" si="42">(Y75-X75)/365.25</f>
        <v>3.5400410677618068</v>
      </c>
      <c r="AA75" s="19">
        <f t="shared" si="29"/>
        <v>16.670773442847363</v>
      </c>
    </row>
    <row r="76" spans="2:27" x14ac:dyDescent="0.35">
      <c r="B76" s="141"/>
      <c r="C76" s="14" t="s">
        <v>421</v>
      </c>
      <c r="D76" s="14" t="s">
        <v>137</v>
      </c>
      <c r="E76" s="14" t="s">
        <v>28</v>
      </c>
      <c r="F76" s="14" t="s">
        <v>36</v>
      </c>
      <c r="G76" s="14" t="s">
        <v>37</v>
      </c>
      <c r="H76" s="20">
        <v>237</v>
      </c>
      <c r="I76" s="84" t="s">
        <v>422</v>
      </c>
      <c r="J76" s="14" t="s">
        <v>139</v>
      </c>
      <c r="K76" s="14" t="s">
        <v>31</v>
      </c>
      <c r="L76" s="14" t="s">
        <v>32</v>
      </c>
      <c r="M76" s="14" t="s">
        <v>137</v>
      </c>
      <c r="N76" s="15">
        <v>41100</v>
      </c>
      <c r="O76" s="15">
        <v>45657</v>
      </c>
      <c r="P76" s="16">
        <f t="shared" si="39"/>
        <v>12.476386036960985</v>
      </c>
      <c r="Q76" s="14" t="s">
        <v>52</v>
      </c>
      <c r="R76" s="14" t="s">
        <v>140</v>
      </c>
      <c r="S76" s="15">
        <v>41100</v>
      </c>
      <c r="T76" s="15">
        <v>41464</v>
      </c>
      <c r="U76" s="17">
        <f t="shared" si="41"/>
        <v>0.99657768651608492</v>
      </c>
      <c r="V76" s="15" t="s">
        <v>423</v>
      </c>
      <c r="W76" s="15" t="s">
        <v>424</v>
      </c>
      <c r="X76" s="15">
        <v>40159</v>
      </c>
      <c r="Y76" s="15">
        <v>41099</v>
      </c>
      <c r="Z76" s="18">
        <f t="shared" si="42"/>
        <v>2.5735797399041753</v>
      </c>
      <c r="AA76" s="19">
        <f t="shared" si="29"/>
        <v>16.046543463381244</v>
      </c>
    </row>
    <row r="77" spans="2:27" x14ac:dyDescent="0.35">
      <c r="B77" s="141"/>
      <c r="C77" s="14" t="s">
        <v>425</v>
      </c>
      <c r="D77" s="14" t="s">
        <v>137</v>
      </c>
      <c r="E77" s="14" t="s">
        <v>28</v>
      </c>
      <c r="F77" s="14" t="s">
        <v>36</v>
      </c>
      <c r="G77" s="14" t="s">
        <v>37</v>
      </c>
      <c r="H77" s="20">
        <v>320</v>
      </c>
      <c r="I77" s="84" t="s">
        <v>426</v>
      </c>
      <c r="J77" s="14" t="s">
        <v>139</v>
      </c>
      <c r="K77" s="14" t="s">
        <v>31</v>
      </c>
      <c r="L77" s="14" t="s">
        <v>32</v>
      </c>
      <c r="M77" s="14" t="s">
        <v>137</v>
      </c>
      <c r="N77" s="15">
        <v>41316</v>
      </c>
      <c r="O77" s="15">
        <v>45657</v>
      </c>
      <c r="P77" s="16">
        <f t="shared" si="39"/>
        <v>11.885010266940451</v>
      </c>
      <c r="Q77" s="14" t="s">
        <v>427</v>
      </c>
      <c r="R77" s="14" t="s">
        <v>220</v>
      </c>
      <c r="S77" s="15">
        <v>40771</v>
      </c>
      <c r="T77" s="15">
        <v>41044</v>
      </c>
      <c r="U77" s="17">
        <f t="shared" si="41"/>
        <v>0.74743326488706363</v>
      </c>
      <c r="V77" s="15" t="s">
        <v>428</v>
      </c>
      <c r="W77" s="15" t="s">
        <v>429</v>
      </c>
      <c r="X77" s="15">
        <v>40335</v>
      </c>
      <c r="Y77" s="15">
        <v>40754</v>
      </c>
      <c r="Z77" s="18">
        <f t="shared" si="42"/>
        <v>1.1471594798083504</v>
      </c>
      <c r="AA77" s="19">
        <f t="shared" si="29"/>
        <v>13.779603011635865</v>
      </c>
    </row>
    <row r="78" spans="2:27" x14ac:dyDescent="0.35">
      <c r="B78" s="141"/>
      <c r="C78" s="14" t="s">
        <v>430</v>
      </c>
      <c r="D78" s="14" t="s">
        <v>143</v>
      </c>
      <c r="E78" s="14" t="s">
        <v>28</v>
      </c>
      <c r="F78" s="14" t="s">
        <v>147</v>
      </c>
      <c r="G78" s="14" t="s">
        <v>37</v>
      </c>
      <c r="H78" s="20">
        <v>270</v>
      </c>
      <c r="I78" s="84" t="s">
        <v>431</v>
      </c>
      <c r="J78" s="14" t="s">
        <v>139</v>
      </c>
      <c r="K78" s="14" t="s">
        <v>69</v>
      </c>
      <c r="L78" s="14" t="s">
        <v>32</v>
      </c>
      <c r="M78" s="14" t="s">
        <v>143</v>
      </c>
      <c r="N78" s="15">
        <v>45211</v>
      </c>
      <c r="O78" s="15">
        <v>45657</v>
      </c>
      <c r="P78" s="16">
        <f t="shared" si="39"/>
        <v>1.2210814510609171</v>
      </c>
      <c r="Q78" s="14" t="s">
        <v>432</v>
      </c>
      <c r="R78" s="14" t="s">
        <v>433</v>
      </c>
      <c r="S78" s="15">
        <v>44830</v>
      </c>
      <c r="T78" s="15">
        <v>45210</v>
      </c>
      <c r="U78" s="17">
        <f t="shared" si="41"/>
        <v>1.0403832991101984</v>
      </c>
      <c r="V78" s="15" t="s">
        <v>434</v>
      </c>
      <c r="W78" s="15" t="s">
        <v>435</v>
      </c>
      <c r="X78" s="15">
        <v>44473</v>
      </c>
      <c r="Y78" s="15">
        <v>44587</v>
      </c>
      <c r="Z78" s="18">
        <f t="shared" si="42"/>
        <v>0.31211498973305957</v>
      </c>
      <c r="AA78" s="19">
        <f t="shared" si="29"/>
        <v>2.5735797399041753</v>
      </c>
    </row>
    <row r="79" spans="2:27" x14ac:dyDescent="0.35">
      <c r="B79" s="141"/>
      <c r="C79" s="14" t="s">
        <v>1318</v>
      </c>
      <c r="D79" s="14" t="str">
        <f>D78</f>
        <v>PROFESIONAL SENIOR</v>
      </c>
      <c r="E79" s="14" t="s">
        <v>28</v>
      </c>
      <c r="F79" s="14" t="s">
        <v>355</v>
      </c>
      <c r="G79" s="14" t="s">
        <v>356</v>
      </c>
      <c r="H79" s="20">
        <v>390</v>
      </c>
      <c r="I79" s="84" t="s">
        <v>1319</v>
      </c>
      <c r="J79" s="14" t="s">
        <v>1320</v>
      </c>
      <c r="K79" s="14" t="s">
        <v>69</v>
      </c>
      <c r="L79" s="14" t="s">
        <v>32</v>
      </c>
      <c r="M79" s="14" t="str">
        <f>M78</f>
        <v>PROFESIONAL SENIOR</v>
      </c>
      <c r="N79" s="15">
        <v>45475</v>
      </c>
      <c r="O79" s="15">
        <f>O78</f>
        <v>45657</v>
      </c>
      <c r="P79" s="16">
        <f t="shared" si="39"/>
        <v>0.49828884325804246</v>
      </c>
      <c r="Q79" s="14" t="s">
        <v>1321</v>
      </c>
      <c r="R79" s="14" t="s">
        <v>1322</v>
      </c>
      <c r="S79" s="15">
        <v>43556</v>
      </c>
      <c r="T79" s="15">
        <v>45383</v>
      </c>
      <c r="U79" s="17">
        <f t="shared" si="41"/>
        <v>5.0020533880903493</v>
      </c>
      <c r="V79" s="15" t="s">
        <v>1323</v>
      </c>
      <c r="W79" s="15" t="s">
        <v>1324</v>
      </c>
      <c r="X79" s="15">
        <v>43101</v>
      </c>
      <c r="Y79" s="15">
        <v>43466</v>
      </c>
      <c r="Z79" s="18">
        <f t="shared" si="42"/>
        <v>0.99931553730321698</v>
      </c>
      <c r="AA79" s="19">
        <f t="shared" si="29"/>
        <v>6.499657768651609</v>
      </c>
    </row>
    <row r="80" spans="2:27" x14ac:dyDescent="0.35">
      <c r="B80" s="141"/>
      <c r="C80" s="14" t="s">
        <v>436</v>
      </c>
      <c r="D80" s="14" t="s">
        <v>143</v>
      </c>
      <c r="E80" s="14" t="s">
        <v>28</v>
      </c>
      <c r="F80" s="14" t="s">
        <v>36</v>
      </c>
      <c r="G80" s="14" t="s">
        <v>37</v>
      </c>
      <c r="H80" s="20">
        <v>324</v>
      </c>
      <c r="I80" s="84" t="s">
        <v>437</v>
      </c>
      <c r="J80" s="14" t="s">
        <v>139</v>
      </c>
      <c r="K80" s="14" t="s">
        <v>31</v>
      </c>
      <c r="L80" s="14" t="s">
        <v>32</v>
      </c>
      <c r="M80" s="14" t="s">
        <v>143</v>
      </c>
      <c r="N80" s="15">
        <v>44271</v>
      </c>
      <c r="O80" s="15">
        <v>45657</v>
      </c>
      <c r="P80" s="16">
        <f t="shared" si="39"/>
        <v>3.7946611909650922</v>
      </c>
      <c r="Q80" s="14" t="s">
        <v>438</v>
      </c>
      <c r="R80" s="14" t="s">
        <v>439</v>
      </c>
      <c r="S80" s="15">
        <v>43497</v>
      </c>
      <c r="T80" s="15">
        <v>43983</v>
      </c>
      <c r="U80" s="17">
        <f t="shared" si="41"/>
        <v>1.3305954825462012</v>
      </c>
      <c r="V80" s="15" t="s">
        <v>440</v>
      </c>
      <c r="W80" s="15" t="s">
        <v>439</v>
      </c>
      <c r="X80" s="15">
        <v>40057</v>
      </c>
      <c r="Y80" s="15">
        <v>43497</v>
      </c>
      <c r="Z80" s="18">
        <f t="shared" si="42"/>
        <v>9.4182067077344289</v>
      </c>
      <c r="AA80" s="19">
        <f t="shared" si="29"/>
        <v>14.543463381245722</v>
      </c>
    </row>
    <row r="81" spans="2:27" x14ac:dyDescent="0.35">
      <c r="B81" s="141"/>
      <c r="C81" s="14" t="s">
        <v>441</v>
      </c>
      <c r="D81" s="14" t="s">
        <v>31</v>
      </c>
      <c r="E81" s="14" t="s">
        <v>28</v>
      </c>
      <c r="F81" s="14" t="s">
        <v>36</v>
      </c>
      <c r="G81" s="14" t="s">
        <v>37</v>
      </c>
      <c r="H81" s="20">
        <v>225</v>
      </c>
      <c r="I81" s="84" t="s">
        <v>442</v>
      </c>
      <c r="J81" s="14" t="s">
        <v>139</v>
      </c>
      <c r="K81" s="14" t="s">
        <v>31</v>
      </c>
      <c r="L81" s="14" t="s">
        <v>32</v>
      </c>
      <c r="M81" s="14" t="s">
        <v>31</v>
      </c>
      <c r="N81" s="15">
        <v>34813</v>
      </c>
      <c r="O81" s="15">
        <v>45657</v>
      </c>
      <c r="P81" s="16">
        <f t="shared" si="39"/>
        <v>29.689253935660506</v>
      </c>
      <c r="Q81" s="14"/>
      <c r="R81" s="14"/>
      <c r="S81" s="15"/>
      <c r="T81" s="15"/>
      <c r="U81" s="17">
        <f t="shared" si="41"/>
        <v>0</v>
      </c>
      <c r="V81" s="15"/>
      <c r="W81" s="15"/>
      <c r="X81" s="15"/>
      <c r="Y81" s="15"/>
      <c r="Z81" s="18">
        <f t="shared" si="42"/>
        <v>0</v>
      </c>
      <c r="AA81" s="19">
        <f t="shared" si="29"/>
        <v>29.689253935660506</v>
      </c>
    </row>
    <row r="82" spans="2:27" x14ac:dyDescent="0.35">
      <c r="B82" s="141"/>
      <c r="C82" s="14" t="s">
        <v>443</v>
      </c>
      <c r="D82" s="14" t="s">
        <v>31</v>
      </c>
      <c r="E82" s="14" t="s">
        <v>28</v>
      </c>
      <c r="F82" s="14" t="s">
        <v>239</v>
      </c>
      <c r="G82" s="14" t="s">
        <v>444</v>
      </c>
      <c r="H82" s="20">
        <v>0</v>
      </c>
      <c r="I82" s="84" t="s">
        <v>445</v>
      </c>
      <c r="J82" s="14" t="s">
        <v>139</v>
      </c>
      <c r="K82" s="14" t="s">
        <v>31</v>
      </c>
      <c r="L82" s="14" t="s">
        <v>32</v>
      </c>
      <c r="M82" s="14" t="s">
        <v>31</v>
      </c>
      <c r="N82" s="15">
        <v>44718</v>
      </c>
      <c r="O82" s="15">
        <v>45657</v>
      </c>
      <c r="P82" s="16">
        <f t="shared" si="39"/>
        <v>2.5708418891170433</v>
      </c>
      <c r="Q82" s="14" t="s">
        <v>446</v>
      </c>
      <c r="R82" s="14" t="s">
        <v>447</v>
      </c>
      <c r="S82" s="15">
        <v>44424</v>
      </c>
      <c r="T82" s="15">
        <v>44711</v>
      </c>
      <c r="U82" s="17">
        <f t="shared" si="41"/>
        <v>0.78576317590691303</v>
      </c>
      <c r="V82" s="15" t="s">
        <v>448</v>
      </c>
      <c r="W82" s="15" t="s">
        <v>449</v>
      </c>
      <c r="X82" s="15">
        <v>43227</v>
      </c>
      <c r="Y82" s="15">
        <v>44332</v>
      </c>
      <c r="Z82" s="18">
        <f>(Y82-X82)/365.25</f>
        <v>3.0253251197809718</v>
      </c>
      <c r="AA82" s="19">
        <f t="shared" si="29"/>
        <v>6.3819301848049275</v>
      </c>
    </row>
    <row r="83" spans="2:27" x14ac:dyDescent="0.35">
      <c r="B83" s="141"/>
      <c r="C83" s="14" t="s">
        <v>450</v>
      </c>
      <c r="D83" s="14" t="s">
        <v>31</v>
      </c>
      <c r="E83" s="14" t="s">
        <v>28</v>
      </c>
      <c r="F83" s="14" t="s">
        <v>451</v>
      </c>
      <c r="G83" s="14" t="s">
        <v>452</v>
      </c>
      <c r="H83" s="20">
        <v>203</v>
      </c>
      <c r="I83" s="84" t="s">
        <v>453</v>
      </c>
      <c r="J83" s="14" t="s">
        <v>139</v>
      </c>
      <c r="K83" s="14" t="s">
        <v>31</v>
      </c>
      <c r="L83" s="14" t="s">
        <v>32</v>
      </c>
      <c r="M83" s="14" t="s">
        <v>31</v>
      </c>
      <c r="N83" s="15">
        <v>43606</v>
      </c>
      <c r="O83" s="15">
        <v>45657</v>
      </c>
      <c r="P83" s="16">
        <f t="shared" si="39"/>
        <v>5.6153319644079396</v>
      </c>
      <c r="Q83" s="14" t="s">
        <v>454</v>
      </c>
      <c r="R83" s="14" t="s">
        <v>455</v>
      </c>
      <c r="S83" s="15">
        <v>43009</v>
      </c>
      <c r="T83" s="15">
        <v>43586</v>
      </c>
      <c r="U83" s="17">
        <f t="shared" si="41"/>
        <v>1.5797399041752225</v>
      </c>
      <c r="V83" s="15" t="s">
        <v>456</v>
      </c>
      <c r="W83" s="15" t="s">
        <v>457</v>
      </c>
      <c r="X83" s="15">
        <v>42614</v>
      </c>
      <c r="Y83" s="15">
        <v>43009</v>
      </c>
      <c r="Z83" s="18">
        <f>(Y83-X83)/365.25</f>
        <v>1.0814510609171799</v>
      </c>
      <c r="AA83" s="19">
        <f t="shared" si="29"/>
        <v>8.2765229295003415</v>
      </c>
    </row>
    <row r="84" spans="2:27" x14ac:dyDescent="0.35">
      <c r="B84" s="141"/>
      <c r="C84" s="14" t="s">
        <v>458</v>
      </c>
      <c r="D84" s="14" t="s">
        <v>429</v>
      </c>
      <c r="E84" s="14" t="s">
        <v>28</v>
      </c>
      <c r="F84" s="14" t="s">
        <v>36</v>
      </c>
      <c r="G84" s="14" t="s">
        <v>37</v>
      </c>
      <c r="H84" s="20">
        <v>177</v>
      </c>
      <c r="I84" s="84" t="s">
        <v>459</v>
      </c>
      <c r="J84" s="14" t="s">
        <v>139</v>
      </c>
      <c r="K84" s="14" t="s">
        <v>51</v>
      </c>
      <c r="L84" s="14" t="s">
        <v>32</v>
      </c>
      <c r="M84" s="14" t="s">
        <v>429</v>
      </c>
      <c r="N84" s="15">
        <v>44747</v>
      </c>
      <c r="O84" s="15">
        <v>45657</v>
      </c>
      <c r="P84" s="16">
        <f t="shared" si="39"/>
        <v>2.4914442162902124</v>
      </c>
      <c r="Q84" s="14" t="s">
        <v>460</v>
      </c>
      <c r="R84" s="14" t="s">
        <v>461</v>
      </c>
      <c r="S84" s="15">
        <v>43857</v>
      </c>
      <c r="T84" s="15">
        <v>44747</v>
      </c>
      <c r="U84" s="17">
        <f t="shared" si="41"/>
        <v>2.4366872005475702</v>
      </c>
      <c r="V84" s="15" t="s">
        <v>460</v>
      </c>
      <c r="W84" s="15" t="s">
        <v>160</v>
      </c>
      <c r="X84" s="15">
        <v>43490</v>
      </c>
      <c r="Y84" s="15">
        <v>43819</v>
      </c>
      <c r="Z84" s="18">
        <f t="shared" ref="Z84:Z85" si="43">(Y84-X84)/365.25</f>
        <v>0.90075290896646132</v>
      </c>
      <c r="AA84" s="19">
        <f t="shared" si="29"/>
        <v>5.8288843258042435</v>
      </c>
    </row>
    <row r="85" spans="2:27" x14ac:dyDescent="0.35">
      <c r="B85" s="141"/>
      <c r="C85" s="14" t="s">
        <v>462</v>
      </c>
      <c r="D85" s="14" t="s">
        <v>170</v>
      </c>
      <c r="E85" s="14" t="s">
        <v>28</v>
      </c>
      <c r="F85" s="14" t="s">
        <v>29</v>
      </c>
      <c r="G85" s="14" t="s">
        <v>463</v>
      </c>
      <c r="H85" s="20">
        <v>160</v>
      </c>
      <c r="I85" s="84" t="s">
        <v>464</v>
      </c>
      <c r="J85" s="14" t="s">
        <v>465</v>
      </c>
      <c r="K85" s="14" t="s">
        <v>51</v>
      </c>
      <c r="L85" s="14" t="s">
        <v>32</v>
      </c>
      <c r="M85" s="14" t="s">
        <v>170</v>
      </c>
      <c r="N85" s="15">
        <v>38033</v>
      </c>
      <c r="O85" s="15">
        <v>45657</v>
      </c>
      <c r="P85" s="16">
        <f t="shared" si="39"/>
        <v>20.873374401095141</v>
      </c>
      <c r="Q85" s="14" t="s">
        <v>52</v>
      </c>
      <c r="R85" s="14" t="s">
        <v>31</v>
      </c>
      <c r="S85" s="15">
        <v>36951</v>
      </c>
      <c r="T85" s="15">
        <v>38032</v>
      </c>
      <c r="U85" s="17">
        <f t="shared" si="41"/>
        <v>2.9596167008898013</v>
      </c>
      <c r="V85" s="15" t="s">
        <v>466</v>
      </c>
      <c r="W85" s="15" t="s">
        <v>467</v>
      </c>
      <c r="X85" s="15">
        <v>31706</v>
      </c>
      <c r="Y85" s="15">
        <v>36528</v>
      </c>
      <c r="Z85" s="18">
        <f t="shared" si="43"/>
        <v>13.201916495550993</v>
      </c>
      <c r="AA85" s="19">
        <f t="shared" si="29"/>
        <v>37.034907597535934</v>
      </c>
    </row>
    <row r="86" spans="2:27" x14ac:dyDescent="0.35">
      <c r="B86" s="141"/>
      <c r="C86" s="14" t="s">
        <v>468</v>
      </c>
      <c r="D86" s="14" t="s">
        <v>170</v>
      </c>
      <c r="E86" s="14" t="s">
        <v>28</v>
      </c>
      <c r="F86" s="14" t="s">
        <v>36</v>
      </c>
      <c r="G86" s="14" t="s">
        <v>37</v>
      </c>
      <c r="H86" s="20">
        <v>222</v>
      </c>
      <c r="I86" s="84" t="s">
        <v>469</v>
      </c>
      <c r="J86" s="14" t="s">
        <v>470</v>
      </c>
      <c r="K86" s="14" t="s">
        <v>51</v>
      </c>
      <c r="L86" s="14" t="s">
        <v>32</v>
      </c>
      <c r="M86" s="14" t="s">
        <v>170</v>
      </c>
      <c r="N86" s="15">
        <v>44823</v>
      </c>
      <c r="O86" s="15">
        <v>45657</v>
      </c>
      <c r="P86" s="16">
        <f t="shared" si="39"/>
        <v>2.2833675564681726</v>
      </c>
      <c r="Q86" s="14" t="s">
        <v>471</v>
      </c>
      <c r="R86" s="14" t="s">
        <v>472</v>
      </c>
      <c r="S86" s="15">
        <v>43647</v>
      </c>
      <c r="T86" s="15">
        <v>44927</v>
      </c>
      <c r="U86" s="17">
        <f t="shared" si="41"/>
        <v>3.5044490075290895</v>
      </c>
      <c r="V86" s="15" t="s">
        <v>473</v>
      </c>
      <c r="W86" s="15" t="s">
        <v>474</v>
      </c>
      <c r="X86" s="15">
        <v>42125</v>
      </c>
      <c r="Y86" s="15">
        <v>43647</v>
      </c>
      <c r="Z86" s="18">
        <f>(Y86-X86)/365.25</f>
        <v>4.1670088980150579</v>
      </c>
      <c r="AA86" s="19">
        <f t="shared" si="29"/>
        <v>9.9548254620123195</v>
      </c>
    </row>
    <row r="87" spans="2:27" x14ac:dyDescent="0.35">
      <c r="B87" s="141"/>
      <c r="C87" s="14" t="s">
        <v>475</v>
      </c>
      <c r="D87" s="14" t="s">
        <v>222</v>
      </c>
      <c r="E87" s="14" t="s">
        <v>28</v>
      </c>
      <c r="F87" s="14" t="s">
        <v>36</v>
      </c>
      <c r="G87" s="14" t="s">
        <v>37</v>
      </c>
      <c r="H87" s="20">
        <v>202</v>
      </c>
      <c r="I87" s="84" t="s">
        <v>476</v>
      </c>
      <c r="J87" s="14" t="s">
        <v>477</v>
      </c>
      <c r="K87" s="14" t="s">
        <v>51</v>
      </c>
      <c r="L87" s="14" t="s">
        <v>32</v>
      </c>
      <c r="M87" s="14" t="s">
        <v>222</v>
      </c>
      <c r="N87" s="15">
        <v>44152</v>
      </c>
      <c r="O87" s="15">
        <v>45657</v>
      </c>
      <c r="P87" s="16">
        <f t="shared" si="39"/>
        <v>4.1204654346338128</v>
      </c>
      <c r="Q87" s="14" t="s">
        <v>471</v>
      </c>
      <c r="R87" s="14" t="s">
        <v>478</v>
      </c>
      <c r="S87" s="15">
        <v>37409</v>
      </c>
      <c r="T87" s="15">
        <v>43992</v>
      </c>
      <c r="U87" s="17">
        <f t="shared" si="41"/>
        <v>18.023271731690624</v>
      </c>
      <c r="V87" s="15"/>
      <c r="W87" s="15"/>
      <c r="X87" s="15"/>
      <c r="Y87" s="15"/>
      <c r="Z87" s="18">
        <v>0</v>
      </c>
      <c r="AA87" s="19">
        <f t="shared" si="29"/>
        <v>22.143737166324435</v>
      </c>
    </row>
    <row r="88" spans="2:27" s="95" customFormat="1" ht="15" thickBot="1" x14ac:dyDescent="0.4">
      <c r="B88" s="142"/>
      <c r="C88" s="72" t="s">
        <v>479</v>
      </c>
      <c r="D88" s="72" t="s">
        <v>222</v>
      </c>
      <c r="E88" s="72" t="s">
        <v>28</v>
      </c>
      <c r="F88" s="72" t="s">
        <v>29</v>
      </c>
      <c r="G88" s="72" t="s">
        <v>480</v>
      </c>
      <c r="H88" s="128">
        <v>0</v>
      </c>
      <c r="I88" s="129" t="s">
        <v>481</v>
      </c>
      <c r="J88" s="72" t="s">
        <v>482</v>
      </c>
      <c r="K88" s="72" t="s">
        <v>51</v>
      </c>
      <c r="L88" s="72" t="s">
        <v>32</v>
      </c>
      <c r="M88" s="72" t="s">
        <v>222</v>
      </c>
      <c r="N88" s="118">
        <v>44938</v>
      </c>
      <c r="O88" s="118">
        <v>45657</v>
      </c>
      <c r="P88" s="119">
        <f>(O88-N88)/365.25</f>
        <v>1.9685147159479808</v>
      </c>
      <c r="Q88" s="72" t="s">
        <v>483</v>
      </c>
      <c r="R88" s="72" t="s">
        <v>484</v>
      </c>
      <c r="S88" s="118">
        <v>44706</v>
      </c>
      <c r="T88" s="118">
        <v>44834</v>
      </c>
      <c r="U88" s="130">
        <f>(T88-S88)/365.25</f>
        <v>0.35044490075290896</v>
      </c>
      <c r="V88" s="118" t="s">
        <v>485</v>
      </c>
      <c r="W88" s="118" t="s">
        <v>486</v>
      </c>
      <c r="X88" s="118">
        <v>43739</v>
      </c>
      <c r="Y88" s="118">
        <v>44704</v>
      </c>
      <c r="Z88" s="131">
        <f>(Y88-X88)/365.25</f>
        <v>2.6420260095824779</v>
      </c>
      <c r="AA88" s="104">
        <f>SUM(P88+U88+Z88)</f>
        <v>4.9609856262833674</v>
      </c>
    </row>
    <row r="89" spans="2:27" x14ac:dyDescent="0.35">
      <c r="B89" s="140" t="s">
        <v>487</v>
      </c>
      <c r="C89" s="27" t="s">
        <v>488</v>
      </c>
      <c r="D89" s="27" t="s">
        <v>311</v>
      </c>
      <c r="E89" s="27" t="s">
        <v>28</v>
      </c>
      <c r="F89" s="27" t="s">
        <v>36</v>
      </c>
      <c r="G89" s="27" t="s">
        <v>37</v>
      </c>
      <c r="H89" s="28">
        <v>323</v>
      </c>
      <c r="I89" s="85" t="s">
        <v>489</v>
      </c>
      <c r="J89" s="27" t="s">
        <v>102</v>
      </c>
      <c r="K89" s="27" t="s">
        <v>31</v>
      </c>
      <c r="L89" s="27" t="s">
        <v>32</v>
      </c>
      <c r="M89" s="27" t="s">
        <v>311</v>
      </c>
      <c r="N89" s="29">
        <v>34036</v>
      </c>
      <c r="O89" s="29">
        <v>45657</v>
      </c>
      <c r="P89" s="30">
        <f t="shared" si="39"/>
        <v>31.816563997262151</v>
      </c>
      <c r="Q89" s="27"/>
      <c r="R89" s="27"/>
      <c r="S89" s="29"/>
      <c r="T89" s="29"/>
      <c r="U89" s="33">
        <f t="shared" si="41"/>
        <v>0</v>
      </c>
      <c r="V89" s="29"/>
      <c r="W89" s="29"/>
      <c r="X89" s="29"/>
      <c r="Y89" s="29"/>
      <c r="Z89" s="34">
        <f t="shared" ref="Z89:Z93" si="44">(Y89-X89)/365.25</f>
        <v>0</v>
      </c>
      <c r="AA89" s="53">
        <f t="shared" si="29"/>
        <v>31.816563997262151</v>
      </c>
    </row>
    <row r="90" spans="2:27" x14ac:dyDescent="0.35">
      <c r="B90" s="141"/>
      <c r="C90" s="14" t="s">
        <v>490</v>
      </c>
      <c r="D90" s="14" t="s">
        <v>131</v>
      </c>
      <c r="E90" s="14" t="s">
        <v>28</v>
      </c>
      <c r="F90" s="14" t="s">
        <v>36</v>
      </c>
      <c r="G90" s="14" t="s">
        <v>37</v>
      </c>
      <c r="H90" s="20">
        <v>314</v>
      </c>
      <c r="I90" s="84" t="s">
        <v>491</v>
      </c>
      <c r="J90" s="14" t="s">
        <v>102</v>
      </c>
      <c r="K90" s="14" t="s">
        <v>31</v>
      </c>
      <c r="L90" s="14" t="s">
        <v>32</v>
      </c>
      <c r="M90" s="14" t="s">
        <v>131</v>
      </c>
      <c r="N90" s="15">
        <v>41074</v>
      </c>
      <c r="O90" s="15">
        <v>45657</v>
      </c>
      <c r="P90" s="16">
        <f t="shared" si="39"/>
        <v>12.547570157426421</v>
      </c>
      <c r="Q90" s="14" t="s">
        <v>32</v>
      </c>
      <c r="R90" s="14" t="s">
        <v>145</v>
      </c>
      <c r="S90" s="15">
        <v>41074</v>
      </c>
      <c r="T90" s="15">
        <v>41255</v>
      </c>
      <c r="U90" s="17">
        <f t="shared" si="41"/>
        <v>0.49555099247091033</v>
      </c>
      <c r="V90" s="15" t="s">
        <v>52</v>
      </c>
      <c r="W90" s="15" t="s">
        <v>145</v>
      </c>
      <c r="X90" s="15">
        <v>40696</v>
      </c>
      <c r="Y90" s="15">
        <v>41073</v>
      </c>
      <c r="Z90" s="18">
        <f t="shared" si="44"/>
        <v>1.0321697467488022</v>
      </c>
      <c r="AA90" s="19">
        <f t="shared" si="29"/>
        <v>14.075290896646134</v>
      </c>
    </row>
    <row r="91" spans="2:27" x14ac:dyDescent="0.35">
      <c r="B91" s="141"/>
      <c r="C91" s="14" t="s">
        <v>492</v>
      </c>
      <c r="D91" s="14" t="s">
        <v>143</v>
      </c>
      <c r="E91" s="14" t="s">
        <v>28</v>
      </c>
      <c r="F91" s="14" t="s">
        <v>36</v>
      </c>
      <c r="G91" s="14" t="s">
        <v>37</v>
      </c>
      <c r="H91" s="20">
        <v>153</v>
      </c>
      <c r="I91" s="84" t="s">
        <v>493</v>
      </c>
      <c r="J91" s="14" t="s">
        <v>110</v>
      </c>
      <c r="K91" s="14" t="s">
        <v>31</v>
      </c>
      <c r="L91" s="14" t="s">
        <v>32</v>
      </c>
      <c r="M91" s="14" t="s">
        <v>143</v>
      </c>
      <c r="N91" s="15">
        <v>39897</v>
      </c>
      <c r="O91" s="15">
        <v>45657</v>
      </c>
      <c r="P91" s="16">
        <f t="shared" si="39"/>
        <v>15.770020533880903</v>
      </c>
      <c r="Q91" s="14" t="s">
        <v>32</v>
      </c>
      <c r="R91" s="14" t="s">
        <v>376</v>
      </c>
      <c r="S91" s="15">
        <v>39897</v>
      </c>
      <c r="T91" s="15">
        <v>41333</v>
      </c>
      <c r="U91" s="17">
        <f t="shared" si="41"/>
        <v>3.9315537303216974</v>
      </c>
      <c r="V91" s="15" t="s">
        <v>52</v>
      </c>
      <c r="W91" s="15" t="s">
        <v>245</v>
      </c>
      <c r="X91" s="15">
        <v>39742</v>
      </c>
      <c r="Y91" s="15">
        <v>39896</v>
      </c>
      <c r="Z91" s="18">
        <f t="shared" si="44"/>
        <v>0.42162902121834361</v>
      </c>
      <c r="AA91" s="19">
        <f t="shared" si="29"/>
        <v>20.123203285420942</v>
      </c>
    </row>
    <row r="92" spans="2:27" x14ac:dyDescent="0.35">
      <c r="B92" s="141"/>
      <c r="C92" s="14" t="s">
        <v>589</v>
      </c>
      <c r="D92" s="14" t="s">
        <v>143</v>
      </c>
      <c r="E92" s="14" t="s">
        <v>28</v>
      </c>
      <c r="F92" s="14" t="s">
        <v>36</v>
      </c>
      <c r="G92" s="14" t="s">
        <v>37</v>
      </c>
      <c r="H92" s="20">
        <v>355</v>
      </c>
      <c r="I92" s="84" t="s">
        <v>590</v>
      </c>
      <c r="J92" s="14" t="s">
        <v>110</v>
      </c>
      <c r="K92" s="14" t="s">
        <v>31</v>
      </c>
      <c r="L92" s="14" t="s">
        <v>32</v>
      </c>
      <c r="M92" s="14" t="s">
        <v>143</v>
      </c>
      <c r="N92" s="15">
        <v>41016</v>
      </c>
      <c r="O92" s="15">
        <v>45657</v>
      </c>
      <c r="P92" s="16">
        <f t="shared" ref="P92" si="45">(O92-N92)/365.25</f>
        <v>12.706365503080082</v>
      </c>
      <c r="Q92" s="14" t="s">
        <v>32</v>
      </c>
      <c r="R92" s="14" t="s">
        <v>591</v>
      </c>
      <c r="S92" s="15">
        <v>41394</v>
      </c>
      <c r="T92" s="15">
        <v>41548</v>
      </c>
      <c r="U92" s="17">
        <f t="shared" si="41"/>
        <v>0.42162902121834361</v>
      </c>
      <c r="V92" s="15" t="s">
        <v>111</v>
      </c>
      <c r="W92" s="15" t="s">
        <v>592</v>
      </c>
      <c r="X92" s="15">
        <v>40604</v>
      </c>
      <c r="Y92" s="15">
        <v>41393</v>
      </c>
      <c r="Z92" s="18">
        <f t="shared" si="44"/>
        <v>2.1601642710472277</v>
      </c>
      <c r="AA92" s="19">
        <f t="shared" ref="AA92" si="46">SUM(P92+U92+Z92)</f>
        <v>15.288158795345653</v>
      </c>
    </row>
    <row r="93" spans="2:27" x14ac:dyDescent="0.35">
      <c r="B93" s="141"/>
      <c r="C93" s="14" t="s">
        <v>494</v>
      </c>
      <c r="D93" s="14" t="s">
        <v>31</v>
      </c>
      <c r="E93" s="14" t="s">
        <v>28</v>
      </c>
      <c r="F93" s="14" t="s">
        <v>239</v>
      </c>
      <c r="G93" s="14" t="s">
        <v>373</v>
      </c>
      <c r="H93" s="20">
        <v>137</v>
      </c>
      <c r="I93" s="84" t="s">
        <v>495</v>
      </c>
      <c r="J93" s="14" t="s">
        <v>102</v>
      </c>
      <c r="K93" s="14" t="s">
        <v>31</v>
      </c>
      <c r="L93" s="14" t="s">
        <v>32</v>
      </c>
      <c r="M93" s="14" t="s">
        <v>31</v>
      </c>
      <c r="N93" s="15">
        <v>42723</v>
      </c>
      <c r="O93" s="15">
        <v>45657</v>
      </c>
      <c r="P93" s="16">
        <f t="shared" si="39"/>
        <v>8.0328542094455848</v>
      </c>
      <c r="Q93" s="14" t="s">
        <v>496</v>
      </c>
      <c r="R93" s="14" t="s">
        <v>497</v>
      </c>
      <c r="S93" s="15">
        <v>41913</v>
      </c>
      <c r="T93" s="15">
        <v>42719</v>
      </c>
      <c r="U93" s="17">
        <f t="shared" si="41"/>
        <v>2.2067077344284738</v>
      </c>
      <c r="V93" s="15" t="s">
        <v>498</v>
      </c>
      <c r="W93" s="15" t="s">
        <v>499</v>
      </c>
      <c r="X93" s="15">
        <v>41430</v>
      </c>
      <c r="Y93" s="15">
        <v>41912</v>
      </c>
      <c r="Z93" s="18">
        <f t="shared" si="44"/>
        <v>1.3196440793976729</v>
      </c>
      <c r="AA93" s="19">
        <f t="shared" si="29"/>
        <v>11.559206023271731</v>
      </c>
    </row>
    <row r="94" spans="2:27" x14ac:dyDescent="0.35">
      <c r="B94" s="141"/>
      <c r="C94" s="14" t="s">
        <v>500</v>
      </c>
      <c r="D94" s="14" t="s">
        <v>31</v>
      </c>
      <c r="E94" s="14" t="s">
        <v>28</v>
      </c>
      <c r="F94" s="14" t="s">
        <v>239</v>
      </c>
      <c r="G94" s="14" t="s">
        <v>373</v>
      </c>
      <c r="H94" s="20">
        <v>220</v>
      </c>
      <c r="I94" s="84" t="s">
        <v>501</v>
      </c>
      <c r="J94" s="14" t="s">
        <v>197</v>
      </c>
      <c r="K94" s="14" t="s">
        <v>31</v>
      </c>
      <c r="L94" s="14" t="s">
        <v>32</v>
      </c>
      <c r="M94" s="14" t="s">
        <v>31</v>
      </c>
      <c r="N94" s="15">
        <v>43284</v>
      </c>
      <c r="O94" s="15">
        <v>45657</v>
      </c>
      <c r="P94" s="16">
        <f t="shared" si="39"/>
        <v>6.4969199178644761</v>
      </c>
      <c r="Q94" s="14" t="s">
        <v>502</v>
      </c>
      <c r="R94" s="14" t="s">
        <v>503</v>
      </c>
      <c r="S94" s="15">
        <v>42964</v>
      </c>
      <c r="T94" s="15">
        <v>43160</v>
      </c>
      <c r="U94" s="17">
        <f t="shared" si="41"/>
        <v>0.53661875427789185</v>
      </c>
      <c r="V94" s="107"/>
      <c r="W94" s="107"/>
      <c r="X94" s="107"/>
      <c r="Y94" s="107"/>
      <c r="Z94" s="18">
        <v>0</v>
      </c>
      <c r="AA94" s="19">
        <f t="shared" si="29"/>
        <v>7.0335386721423676</v>
      </c>
    </row>
    <row r="95" spans="2:27" x14ac:dyDescent="0.35">
      <c r="B95" s="141"/>
      <c r="C95" s="14" t="s">
        <v>504</v>
      </c>
      <c r="D95" s="14" t="s">
        <v>31</v>
      </c>
      <c r="E95" s="14" t="s">
        <v>28</v>
      </c>
      <c r="F95" s="14" t="s">
        <v>239</v>
      </c>
      <c r="G95" s="14" t="s">
        <v>373</v>
      </c>
      <c r="H95" s="20">
        <v>322</v>
      </c>
      <c r="I95" s="84" t="s">
        <v>505</v>
      </c>
      <c r="J95" s="14" t="s">
        <v>506</v>
      </c>
      <c r="K95" s="14" t="s">
        <v>31</v>
      </c>
      <c r="L95" s="14" t="s">
        <v>32</v>
      </c>
      <c r="M95" s="14" t="s">
        <v>31</v>
      </c>
      <c r="N95" s="75">
        <v>41468</v>
      </c>
      <c r="O95" s="15">
        <v>45657</v>
      </c>
      <c r="P95" s="76">
        <f>(O95-N95)/365.25</f>
        <v>11.468856947296372</v>
      </c>
      <c r="Q95" s="14" t="s">
        <v>52</v>
      </c>
      <c r="R95" s="14" t="s">
        <v>287</v>
      </c>
      <c r="S95" s="15">
        <v>40990</v>
      </c>
      <c r="T95" s="15">
        <v>41469</v>
      </c>
      <c r="U95" s="17">
        <f t="shared" si="41"/>
        <v>1.3114305270362765</v>
      </c>
      <c r="V95" s="15" t="s">
        <v>32</v>
      </c>
      <c r="W95" s="15" t="s">
        <v>507</v>
      </c>
      <c r="X95" s="15">
        <v>40696</v>
      </c>
      <c r="Y95" s="15">
        <v>40989</v>
      </c>
      <c r="Z95" s="18">
        <f t="shared" ref="Z95:Z110" si="47">(Y95-X95)/365.25</f>
        <v>0.80219028062970565</v>
      </c>
      <c r="AA95" s="81">
        <f>SUM(P95+U95+Z95)</f>
        <v>13.582477754962355</v>
      </c>
    </row>
    <row r="96" spans="2:27" x14ac:dyDescent="0.35">
      <c r="B96" s="141"/>
      <c r="C96" s="14" t="s">
        <v>508</v>
      </c>
      <c r="D96" s="14" t="s">
        <v>31</v>
      </c>
      <c r="E96" s="14" t="s">
        <v>28</v>
      </c>
      <c r="F96" s="14" t="s">
        <v>36</v>
      </c>
      <c r="G96" s="14" t="s">
        <v>37</v>
      </c>
      <c r="H96" s="20">
        <v>281</v>
      </c>
      <c r="I96" s="84" t="s">
        <v>509</v>
      </c>
      <c r="J96" s="14" t="s">
        <v>197</v>
      </c>
      <c r="K96" s="14" t="s">
        <v>31</v>
      </c>
      <c r="L96" s="14" t="s">
        <v>32</v>
      </c>
      <c r="M96" s="14" t="s">
        <v>31</v>
      </c>
      <c r="N96" s="15">
        <v>39470</v>
      </c>
      <c r="O96" s="15">
        <v>45657</v>
      </c>
      <c r="P96" s="16">
        <f t="shared" si="39"/>
        <v>16.939082819986311</v>
      </c>
      <c r="Q96" s="14" t="s">
        <v>32</v>
      </c>
      <c r="R96" s="14" t="s">
        <v>376</v>
      </c>
      <c r="S96" s="15">
        <v>39622</v>
      </c>
      <c r="T96" s="15">
        <v>41388</v>
      </c>
      <c r="U96" s="17">
        <f t="shared" si="41"/>
        <v>4.8350444900752905</v>
      </c>
      <c r="V96" s="15" t="s">
        <v>32</v>
      </c>
      <c r="W96" s="15" t="s">
        <v>510</v>
      </c>
      <c r="X96" s="15">
        <v>39470</v>
      </c>
      <c r="Y96" s="15">
        <v>39622</v>
      </c>
      <c r="Z96" s="18">
        <f t="shared" si="47"/>
        <v>0.41615331964407942</v>
      </c>
      <c r="AA96" s="19">
        <f t="shared" si="29"/>
        <v>22.190280629705679</v>
      </c>
    </row>
    <row r="97" spans="2:27" x14ac:dyDescent="0.35">
      <c r="B97" s="141"/>
      <c r="C97" s="14" t="s">
        <v>511</v>
      </c>
      <c r="D97" s="14" t="s">
        <v>47</v>
      </c>
      <c r="E97" s="14" t="s">
        <v>28</v>
      </c>
      <c r="F97" s="14" t="s">
        <v>355</v>
      </c>
      <c r="G97" s="14" t="s">
        <v>512</v>
      </c>
      <c r="H97" s="20">
        <v>276</v>
      </c>
      <c r="I97" s="84" t="s">
        <v>513</v>
      </c>
      <c r="J97" s="14" t="s">
        <v>110</v>
      </c>
      <c r="K97" s="14" t="s">
        <v>51</v>
      </c>
      <c r="L97" s="14" t="s">
        <v>32</v>
      </c>
      <c r="M97" s="14" t="s">
        <v>47</v>
      </c>
      <c r="N97" s="15">
        <v>39470</v>
      </c>
      <c r="O97" s="15">
        <v>45657</v>
      </c>
      <c r="P97" s="16">
        <f t="shared" si="39"/>
        <v>16.939082819986311</v>
      </c>
      <c r="Q97" s="14" t="s">
        <v>52</v>
      </c>
      <c r="R97" s="14" t="s">
        <v>514</v>
      </c>
      <c r="S97" s="15">
        <v>39183</v>
      </c>
      <c r="T97" s="15">
        <v>39462</v>
      </c>
      <c r="U97" s="17">
        <f t="shared" si="41"/>
        <v>0.76386036960985626</v>
      </c>
      <c r="V97" s="15" t="s">
        <v>515</v>
      </c>
      <c r="W97" s="15" t="s">
        <v>516</v>
      </c>
      <c r="X97" s="15">
        <v>38725</v>
      </c>
      <c r="Y97" s="15">
        <v>39043</v>
      </c>
      <c r="Z97" s="18">
        <f t="shared" si="47"/>
        <v>0.87063655030800824</v>
      </c>
      <c r="AA97" s="19">
        <f t="shared" si="29"/>
        <v>18.573579739904176</v>
      </c>
    </row>
    <row r="98" spans="2:27" x14ac:dyDescent="0.35">
      <c r="B98" s="141"/>
      <c r="C98" s="14" t="s">
        <v>517</v>
      </c>
      <c r="D98" s="14" t="s">
        <v>47</v>
      </c>
      <c r="E98" s="14" t="s">
        <v>28</v>
      </c>
      <c r="F98" s="14" t="s">
        <v>36</v>
      </c>
      <c r="G98" s="14" t="s">
        <v>37</v>
      </c>
      <c r="H98" s="20">
        <v>188</v>
      </c>
      <c r="I98" s="84" t="s">
        <v>518</v>
      </c>
      <c r="J98" s="14" t="s">
        <v>102</v>
      </c>
      <c r="K98" s="14" t="s">
        <v>51</v>
      </c>
      <c r="L98" s="14" t="s">
        <v>32</v>
      </c>
      <c r="M98" s="14" t="s">
        <v>47</v>
      </c>
      <c r="N98" s="15">
        <v>45082</v>
      </c>
      <c r="O98" s="15">
        <v>45657</v>
      </c>
      <c r="P98" s="16">
        <f t="shared" si="39"/>
        <v>1.5742642026009583</v>
      </c>
      <c r="Q98" s="14" t="s">
        <v>519</v>
      </c>
      <c r="R98" s="14" t="s">
        <v>514</v>
      </c>
      <c r="S98" s="15">
        <v>44733</v>
      </c>
      <c r="T98" s="15">
        <v>44895</v>
      </c>
      <c r="U98" s="17">
        <f t="shared" si="41"/>
        <v>0.44353182751540043</v>
      </c>
      <c r="V98" s="15" t="s">
        <v>520</v>
      </c>
      <c r="W98" s="15" t="s">
        <v>521</v>
      </c>
      <c r="X98" s="15">
        <v>44222</v>
      </c>
      <c r="Y98" s="15">
        <v>44561</v>
      </c>
      <c r="Z98" s="18">
        <f t="shared" si="47"/>
        <v>0.92813141683778233</v>
      </c>
      <c r="AA98" s="19">
        <f t="shared" si="29"/>
        <v>2.9459274469541414</v>
      </c>
    </row>
    <row r="99" spans="2:27" x14ac:dyDescent="0.35">
      <c r="B99" s="141"/>
      <c r="C99" s="14" t="s">
        <v>522</v>
      </c>
      <c r="D99" s="14" t="s">
        <v>47</v>
      </c>
      <c r="E99" s="14" t="s">
        <v>28</v>
      </c>
      <c r="F99" s="14" t="s">
        <v>36</v>
      </c>
      <c r="G99" s="14" t="s">
        <v>37</v>
      </c>
      <c r="H99" s="20">
        <v>0</v>
      </c>
      <c r="I99" s="84" t="s">
        <v>523</v>
      </c>
      <c r="J99" s="14" t="s">
        <v>524</v>
      </c>
      <c r="K99" s="14" t="s">
        <v>51</v>
      </c>
      <c r="L99" s="14" t="s">
        <v>32</v>
      </c>
      <c r="M99" s="14" t="s">
        <v>47</v>
      </c>
      <c r="N99" s="15">
        <v>45054</v>
      </c>
      <c r="O99" s="15">
        <v>45657</v>
      </c>
      <c r="P99" s="16">
        <f t="shared" si="39"/>
        <v>1.6509240246406571</v>
      </c>
      <c r="Q99" s="14" t="s">
        <v>525</v>
      </c>
      <c r="R99" s="14" t="s">
        <v>161</v>
      </c>
      <c r="S99" s="15">
        <v>44753</v>
      </c>
      <c r="T99" s="15">
        <v>44923</v>
      </c>
      <c r="U99" s="17">
        <f t="shared" si="41"/>
        <v>0.4654346338124572</v>
      </c>
      <c r="V99" s="15" t="s">
        <v>466</v>
      </c>
      <c r="W99" s="15" t="s">
        <v>336</v>
      </c>
      <c r="X99" s="15">
        <v>44573</v>
      </c>
      <c r="Y99" s="15">
        <v>44753</v>
      </c>
      <c r="Z99" s="18">
        <f t="shared" si="47"/>
        <v>0.49281314168377821</v>
      </c>
      <c r="AA99" s="19">
        <f t="shared" si="29"/>
        <v>2.6091718001368926</v>
      </c>
    </row>
    <row r="100" spans="2:27" x14ac:dyDescent="0.35">
      <c r="B100" s="141"/>
      <c r="C100" s="42" t="s">
        <v>526</v>
      </c>
      <c r="D100" s="42" t="s">
        <v>302</v>
      </c>
      <c r="E100" s="42" t="s">
        <v>28</v>
      </c>
      <c r="F100" s="42" t="s">
        <v>36</v>
      </c>
      <c r="G100" s="42" t="s">
        <v>37</v>
      </c>
      <c r="H100" s="43">
        <v>130</v>
      </c>
      <c r="I100" s="82" t="s">
        <v>527</v>
      </c>
      <c r="J100" s="42" t="s">
        <v>149</v>
      </c>
      <c r="K100" s="42" t="s">
        <v>31</v>
      </c>
      <c r="L100" s="42" t="s">
        <v>32</v>
      </c>
      <c r="M100" s="42" t="s">
        <v>296</v>
      </c>
      <c r="N100" s="44">
        <v>45257</v>
      </c>
      <c r="O100" s="15">
        <v>45657</v>
      </c>
      <c r="P100" s="45">
        <f t="shared" si="39"/>
        <v>1.0951403148528405</v>
      </c>
      <c r="Q100" s="42" t="s">
        <v>528</v>
      </c>
      <c r="R100" s="42" t="s">
        <v>529</v>
      </c>
      <c r="S100" s="44">
        <v>45028</v>
      </c>
      <c r="T100" s="44">
        <v>45254</v>
      </c>
      <c r="U100" s="46">
        <f t="shared" si="41"/>
        <v>0.61875427789185489</v>
      </c>
      <c r="V100" s="44" t="s">
        <v>530</v>
      </c>
      <c r="W100" s="44" t="s">
        <v>529</v>
      </c>
      <c r="X100" s="44">
        <v>44232</v>
      </c>
      <c r="Y100" s="44">
        <v>45018</v>
      </c>
      <c r="Z100" s="47">
        <f t="shared" si="47"/>
        <v>2.1519507186858315</v>
      </c>
      <c r="AA100" s="19">
        <f t="shared" si="29"/>
        <v>3.8658453114305269</v>
      </c>
    </row>
    <row r="101" spans="2:27" ht="15" thickBot="1" x14ac:dyDescent="0.4">
      <c r="B101" s="142"/>
      <c r="C101" s="21" t="s">
        <v>531</v>
      </c>
      <c r="D101" s="21" t="s">
        <v>192</v>
      </c>
      <c r="E101" s="21" t="s">
        <v>28</v>
      </c>
      <c r="F101" s="21" t="s">
        <v>36</v>
      </c>
      <c r="G101" s="21" t="s">
        <v>37</v>
      </c>
      <c r="H101" s="22">
        <v>295</v>
      </c>
      <c r="I101" s="86" t="s">
        <v>532</v>
      </c>
      <c r="J101" s="21" t="s">
        <v>533</v>
      </c>
      <c r="K101" s="21" t="s">
        <v>243</v>
      </c>
      <c r="L101" s="21" t="s">
        <v>32</v>
      </c>
      <c r="M101" s="21" t="s">
        <v>192</v>
      </c>
      <c r="N101" s="23">
        <v>39630</v>
      </c>
      <c r="O101" s="23">
        <v>45657</v>
      </c>
      <c r="P101" s="24">
        <f t="shared" si="39"/>
        <v>16.501026694045173</v>
      </c>
      <c r="Q101" s="21" t="s">
        <v>52</v>
      </c>
      <c r="R101" s="21" t="s">
        <v>376</v>
      </c>
      <c r="S101" s="23">
        <v>39499</v>
      </c>
      <c r="T101" s="23">
        <v>39621</v>
      </c>
      <c r="U101" s="25">
        <f t="shared" si="41"/>
        <v>0.33401779603011633</v>
      </c>
      <c r="V101" s="23" t="s">
        <v>534</v>
      </c>
      <c r="W101" s="23" t="s">
        <v>535</v>
      </c>
      <c r="X101" s="23">
        <v>39310</v>
      </c>
      <c r="Y101" s="23">
        <v>39462</v>
      </c>
      <c r="Z101" s="26">
        <f t="shared" si="47"/>
        <v>0.41615331964407942</v>
      </c>
      <c r="AA101" s="19">
        <f t="shared" si="29"/>
        <v>17.251197809719368</v>
      </c>
    </row>
    <row r="102" spans="2:27" x14ac:dyDescent="0.35">
      <c r="B102" s="140" t="s">
        <v>536</v>
      </c>
      <c r="C102" s="27" t="s">
        <v>537</v>
      </c>
      <c r="D102" s="27" t="s">
        <v>311</v>
      </c>
      <c r="E102" s="27" t="s">
        <v>28</v>
      </c>
      <c r="F102" s="27" t="s">
        <v>36</v>
      </c>
      <c r="G102" s="27" t="s">
        <v>37</v>
      </c>
      <c r="H102" s="28">
        <v>332</v>
      </c>
      <c r="I102" s="85" t="s">
        <v>538</v>
      </c>
      <c r="J102" s="27" t="s">
        <v>110</v>
      </c>
      <c r="K102" s="27" t="s">
        <v>31</v>
      </c>
      <c r="L102" s="27" t="s">
        <v>32</v>
      </c>
      <c r="M102" s="27" t="s">
        <v>311</v>
      </c>
      <c r="N102" s="29">
        <v>41075</v>
      </c>
      <c r="O102" s="29">
        <v>45657</v>
      </c>
      <c r="P102" s="30">
        <f t="shared" si="39"/>
        <v>12.544832306639288</v>
      </c>
      <c r="Q102" s="27" t="s">
        <v>52</v>
      </c>
      <c r="R102" s="27" t="s">
        <v>539</v>
      </c>
      <c r="S102" s="29">
        <v>40709</v>
      </c>
      <c r="T102" s="29">
        <v>41074</v>
      </c>
      <c r="U102" s="33">
        <f t="shared" si="41"/>
        <v>0.99931553730321698</v>
      </c>
      <c r="V102" s="29" t="s">
        <v>367</v>
      </c>
      <c r="W102" s="29" t="s">
        <v>540</v>
      </c>
      <c r="X102" s="29">
        <v>40203</v>
      </c>
      <c r="Y102" s="29">
        <v>40708</v>
      </c>
      <c r="Z102" s="34">
        <f t="shared" si="47"/>
        <v>1.3826146475017111</v>
      </c>
      <c r="AA102" s="19">
        <f t="shared" si="29"/>
        <v>14.926762491444215</v>
      </c>
    </row>
    <row r="103" spans="2:27" x14ac:dyDescent="0.35">
      <c r="B103" s="141"/>
      <c r="C103" s="14" t="s">
        <v>541</v>
      </c>
      <c r="D103" s="14" t="s">
        <v>131</v>
      </c>
      <c r="E103" s="14" t="s">
        <v>28</v>
      </c>
      <c r="F103" s="14" t="s">
        <v>36</v>
      </c>
      <c r="G103" s="14" t="s">
        <v>37</v>
      </c>
      <c r="H103" s="20">
        <v>145</v>
      </c>
      <c r="I103" s="84" t="s">
        <v>542</v>
      </c>
      <c r="J103" s="14" t="s">
        <v>197</v>
      </c>
      <c r="K103" s="14" t="s">
        <v>31</v>
      </c>
      <c r="L103" s="14" t="s">
        <v>32</v>
      </c>
      <c r="M103" s="14" t="s">
        <v>131</v>
      </c>
      <c r="N103" s="15">
        <v>35037</v>
      </c>
      <c r="O103" s="15">
        <v>45657</v>
      </c>
      <c r="P103" s="16">
        <f t="shared" si="39"/>
        <v>29.075975359342916</v>
      </c>
      <c r="Q103" s="14"/>
      <c r="R103" s="14"/>
      <c r="S103" s="15"/>
      <c r="T103" s="15"/>
      <c r="U103" s="17">
        <f t="shared" si="41"/>
        <v>0</v>
      </c>
      <c r="V103" s="15"/>
      <c r="W103" s="15"/>
      <c r="X103" s="15"/>
      <c r="Y103" s="15"/>
      <c r="Z103" s="18">
        <f t="shared" si="47"/>
        <v>0</v>
      </c>
      <c r="AA103" s="19">
        <f t="shared" si="29"/>
        <v>29.075975359342916</v>
      </c>
    </row>
    <row r="104" spans="2:27" x14ac:dyDescent="0.35">
      <c r="B104" s="141"/>
      <c r="C104" s="14" t="s">
        <v>543</v>
      </c>
      <c r="D104" s="14" t="s">
        <v>137</v>
      </c>
      <c r="E104" s="14" t="s">
        <v>28</v>
      </c>
      <c r="F104" s="14" t="s">
        <v>147</v>
      </c>
      <c r="G104" s="14" t="s">
        <v>544</v>
      </c>
      <c r="H104" s="20">
        <v>158</v>
      </c>
      <c r="I104" s="84" t="s">
        <v>545</v>
      </c>
      <c r="J104" s="14" t="s">
        <v>110</v>
      </c>
      <c r="K104" s="14" t="s">
        <v>31</v>
      </c>
      <c r="L104" s="14" t="s">
        <v>32</v>
      </c>
      <c r="M104" s="14" t="s">
        <v>137</v>
      </c>
      <c r="N104" s="15">
        <v>35507</v>
      </c>
      <c r="O104" s="15">
        <v>45657</v>
      </c>
      <c r="P104" s="16">
        <f t="shared" si="39"/>
        <v>27.789185489390828</v>
      </c>
      <c r="Q104" s="15" t="s">
        <v>546</v>
      </c>
      <c r="R104" s="15" t="s">
        <v>547</v>
      </c>
      <c r="S104" s="15">
        <v>33841</v>
      </c>
      <c r="T104" s="15">
        <v>34324</v>
      </c>
      <c r="U104" s="17">
        <f t="shared" si="41"/>
        <v>1.322381930184805</v>
      </c>
      <c r="V104" s="15"/>
      <c r="W104" s="15"/>
      <c r="X104" s="15"/>
      <c r="Y104" s="15"/>
      <c r="Z104" s="18">
        <f t="shared" si="47"/>
        <v>0</v>
      </c>
      <c r="AA104" s="19">
        <f t="shared" si="29"/>
        <v>29.111567419575632</v>
      </c>
    </row>
    <row r="105" spans="2:27" x14ac:dyDescent="0.35">
      <c r="B105" s="141"/>
      <c r="C105" s="14" t="s">
        <v>548</v>
      </c>
      <c r="D105" s="14" t="s">
        <v>137</v>
      </c>
      <c r="E105" s="14" t="s">
        <v>28</v>
      </c>
      <c r="F105" s="14" t="s">
        <v>36</v>
      </c>
      <c r="G105" s="14" t="s">
        <v>37</v>
      </c>
      <c r="H105" s="20">
        <v>138</v>
      </c>
      <c r="I105" s="84" t="s">
        <v>549</v>
      </c>
      <c r="J105" s="14" t="s">
        <v>110</v>
      </c>
      <c r="K105" s="14" t="s">
        <v>31</v>
      </c>
      <c r="L105" s="14" t="s">
        <v>32</v>
      </c>
      <c r="M105" s="14" t="s">
        <v>137</v>
      </c>
      <c r="N105" s="15">
        <v>36600</v>
      </c>
      <c r="O105" s="15">
        <v>45657</v>
      </c>
      <c r="P105" s="16">
        <f t="shared" si="39"/>
        <v>24.79671457905544</v>
      </c>
      <c r="Q105" s="14" t="s">
        <v>550</v>
      </c>
      <c r="R105" s="14" t="s">
        <v>551</v>
      </c>
      <c r="S105" s="15">
        <v>35842</v>
      </c>
      <c r="T105" s="15">
        <v>36403</v>
      </c>
      <c r="U105" s="17">
        <f t="shared" si="41"/>
        <v>1.5359342915811087</v>
      </c>
      <c r="V105" s="15" t="s">
        <v>552</v>
      </c>
      <c r="W105" s="15" t="s">
        <v>553</v>
      </c>
      <c r="X105" s="15">
        <v>35582</v>
      </c>
      <c r="Y105" s="15">
        <v>35643</v>
      </c>
      <c r="Z105" s="18">
        <f t="shared" si="47"/>
        <v>0.16700889801505817</v>
      </c>
      <c r="AA105" s="19">
        <f t="shared" si="29"/>
        <v>26.499657768651605</v>
      </c>
    </row>
    <row r="106" spans="2:27" x14ac:dyDescent="0.35">
      <c r="B106" s="141"/>
      <c r="C106" s="14" t="s">
        <v>554</v>
      </c>
      <c r="D106" s="14" t="s">
        <v>31</v>
      </c>
      <c r="E106" s="14" t="s">
        <v>28</v>
      </c>
      <c r="F106" s="14" t="s">
        <v>239</v>
      </c>
      <c r="G106" s="14" t="s">
        <v>373</v>
      </c>
      <c r="H106" s="20">
        <v>156</v>
      </c>
      <c r="I106" s="84" t="s">
        <v>555</v>
      </c>
      <c r="J106" s="14" t="s">
        <v>43</v>
      </c>
      <c r="K106" s="14" t="s">
        <v>31</v>
      </c>
      <c r="L106" s="14" t="s">
        <v>32</v>
      </c>
      <c r="M106" s="14" t="s">
        <v>31</v>
      </c>
      <c r="N106" s="15">
        <v>42248</v>
      </c>
      <c r="O106" s="15">
        <v>45657</v>
      </c>
      <c r="P106" s="16">
        <f t="shared" si="39"/>
        <v>9.3333333333333339</v>
      </c>
      <c r="Q106" s="14" t="s">
        <v>556</v>
      </c>
      <c r="R106" s="14" t="s">
        <v>557</v>
      </c>
      <c r="S106" s="15">
        <v>41547</v>
      </c>
      <c r="T106" s="15">
        <v>42034</v>
      </c>
      <c r="U106" s="17">
        <f t="shared" si="41"/>
        <v>1.3333333333333333</v>
      </c>
      <c r="V106" s="15" t="s">
        <v>558</v>
      </c>
      <c r="W106" s="15" t="s">
        <v>253</v>
      </c>
      <c r="X106" s="15">
        <v>40185</v>
      </c>
      <c r="Y106" s="15">
        <v>41151</v>
      </c>
      <c r="Z106" s="18">
        <f t="shared" si="47"/>
        <v>2.64476386036961</v>
      </c>
      <c r="AA106" s="19">
        <f t="shared" si="29"/>
        <v>13.311430527036277</v>
      </c>
    </row>
    <row r="107" spans="2:27" x14ac:dyDescent="0.35">
      <c r="B107" s="141"/>
      <c r="C107" s="14" t="s">
        <v>559</v>
      </c>
      <c r="D107" s="14" t="s">
        <v>31</v>
      </c>
      <c r="E107" s="14" t="s">
        <v>28</v>
      </c>
      <c r="F107" s="14" t="s">
        <v>36</v>
      </c>
      <c r="G107" s="14" t="s">
        <v>37</v>
      </c>
      <c r="H107" s="20">
        <v>227</v>
      </c>
      <c r="I107" s="84" t="s">
        <v>560</v>
      </c>
      <c r="J107" s="14" t="s">
        <v>110</v>
      </c>
      <c r="K107" s="14" t="s">
        <v>31</v>
      </c>
      <c r="L107" s="14" t="s">
        <v>32</v>
      </c>
      <c r="M107" s="14" t="s">
        <v>31</v>
      </c>
      <c r="N107" s="15">
        <v>33840</v>
      </c>
      <c r="O107" s="15">
        <v>45657</v>
      </c>
      <c r="P107" s="16">
        <f t="shared" si="39"/>
        <v>32.353182751540039</v>
      </c>
      <c r="Q107" s="14"/>
      <c r="R107" s="14"/>
      <c r="S107" s="15"/>
      <c r="T107" s="15"/>
      <c r="U107" s="17">
        <f t="shared" si="41"/>
        <v>0</v>
      </c>
      <c r="V107" s="15"/>
      <c r="W107" s="15"/>
      <c r="X107" s="15"/>
      <c r="Y107" s="15"/>
      <c r="Z107" s="18">
        <f t="shared" si="47"/>
        <v>0</v>
      </c>
      <c r="AA107" s="19">
        <f t="shared" si="29"/>
        <v>32.353182751540039</v>
      </c>
    </row>
    <row r="108" spans="2:27" x14ac:dyDescent="0.35">
      <c r="B108" s="141"/>
      <c r="C108" s="14" t="s">
        <v>561</v>
      </c>
      <c r="D108" s="14" t="s">
        <v>31</v>
      </c>
      <c r="E108" s="14" t="s">
        <v>28</v>
      </c>
      <c r="F108" s="14" t="s">
        <v>36</v>
      </c>
      <c r="G108" s="14" t="s">
        <v>37</v>
      </c>
      <c r="H108" s="20">
        <v>271</v>
      </c>
      <c r="I108" s="84" t="s">
        <v>562</v>
      </c>
      <c r="J108" s="14" t="s">
        <v>43</v>
      </c>
      <c r="K108" s="14" t="s">
        <v>31</v>
      </c>
      <c r="L108" s="14" t="s">
        <v>32</v>
      </c>
      <c r="M108" s="14" t="s">
        <v>31</v>
      </c>
      <c r="N108" s="15">
        <v>39735</v>
      </c>
      <c r="O108" s="15">
        <v>45657</v>
      </c>
      <c r="P108" s="16">
        <f t="shared" si="39"/>
        <v>16.213552361396303</v>
      </c>
      <c r="Q108" s="14" t="s">
        <v>32</v>
      </c>
      <c r="R108" s="14" t="s">
        <v>287</v>
      </c>
      <c r="S108" s="15">
        <v>39735</v>
      </c>
      <c r="T108" s="15">
        <v>41886</v>
      </c>
      <c r="U108" s="17">
        <f t="shared" si="41"/>
        <v>5.8891170431211499</v>
      </c>
      <c r="V108" s="15" t="s">
        <v>563</v>
      </c>
      <c r="W108" s="15" t="s">
        <v>564</v>
      </c>
      <c r="X108" s="15">
        <v>39114</v>
      </c>
      <c r="Y108" s="15">
        <v>39640</v>
      </c>
      <c r="Z108" s="18">
        <f t="shared" si="47"/>
        <v>1.4401095140314852</v>
      </c>
      <c r="AA108" s="19">
        <f t="shared" si="29"/>
        <v>23.542778918548937</v>
      </c>
    </row>
    <row r="109" spans="2:27" x14ac:dyDescent="0.35">
      <c r="B109" s="141"/>
      <c r="C109" s="12" t="s">
        <v>46</v>
      </c>
      <c r="D109" s="12" t="s">
        <v>82</v>
      </c>
      <c r="E109" s="12" t="s">
        <v>28</v>
      </c>
      <c r="F109" s="12" t="s">
        <v>48</v>
      </c>
      <c r="G109" s="12" t="s">
        <v>49</v>
      </c>
      <c r="H109" s="13">
        <v>384</v>
      </c>
      <c r="I109" s="91" t="s">
        <v>50</v>
      </c>
      <c r="J109" s="12" t="s">
        <v>43</v>
      </c>
      <c r="K109" s="12" t="s">
        <v>51</v>
      </c>
      <c r="L109" s="12" t="s">
        <v>52</v>
      </c>
      <c r="M109" s="12" t="s">
        <v>47</v>
      </c>
      <c r="N109" s="49">
        <v>44866</v>
      </c>
      <c r="O109" s="15">
        <v>45657</v>
      </c>
      <c r="P109" s="50">
        <f>(O109-N109)/365.25</f>
        <v>2.1656399726214923</v>
      </c>
      <c r="Q109" s="12" t="s">
        <v>53</v>
      </c>
      <c r="R109" s="12" t="s">
        <v>54</v>
      </c>
      <c r="S109" s="49">
        <v>44210</v>
      </c>
      <c r="T109" s="49">
        <v>44489</v>
      </c>
      <c r="U109" s="51">
        <f>(T109-S109)/365.25</f>
        <v>0.76386036960985626</v>
      </c>
      <c r="V109" s="49" t="s">
        <v>55</v>
      </c>
      <c r="W109" s="49" t="s">
        <v>56</v>
      </c>
      <c r="X109" s="49">
        <v>43832</v>
      </c>
      <c r="Y109" s="49">
        <v>44045</v>
      </c>
      <c r="Z109" s="18">
        <f>(Y109-X109)/365.25</f>
        <v>0.58316221765913756</v>
      </c>
      <c r="AA109" s="19">
        <f>SUM(P109+U109+Z109)</f>
        <v>3.5126625598904861</v>
      </c>
    </row>
    <row r="110" spans="2:27" x14ac:dyDescent="0.35">
      <c r="B110" s="141"/>
      <c r="C110" s="14" t="s">
        <v>565</v>
      </c>
      <c r="D110" s="14" t="s">
        <v>47</v>
      </c>
      <c r="E110" s="14" t="s">
        <v>28</v>
      </c>
      <c r="F110" s="14" t="s">
        <v>36</v>
      </c>
      <c r="G110" s="14" t="s">
        <v>37</v>
      </c>
      <c r="H110" s="20">
        <v>328</v>
      </c>
      <c r="I110" s="82" t="s">
        <v>566</v>
      </c>
      <c r="J110" s="14" t="s">
        <v>163</v>
      </c>
      <c r="K110" s="14" t="s">
        <v>51</v>
      </c>
      <c r="L110" s="14" t="s">
        <v>32</v>
      </c>
      <c r="M110" s="14" t="s">
        <v>47</v>
      </c>
      <c r="N110" s="15">
        <v>44819</v>
      </c>
      <c r="O110" s="15">
        <v>45657</v>
      </c>
      <c r="P110" s="16">
        <f t="shared" si="39"/>
        <v>2.2943189596167008</v>
      </c>
      <c r="Q110" s="14" t="s">
        <v>32</v>
      </c>
      <c r="R110" s="14" t="s">
        <v>567</v>
      </c>
      <c r="S110" s="15">
        <v>44383</v>
      </c>
      <c r="T110" s="15">
        <v>44580</v>
      </c>
      <c r="U110" s="17">
        <f t="shared" si="41"/>
        <v>0.53935660506502392</v>
      </c>
      <c r="V110" s="15" t="s">
        <v>568</v>
      </c>
      <c r="W110" s="15" t="s">
        <v>193</v>
      </c>
      <c r="X110" s="15">
        <v>44197</v>
      </c>
      <c r="Y110" s="15">
        <v>44378</v>
      </c>
      <c r="Z110" s="18">
        <f t="shared" si="47"/>
        <v>0.49555099247091033</v>
      </c>
      <c r="AA110" s="19">
        <f t="shared" si="29"/>
        <v>3.3292265571526354</v>
      </c>
    </row>
    <row r="111" spans="2:27" x14ac:dyDescent="0.35">
      <c r="B111" s="141"/>
      <c r="C111" s="14" t="s">
        <v>570</v>
      </c>
      <c r="D111" s="14" t="s">
        <v>296</v>
      </c>
      <c r="E111" s="14" t="s">
        <v>28</v>
      </c>
      <c r="F111" s="14" t="s">
        <v>571</v>
      </c>
      <c r="G111" s="14" t="s">
        <v>572</v>
      </c>
      <c r="H111" s="20">
        <v>197</v>
      </c>
      <c r="I111" s="82" t="s">
        <v>573</v>
      </c>
      <c r="J111" s="14" t="s">
        <v>110</v>
      </c>
      <c r="K111" s="14" t="s">
        <v>31</v>
      </c>
      <c r="L111" s="14" t="s">
        <v>32</v>
      </c>
      <c r="M111" s="14" t="s">
        <v>296</v>
      </c>
      <c r="N111" s="15">
        <v>40169</v>
      </c>
      <c r="O111" s="15">
        <v>45097</v>
      </c>
      <c r="P111" s="16">
        <f t="shared" si="39"/>
        <v>13.492128678986996</v>
      </c>
      <c r="Q111" s="14" t="s">
        <v>574</v>
      </c>
      <c r="R111" s="14" t="s">
        <v>346</v>
      </c>
      <c r="S111" s="15">
        <v>39722</v>
      </c>
      <c r="T111" s="15">
        <v>40168</v>
      </c>
      <c r="U111" s="17">
        <f t="shared" si="41"/>
        <v>1.2210814510609171</v>
      </c>
      <c r="V111" s="15"/>
      <c r="W111" s="15"/>
      <c r="X111" s="15"/>
      <c r="Y111" s="15"/>
      <c r="Z111" s="18">
        <v>0</v>
      </c>
      <c r="AA111" s="19">
        <f t="shared" ref="AA111:AA112" si="48">SUM(P111+U111+Z111)</f>
        <v>14.713210130047912</v>
      </c>
    </row>
    <row r="112" spans="2:27" ht="15" thickBot="1" x14ac:dyDescent="0.4">
      <c r="B112" s="142"/>
      <c r="C112" s="115" t="s">
        <v>1170</v>
      </c>
      <c r="D112" s="115" t="s">
        <v>308</v>
      </c>
      <c r="E112" s="115" t="s">
        <v>28</v>
      </c>
      <c r="F112" s="115" t="s">
        <v>36</v>
      </c>
      <c r="G112" s="115" t="s">
        <v>37</v>
      </c>
      <c r="H112" s="65">
        <v>0</v>
      </c>
      <c r="I112" s="92" t="s">
        <v>1171</v>
      </c>
      <c r="J112" s="115" t="s">
        <v>1172</v>
      </c>
      <c r="K112" s="115" t="s">
        <v>257</v>
      </c>
      <c r="L112" s="115" t="s">
        <v>32</v>
      </c>
      <c r="M112" s="115" t="s">
        <v>308</v>
      </c>
      <c r="N112" s="116">
        <v>45300</v>
      </c>
      <c r="O112" s="116">
        <v>45657</v>
      </c>
      <c r="P112" s="117">
        <v>0</v>
      </c>
      <c r="Q112" s="132"/>
      <c r="R112" s="132"/>
      <c r="S112" s="133"/>
      <c r="T112" s="133"/>
      <c r="U112" s="120"/>
      <c r="V112" s="116"/>
      <c r="W112" s="116"/>
      <c r="X112" s="116"/>
      <c r="Y112" s="116"/>
      <c r="Z112" s="26">
        <v>0</v>
      </c>
      <c r="AA112" s="19">
        <f t="shared" si="48"/>
        <v>0</v>
      </c>
    </row>
    <row r="113" spans="2:27" x14ac:dyDescent="0.35">
      <c r="B113" s="140" t="s">
        <v>575</v>
      </c>
      <c r="C113" s="27" t="s">
        <v>576</v>
      </c>
      <c r="D113" s="27" t="s">
        <v>311</v>
      </c>
      <c r="E113" s="27" t="s">
        <v>28</v>
      </c>
      <c r="F113" s="27" t="s">
        <v>577</v>
      </c>
      <c r="G113" s="27" t="s">
        <v>578</v>
      </c>
      <c r="H113" s="28">
        <v>194</v>
      </c>
      <c r="I113" s="85" t="s">
        <v>579</v>
      </c>
      <c r="J113" s="27" t="s">
        <v>580</v>
      </c>
      <c r="K113" s="27" t="s">
        <v>31</v>
      </c>
      <c r="L113" s="27" t="s">
        <v>32</v>
      </c>
      <c r="M113" s="27" t="s">
        <v>311</v>
      </c>
      <c r="N113" s="29">
        <v>35821</v>
      </c>
      <c r="O113" s="29">
        <v>45657</v>
      </c>
      <c r="P113" s="30">
        <f t="shared" si="39"/>
        <v>26.92950034223135</v>
      </c>
      <c r="Q113" s="27"/>
      <c r="R113" s="27"/>
      <c r="S113" s="29"/>
      <c r="T113" s="29"/>
      <c r="U113" s="33">
        <v>0</v>
      </c>
      <c r="V113" s="29"/>
      <c r="W113" s="29"/>
      <c r="X113" s="29"/>
      <c r="Y113" s="29"/>
      <c r="Z113" s="34">
        <v>0</v>
      </c>
      <c r="AA113" s="19">
        <f t="shared" si="29"/>
        <v>26.92950034223135</v>
      </c>
    </row>
    <row r="114" spans="2:27" x14ac:dyDescent="0.35">
      <c r="B114" s="141"/>
      <c r="C114" s="14" t="s">
        <v>581</v>
      </c>
      <c r="D114" s="14" t="s">
        <v>131</v>
      </c>
      <c r="E114" s="14" t="s">
        <v>28</v>
      </c>
      <c r="F114" s="14" t="s">
        <v>36</v>
      </c>
      <c r="G114" s="14" t="s">
        <v>37</v>
      </c>
      <c r="H114" s="20">
        <v>240</v>
      </c>
      <c r="I114" s="84" t="s">
        <v>582</v>
      </c>
      <c r="J114" s="14" t="s">
        <v>163</v>
      </c>
      <c r="K114" s="14" t="s">
        <v>31</v>
      </c>
      <c r="L114" s="14" t="s">
        <v>32</v>
      </c>
      <c r="M114" s="14" t="s">
        <v>131</v>
      </c>
      <c r="N114" s="15">
        <v>35262</v>
      </c>
      <c r="O114" s="15">
        <v>45657</v>
      </c>
      <c r="P114" s="16">
        <f t="shared" si="39"/>
        <v>28.459958932238195</v>
      </c>
      <c r="Q114" s="40" t="s">
        <v>583</v>
      </c>
      <c r="R114" s="40" t="s">
        <v>584</v>
      </c>
      <c r="S114" s="41">
        <v>33953</v>
      </c>
      <c r="T114" s="41">
        <v>34312</v>
      </c>
      <c r="U114" s="17">
        <f>(T114-S114)/365.25</f>
        <v>0.98288843258042435</v>
      </c>
      <c r="V114" s="15"/>
      <c r="W114" s="15"/>
      <c r="X114" s="15"/>
      <c r="Y114" s="15"/>
      <c r="Z114" s="18">
        <v>0</v>
      </c>
      <c r="AA114" s="19">
        <f t="shared" si="29"/>
        <v>29.442847364818618</v>
      </c>
    </row>
    <row r="115" spans="2:27" x14ac:dyDescent="0.35">
      <c r="B115" s="141"/>
      <c r="C115" s="14" t="s">
        <v>585</v>
      </c>
      <c r="D115" s="14" t="s">
        <v>137</v>
      </c>
      <c r="E115" s="14" t="s">
        <v>28</v>
      </c>
      <c r="F115" s="14" t="s">
        <v>36</v>
      </c>
      <c r="G115" s="14" t="s">
        <v>37</v>
      </c>
      <c r="H115" s="20">
        <v>317</v>
      </c>
      <c r="I115" s="84" t="s">
        <v>586</v>
      </c>
      <c r="J115" s="14" t="s">
        <v>587</v>
      </c>
      <c r="K115" s="14" t="s">
        <v>31</v>
      </c>
      <c r="L115" s="14" t="s">
        <v>32</v>
      </c>
      <c r="M115" s="14" t="s">
        <v>137</v>
      </c>
      <c r="N115" s="15">
        <v>33270</v>
      </c>
      <c r="O115" s="15">
        <v>45657</v>
      </c>
      <c r="P115" s="16">
        <f t="shared" si="39"/>
        <v>33.913757700205338</v>
      </c>
      <c r="Q115" s="14"/>
      <c r="R115" s="14"/>
      <c r="S115" s="15"/>
      <c r="T115" s="15"/>
      <c r="U115" s="17">
        <f t="shared" ref="U115:U127" si="49">(T115-S115)/365.25</f>
        <v>0</v>
      </c>
      <c r="V115" s="15"/>
      <c r="W115" s="15"/>
      <c r="X115" s="15"/>
      <c r="Y115" s="15"/>
      <c r="Z115" s="18">
        <f>(Y115-X115)/365.25</f>
        <v>0</v>
      </c>
      <c r="AA115" s="19">
        <f t="shared" si="29"/>
        <v>33.913757700205338</v>
      </c>
    </row>
    <row r="116" spans="2:27" x14ac:dyDescent="0.35">
      <c r="B116" s="141"/>
      <c r="C116" s="14" t="s">
        <v>820</v>
      </c>
      <c r="D116" s="14" t="s">
        <v>137</v>
      </c>
      <c r="E116" s="14" t="s">
        <v>28</v>
      </c>
      <c r="F116" s="14" t="s">
        <v>36</v>
      </c>
      <c r="G116" s="14" t="s">
        <v>37</v>
      </c>
      <c r="H116" s="20">
        <v>297</v>
      </c>
      <c r="I116" s="84" t="s">
        <v>821</v>
      </c>
      <c r="J116" s="14" t="s">
        <v>822</v>
      </c>
      <c r="K116" s="14" t="s">
        <v>31</v>
      </c>
      <c r="L116" s="14" t="s">
        <v>32</v>
      </c>
      <c r="M116" s="14" t="s">
        <v>137</v>
      </c>
      <c r="N116" s="15">
        <v>39643</v>
      </c>
      <c r="O116" s="15">
        <v>45657</v>
      </c>
      <c r="P116" s="16">
        <f>(O116-N116)/365.25</f>
        <v>16.465434633812457</v>
      </c>
      <c r="Q116" s="14" t="s">
        <v>823</v>
      </c>
      <c r="R116" s="14" t="s">
        <v>824</v>
      </c>
      <c r="S116" s="15">
        <v>39264</v>
      </c>
      <c r="T116" s="15">
        <v>39600</v>
      </c>
      <c r="U116" s="17">
        <f>(T116-S116)/365.25</f>
        <v>0.91991786447638602</v>
      </c>
      <c r="V116" s="15" t="s">
        <v>823</v>
      </c>
      <c r="W116" s="15" t="s">
        <v>825</v>
      </c>
      <c r="X116" s="15">
        <v>39326</v>
      </c>
      <c r="Y116" s="15">
        <v>39600</v>
      </c>
      <c r="Z116" s="18">
        <f>(Y116-X116)/365.25</f>
        <v>0.75017111567419581</v>
      </c>
      <c r="AA116" s="19">
        <f>SUM(P116+U116+Z116)</f>
        <v>18.135523613963038</v>
      </c>
    </row>
    <row r="117" spans="2:27" x14ac:dyDescent="0.35">
      <c r="B117" s="141"/>
      <c r="C117" s="14" t="s">
        <v>593</v>
      </c>
      <c r="D117" s="14" t="s">
        <v>143</v>
      </c>
      <c r="E117" s="14" t="s">
        <v>28</v>
      </c>
      <c r="F117" s="14" t="s">
        <v>594</v>
      </c>
      <c r="G117" s="14" t="s">
        <v>595</v>
      </c>
      <c r="H117" s="20">
        <v>296</v>
      </c>
      <c r="I117" s="84" t="s">
        <v>596</v>
      </c>
      <c r="J117" s="14" t="s">
        <v>110</v>
      </c>
      <c r="K117" s="14" t="s">
        <v>31</v>
      </c>
      <c r="L117" s="14" t="s">
        <v>32</v>
      </c>
      <c r="M117" s="14" t="s">
        <v>143</v>
      </c>
      <c r="N117" s="15">
        <v>41326</v>
      </c>
      <c r="O117" s="15">
        <v>45657</v>
      </c>
      <c r="P117" s="16">
        <f t="shared" si="39"/>
        <v>11.857631759069131</v>
      </c>
      <c r="Q117" s="14" t="s">
        <v>597</v>
      </c>
      <c r="R117" s="14" t="s">
        <v>598</v>
      </c>
      <c r="S117" s="15">
        <v>39899</v>
      </c>
      <c r="T117" s="15">
        <v>41325</v>
      </c>
      <c r="U117" s="17">
        <f t="shared" si="49"/>
        <v>3.9041752224503763</v>
      </c>
      <c r="V117" s="15" t="s">
        <v>599</v>
      </c>
      <c r="W117" s="15" t="s">
        <v>117</v>
      </c>
      <c r="X117" s="15">
        <v>39570</v>
      </c>
      <c r="Y117" s="15">
        <v>39898</v>
      </c>
      <c r="Z117" s="18">
        <f t="shared" ref="Z117:Z120" si="50">(Y117-X117)/365.25</f>
        <v>0.89801505817932925</v>
      </c>
      <c r="AA117" s="19">
        <f t="shared" si="29"/>
        <v>16.659822039698838</v>
      </c>
    </row>
    <row r="118" spans="2:27" x14ac:dyDescent="0.35">
      <c r="B118" s="141"/>
      <c r="C118" s="14" t="s">
        <v>603</v>
      </c>
      <c r="D118" s="14" t="s">
        <v>82</v>
      </c>
      <c r="E118" s="14" t="s">
        <v>28</v>
      </c>
      <c r="F118" s="14" t="s">
        <v>36</v>
      </c>
      <c r="G118" s="14" t="s">
        <v>37</v>
      </c>
      <c r="H118" s="20">
        <v>464</v>
      </c>
      <c r="I118" s="84" t="s">
        <v>604</v>
      </c>
      <c r="J118" s="14" t="s">
        <v>110</v>
      </c>
      <c r="K118" s="14" t="s">
        <v>51</v>
      </c>
      <c r="L118" s="14" t="s">
        <v>32</v>
      </c>
      <c r="M118" s="14" t="s">
        <v>170</v>
      </c>
      <c r="N118" s="15">
        <v>38930</v>
      </c>
      <c r="O118" s="15">
        <v>45657</v>
      </c>
      <c r="P118" s="16">
        <f t="shared" si="39"/>
        <v>18.417522245037645</v>
      </c>
      <c r="Q118" s="14" t="s">
        <v>32</v>
      </c>
      <c r="R118" s="14" t="s">
        <v>247</v>
      </c>
      <c r="S118" s="15">
        <v>38930</v>
      </c>
      <c r="T118" s="15">
        <v>41329</v>
      </c>
      <c r="U118" s="17">
        <f t="shared" si="49"/>
        <v>6.5681040383299107</v>
      </c>
      <c r="V118" s="15" t="s">
        <v>605</v>
      </c>
      <c r="W118" s="15" t="s">
        <v>247</v>
      </c>
      <c r="X118" s="15">
        <v>38047</v>
      </c>
      <c r="Y118" s="15">
        <v>38384</v>
      </c>
      <c r="Z118" s="18">
        <f t="shared" si="50"/>
        <v>0.92265571526351808</v>
      </c>
      <c r="AA118" s="19">
        <f t="shared" si="29"/>
        <v>25.908281998631072</v>
      </c>
    </row>
    <row r="119" spans="2:27" x14ac:dyDescent="0.35">
      <c r="B119" s="141"/>
      <c r="C119" s="14" t="s">
        <v>613</v>
      </c>
      <c r="D119" s="14" t="s">
        <v>170</v>
      </c>
      <c r="E119" s="14" t="s">
        <v>28</v>
      </c>
      <c r="F119" s="14" t="s">
        <v>36</v>
      </c>
      <c r="G119" s="20" t="s">
        <v>37</v>
      </c>
      <c r="H119" s="13">
        <v>239</v>
      </c>
      <c r="I119" s="82" t="s">
        <v>614</v>
      </c>
      <c r="J119" s="14" t="s">
        <v>615</v>
      </c>
      <c r="K119" s="14" t="s">
        <v>51</v>
      </c>
      <c r="L119" s="14" t="s">
        <v>32</v>
      </c>
      <c r="M119" s="15" t="s">
        <v>170</v>
      </c>
      <c r="N119" s="15">
        <v>40070</v>
      </c>
      <c r="O119" s="15">
        <v>45657</v>
      </c>
      <c r="P119" s="16">
        <f t="shared" si="39"/>
        <v>15.296372347707051</v>
      </c>
      <c r="Q119" s="14" t="s">
        <v>52</v>
      </c>
      <c r="R119" s="15" t="s">
        <v>245</v>
      </c>
      <c r="S119" s="15">
        <v>39644</v>
      </c>
      <c r="T119" s="68">
        <v>45657</v>
      </c>
      <c r="U119" s="17">
        <f>(T119-S119)/365.25</f>
        <v>16.462696783025326</v>
      </c>
      <c r="V119" s="15" t="s">
        <v>616</v>
      </c>
      <c r="W119" s="15" t="s">
        <v>617</v>
      </c>
      <c r="X119" s="15">
        <v>39114</v>
      </c>
      <c r="Y119" s="15">
        <v>39640</v>
      </c>
      <c r="Z119" s="18">
        <f>(Y119-X119)/365.25</f>
        <v>1.4401095140314852</v>
      </c>
      <c r="AA119" s="19">
        <f>SUM(P119+U119+Z119)</f>
        <v>33.199178644763862</v>
      </c>
    </row>
    <row r="120" spans="2:27" x14ac:dyDescent="0.35">
      <c r="B120" s="141"/>
      <c r="C120" s="14" t="s">
        <v>606</v>
      </c>
      <c r="D120" s="14" t="s">
        <v>222</v>
      </c>
      <c r="E120" s="14" t="s">
        <v>28</v>
      </c>
      <c r="F120" s="14" t="s">
        <v>36</v>
      </c>
      <c r="G120" s="14" t="s">
        <v>37</v>
      </c>
      <c r="H120" s="20">
        <v>353</v>
      </c>
      <c r="I120" s="84" t="s">
        <v>607</v>
      </c>
      <c r="J120" s="14" t="s">
        <v>587</v>
      </c>
      <c r="K120" s="14" t="s">
        <v>51</v>
      </c>
      <c r="L120" s="14" t="s">
        <v>32</v>
      </c>
      <c r="M120" s="14" t="s">
        <v>222</v>
      </c>
      <c r="N120" s="15">
        <v>38939</v>
      </c>
      <c r="O120" s="15">
        <v>45657</v>
      </c>
      <c r="P120" s="16">
        <f t="shared" si="39"/>
        <v>18.392881587953458</v>
      </c>
      <c r="Q120" s="14" t="s">
        <v>608</v>
      </c>
      <c r="R120" s="14" t="s">
        <v>609</v>
      </c>
      <c r="S120" s="15">
        <v>39818</v>
      </c>
      <c r="T120" s="15">
        <v>45657</v>
      </c>
      <c r="U120" s="17">
        <f t="shared" si="49"/>
        <v>15.986310746064339</v>
      </c>
      <c r="V120" s="15" t="s">
        <v>610</v>
      </c>
      <c r="W120" s="15">
        <v>0</v>
      </c>
      <c r="X120" s="15">
        <v>38373</v>
      </c>
      <c r="Y120" s="15">
        <v>38504</v>
      </c>
      <c r="Z120" s="18">
        <f t="shared" si="50"/>
        <v>0.35865845311430528</v>
      </c>
      <c r="AA120" s="19">
        <f t="shared" si="29"/>
        <v>34.737850787132096</v>
      </c>
    </row>
    <row r="121" spans="2:27" x14ac:dyDescent="0.35">
      <c r="B121" s="141"/>
      <c r="C121" s="14" t="s">
        <v>611</v>
      </c>
      <c r="D121" s="14" t="s">
        <v>222</v>
      </c>
      <c r="E121" s="14" t="s">
        <v>28</v>
      </c>
      <c r="F121" s="14" t="s">
        <v>36</v>
      </c>
      <c r="G121" s="14" t="s">
        <v>37</v>
      </c>
      <c r="H121" s="20">
        <v>217</v>
      </c>
      <c r="I121" s="84" t="s">
        <v>612</v>
      </c>
      <c r="J121" s="14" t="s">
        <v>335</v>
      </c>
      <c r="K121" s="14" t="s">
        <v>51</v>
      </c>
      <c r="L121" s="14" t="s">
        <v>32</v>
      </c>
      <c r="M121" s="14" t="s">
        <v>222</v>
      </c>
      <c r="N121" s="15">
        <v>42037</v>
      </c>
      <c r="O121" s="15">
        <v>45657</v>
      </c>
      <c r="P121" s="16">
        <f t="shared" si="39"/>
        <v>9.9110198494182065</v>
      </c>
      <c r="Q121" s="14" t="s">
        <v>32</v>
      </c>
      <c r="R121" s="14" t="s">
        <v>308</v>
      </c>
      <c r="S121" s="15">
        <v>41396</v>
      </c>
      <c r="T121" s="15">
        <v>41841</v>
      </c>
      <c r="U121" s="17">
        <f t="shared" si="49"/>
        <v>1.2183436002737851</v>
      </c>
      <c r="V121" s="15"/>
      <c r="W121" s="15"/>
      <c r="X121" s="15"/>
      <c r="Y121" s="15"/>
      <c r="Z121" s="18">
        <v>0</v>
      </c>
      <c r="AA121" s="19">
        <f t="shared" si="29"/>
        <v>11.129363449691992</v>
      </c>
    </row>
    <row r="122" spans="2:27" x14ac:dyDescent="0.35">
      <c r="B122" s="141"/>
      <c r="C122" s="14" t="s">
        <v>618</v>
      </c>
      <c r="D122" s="14" t="s">
        <v>47</v>
      </c>
      <c r="E122" s="14" t="s">
        <v>28</v>
      </c>
      <c r="F122" s="14" t="s">
        <v>36</v>
      </c>
      <c r="G122" s="14" t="s">
        <v>37</v>
      </c>
      <c r="H122" s="20">
        <v>282</v>
      </c>
      <c r="I122" s="84" t="s">
        <v>619</v>
      </c>
      <c r="J122" s="14" t="s">
        <v>102</v>
      </c>
      <c r="K122" s="14" t="s">
        <v>51</v>
      </c>
      <c r="L122" s="14" t="s">
        <v>32</v>
      </c>
      <c r="M122" s="14" t="s">
        <v>47</v>
      </c>
      <c r="N122" s="15">
        <v>44334</v>
      </c>
      <c r="O122" s="15">
        <v>45657</v>
      </c>
      <c r="P122" s="16">
        <f t="shared" si="39"/>
        <v>3.6221765913757702</v>
      </c>
      <c r="Q122" s="14" t="s">
        <v>620</v>
      </c>
      <c r="R122" s="14" t="s">
        <v>621</v>
      </c>
      <c r="S122" s="15">
        <v>43871</v>
      </c>
      <c r="T122" s="15">
        <v>44043</v>
      </c>
      <c r="U122" s="17">
        <f t="shared" si="49"/>
        <v>0.47091033538672145</v>
      </c>
      <c r="V122" s="15" t="s">
        <v>622</v>
      </c>
      <c r="W122" s="15" t="s">
        <v>623</v>
      </c>
      <c r="X122" s="15">
        <v>43389</v>
      </c>
      <c r="Y122" s="15">
        <v>43716</v>
      </c>
      <c r="Z122" s="18">
        <f t="shared" ref="Z122:Z123" si="51">(Y122-X122)/365.25</f>
        <v>0.89527720739219707</v>
      </c>
      <c r="AA122" s="19">
        <f t="shared" si="29"/>
        <v>4.9883641341546889</v>
      </c>
    </row>
    <row r="123" spans="2:27" ht="15" thickBot="1" x14ac:dyDescent="0.4">
      <c r="B123" s="142"/>
      <c r="C123" s="21" t="s">
        <v>1227</v>
      </c>
      <c r="D123" s="21" t="s">
        <v>54</v>
      </c>
      <c r="E123" s="21" t="s">
        <v>28</v>
      </c>
      <c r="F123" s="21" t="s">
        <v>36</v>
      </c>
      <c r="G123" s="21" t="s">
        <v>37</v>
      </c>
      <c r="H123" s="22">
        <v>0</v>
      </c>
      <c r="I123" s="86" t="s">
        <v>1228</v>
      </c>
      <c r="J123" s="21" t="s">
        <v>1195</v>
      </c>
      <c r="K123" s="21" t="s">
        <v>1196</v>
      </c>
      <c r="L123" s="21" t="s">
        <v>45</v>
      </c>
      <c r="M123" s="21" t="s">
        <v>1198</v>
      </c>
      <c r="N123" s="23">
        <v>45369</v>
      </c>
      <c r="O123" s="23">
        <v>45734</v>
      </c>
      <c r="P123" s="24">
        <f t="shared" si="39"/>
        <v>0.99931553730321698</v>
      </c>
      <c r="Q123" s="21"/>
      <c r="R123" s="21"/>
      <c r="S123" s="23"/>
      <c r="T123" s="23"/>
      <c r="U123" s="25"/>
      <c r="V123" s="23"/>
      <c r="W123" s="23"/>
      <c r="X123" s="23"/>
      <c r="Y123" s="23"/>
      <c r="Z123" s="26">
        <f t="shared" si="51"/>
        <v>0</v>
      </c>
      <c r="AA123" s="19">
        <f t="shared" si="29"/>
        <v>0.99931553730321698</v>
      </c>
    </row>
    <row r="124" spans="2:27" x14ac:dyDescent="0.35">
      <c r="B124" s="140" t="s">
        <v>624</v>
      </c>
      <c r="C124" s="27" t="s">
        <v>625</v>
      </c>
      <c r="D124" s="27" t="s">
        <v>311</v>
      </c>
      <c r="E124" s="27" t="s">
        <v>28</v>
      </c>
      <c r="F124" s="27" t="s">
        <v>36</v>
      </c>
      <c r="G124" s="27" t="s">
        <v>37</v>
      </c>
      <c r="H124" s="28">
        <v>291</v>
      </c>
      <c r="I124" s="85" t="s">
        <v>626</v>
      </c>
      <c r="J124" s="27" t="s">
        <v>163</v>
      </c>
      <c r="K124" s="27" t="s">
        <v>31</v>
      </c>
      <c r="L124" s="27" t="s">
        <v>32</v>
      </c>
      <c r="M124" s="27" t="s">
        <v>311</v>
      </c>
      <c r="N124" s="29">
        <v>41282</v>
      </c>
      <c r="O124" s="29">
        <v>45657</v>
      </c>
      <c r="P124" s="30">
        <f t="shared" si="39"/>
        <v>11.978097193702943</v>
      </c>
      <c r="Q124" s="27" t="s">
        <v>627</v>
      </c>
      <c r="R124" s="27" t="s">
        <v>628</v>
      </c>
      <c r="S124" s="29">
        <v>40787</v>
      </c>
      <c r="T124" s="29">
        <v>40999</v>
      </c>
      <c r="U124" s="33">
        <f t="shared" si="49"/>
        <v>0.58042436687200549</v>
      </c>
      <c r="V124" s="29" t="s">
        <v>629</v>
      </c>
      <c r="W124" s="29" t="s">
        <v>220</v>
      </c>
      <c r="X124" s="29">
        <v>40557</v>
      </c>
      <c r="Y124" s="29">
        <v>40666</v>
      </c>
      <c r="Z124" s="34">
        <f t="shared" ref="Z124:Z127" si="52">(Y124-X124)/365.25</f>
        <v>0.29842573579739906</v>
      </c>
      <c r="AA124" s="19">
        <f t="shared" si="29"/>
        <v>12.856947296372349</v>
      </c>
    </row>
    <row r="125" spans="2:27" x14ac:dyDescent="0.35">
      <c r="B125" s="141"/>
      <c r="C125" s="14" t="s">
        <v>632</v>
      </c>
      <c r="D125" s="14" t="s">
        <v>137</v>
      </c>
      <c r="E125" s="14" t="s">
        <v>28</v>
      </c>
      <c r="F125" s="14" t="s">
        <v>36</v>
      </c>
      <c r="G125" s="14" t="s">
        <v>37</v>
      </c>
      <c r="H125" s="20">
        <v>462</v>
      </c>
      <c r="I125" s="84" t="s">
        <v>633</v>
      </c>
      <c r="J125" s="14" t="s">
        <v>634</v>
      </c>
      <c r="K125" s="14" t="s">
        <v>31</v>
      </c>
      <c r="L125" s="14" t="s">
        <v>32</v>
      </c>
      <c r="M125" s="14" t="s">
        <v>137</v>
      </c>
      <c r="N125" s="15">
        <v>43682</v>
      </c>
      <c r="O125" s="15">
        <v>45657</v>
      </c>
      <c r="P125" s="16">
        <f t="shared" si="39"/>
        <v>5.4072553045858998</v>
      </c>
      <c r="Q125" s="14" t="s">
        <v>635</v>
      </c>
      <c r="R125" s="14" t="s">
        <v>636</v>
      </c>
      <c r="S125" s="15">
        <v>43161</v>
      </c>
      <c r="T125" s="15">
        <v>43504</v>
      </c>
      <c r="U125" s="17">
        <f t="shared" si="49"/>
        <v>0.93908281998631071</v>
      </c>
      <c r="V125" s="15" t="s">
        <v>367</v>
      </c>
      <c r="W125" s="15" t="s">
        <v>637</v>
      </c>
      <c r="X125" s="15">
        <v>41663</v>
      </c>
      <c r="Y125" s="15">
        <v>42003</v>
      </c>
      <c r="Z125" s="18">
        <f t="shared" si="52"/>
        <v>0.9308692676249144</v>
      </c>
      <c r="AA125" s="19">
        <f t="shared" ref="AA125:AA143" si="53">SUM(P125+U125+Z125)</f>
        <v>7.2772073921971252</v>
      </c>
    </row>
    <row r="126" spans="2:27" x14ac:dyDescent="0.35">
      <c r="B126" s="141"/>
      <c r="C126" s="14" t="s">
        <v>638</v>
      </c>
      <c r="D126" s="14" t="s">
        <v>137</v>
      </c>
      <c r="E126" s="14" t="s">
        <v>28</v>
      </c>
      <c r="F126" s="14" t="s">
        <v>36</v>
      </c>
      <c r="G126" s="14" t="s">
        <v>37</v>
      </c>
      <c r="H126" s="20">
        <v>337</v>
      </c>
      <c r="I126" s="84" t="s">
        <v>639</v>
      </c>
      <c r="J126" s="14" t="s">
        <v>580</v>
      </c>
      <c r="K126" s="14" t="s">
        <v>31</v>
      </c>
      <c r="L126" s="14" t="s">
        <v>32</v>
      </c>
      <c r="M126" s="14" t="s">
        <v>137</v>
      </c>
      <c r="N126" s="15">
        <v>41162</v>
      </c>
      <c r="O126" s="15">
        <v>45657</v>
      </c>
      <c r="P126" s="16">
        <f t="shared" si="39"/>
        <v>12.306639288158795</v>
      </c>
      <c r="Q126" s="14" t="s">
        <v>640</v>
      </c>
      <c r="R126" s="14" t="s">
        <v>641</v>
      </c>
      <c r="S126" s="15">
        <v>40670</v>
      </c>
      <c r="T126" s="15">
        <v>40793</v>
      </c>
      <c r="U126" s="17">
        <f t="shared" si="49"/>
        <v>0.33675564681724846</v>
      </c>
      <c r="V126" s="15" t="s">
        <v>642</v>
      </c>
      <c r="W126" s="15" t="s">
        <v>643</v>
      </c>
      <c r="X126" s="15">
        <v>38958</v>
      </c>
      <c r="Y126" s="15">
        <v>40466</v>
      </c>
      <c r="Z126" s="18">
        <f t="shared" si="52"/>
        <v>4.128678986995209</v>
      </c>
      <c r="AA126" s="19">
        <f t="shared" si="53"/>
        <v>16.772073921971252</v>
      </c>
    </row>
    <row r="127" spans="2:27" x14ac:dyDescent="0.35">
      <c r="B127" s="141"/>
      <c r="C127" s="57" t="s">
        <v>644</v>
      </c>
      <c r="D127" s="14" t="s">
        <v>31</v>
      </c>
      <c r="E127" s="14" t="s">
        <v>28</v>
      </c>
      <c r="F127" s="14" t="s">
        <v>147</v>
      </c>
      <c r="G127" s="14" t="s">
        <v>37</v>
      </c>
      <c r="H127" s="20">
        <v>0</v>
      </c>
      <c r="I127" s="84" t="s">
        <v>645</v>
      </c>
      <c r="J127" s="14" t="s">
        <v>646</v>
      </c>
      <c r="K127" s="14" t="s">
        <v>31</v>
      </c>
      <c r="L127" s="14" t="s">
        <v>32</v>
      </c>
      <c r="M127" s="14" t="s">
        <v>31</v>
      </c>
      <c r="N127" s="15">
        <v>45216</v>
      </c>
      <c r="O127" s="15">
        <v>45657</v>
      </c>
      <c r="P127" s="16">
        <f t="shared" si="39"/>
        <v>1.2073921971252566</v>
      </c>
      <c r="Q127" s="14" t="s">
        <v>150</v>
      </c>
      <c r="R127" s="14" t="s">
        <v>1113</v>
      </c>
      <c r="S127" s="75">
        <v>42856</v>
      </c>
      <c r="T127" s="75">
        <v>44531</v>
      </c>
      <c r="U127" s="77">
        <f t="shared" si="49"/>
        <v>4.5859000684462696</v>
      </c>
      <c r="V127" s="15" t="s">
        <v>647</v>
      </c>
      <c r="W127" s="15" t="s">
        <v>648</v>
      </c>
      <c r="X127" s="75">
        <v>41791</v>
      </c>
      <c r="Y127" s="75">
        <v>41851</v>
      </c>
      <c r="Z127" s="18">
        <f t="shared" si="52"/>
        <v>0.16427104722792607</v>
      </c>
      <c r="AA127" s="19">
        <f t="shared" si="53"/>
        <v>5.9575633127994525</v>
      </c>
    </row>
    <row r="128" spans="2:27" x14ac:dyDescent="0.35">
      <c r="B128" s="141"/>
      <c r="C128" s="14" t="s">
        <v>649</v>
      </c>
      <c r="D128" s="14" t="s">
        <v>31</v>
      </c>
      <c r="E128" s="14" t="s">
        <v>28</v>
      </c>
      <c r="F128" s="14" t="s">
        <v>36</v>
      </c>
      <c r="G128" s="14" t="s">
        <v>37</v>
      </c>
      <c r="H128" s="20">
        <v>454</v>
      </c>
      <c r="I128" s="84" t="s">
        <v>650</v>
      </c>
      <c r="J128" s="14" t="s">
        <v>163</v>
      </c>
      <c r="K128" s="14" t="s">
        <v>31</v>
      </c>
      <c r="L128" s="14" t="s">
        <v>32</v>
      </c>
      <c r="M128" s="14" t="s">
        <v>31</v>
      </c>
      <c r="N128" s="15">
        <v>44747</v>
      </c>
      <c r="O128" s="15">
        <v>45657</v>
      </c>
      <c r="P128" s="16">
        <f t="shared" si="39"/>
        <v>2.4914442162902124</v>
      </c>
      <c r="Q128" t="s">
        <v>651</v>
      </c>
      <c r="R128" t="s">
        <v>652</v>
      </c>
      <c r="S128" s="107">
        <v>44248</v>
      </c>
      <c r="T128" s="107">
        <v>44713</v>
      </c>
      <c r="U128" s="17">
        <f t="shared" ref="U128:U130" si="54">(T128-S128)/365.25</f>
        <v>1.2731006160164271</v>
      </c>
      <c r="V128" s="107" t="s">
        <v>32</v>
      </c>
      <c r="W128" s="107" t="s">
        <v>193</v>
      </c>
      <c r="X128" s="107">
        <v>43739</v>
      </c>
      <c r="Y128" s="107">
        <v>44136</v>
      </c>
      <c r="Z128" s="18">
        <f t="shared" ref="Z128" si="55">(Y128-X128)/365.25</f>
        <v>1.0869267624914443</v>
      </c>
      <c r="AA128" s="19">
        <f t="shared" si="53"/>
        <v>4.8514715947980838</v>
      </c>
    </row>
    <row r="129" spans="2:27" ht="15" thickBot="1" x14ac:dyDescent="0.4">
      <c r="B129" s="142"/>
      <c r="C129" s="21" t="s">
        <v>653</v>
      </c>
      <c r="D129" s="21" t="s">
        <v>170</v>
      </c>
      <c r="E129" s="21" t="s">
        <v>28</v>
      </c>
      <c r="F129" s="21" t="s">
        <v>239</v>
      </c>
      <c r="G129" s="21" t="s">
        <v>373</v>
      </c>
      <c r="H129" s="22">
        <v>113</v>
      </c>
      <c r="I129" s="86" t="s">
        <v>654</v>
      </c>
      <c r="J129" s="21" t="s">
        <v>163</v>
      </c>
      <c r="K129" s="21" t="s">
        <v>51</v>
      </c>
      <c r="L129" s="21" t="s">
        <v>32</v>
      </c>
      <c r="M129" s="21" t="s">
        <v>170</v>
      </c>
      <c r="N129" s="23">
        <v>43815</v>
      </c>
      <c r="O129" s="23">
        <v>45657</v>
      </c>
      <c r="P129" s="24">
        <f t="shared" si="39"/>
        <v>5.0431211498973303</v>
      </c>
      <c r="Q129" s="21" t="s">
        <v>655</v>
      </c>
      <c r="R129" s="21" t="s">
        <v>47</v>
      </c>
      <c r="S129" s="23">
        <v>43437</v>
      </c>
      <c r="T129" s="23">
        <v>43801</v>
      </c>
      <c r="U129" s="25">
        <f t="shared" si="54"/>
        <v>0.99657768651608492</v>
      </c>
      <c r="V129" s="23" t="s">
        <v>656</v>
      </c>
      <c r="W129" s="23" t="s">
        <v>47</v>
      </c>
      <c r="X129" s="23">
        <v>43027</v>
      </c>
      <c r="Y129" s="23">
        <v>43391</v>
      </c>
      <c r="Z129" s="26">
        <f>(Y129-X129)/365.25</f>
        <v>0.99657768651608492</v>
      </c>
      <c r="AA129" s="19">
        <f t="shared" si="53"/>
        <v>7.0362765229295006</v>
      </c>
    </row>
    <row r="130" spans="2:27" x14ac:dyDescent="0.35">
      <c r="B130" s="140" t="s">
        <v>1379</v>
      </c>
      <c r="C130" s="27" t="s">
        <v>630</v>
      </c>
      <c r="D130" s="27" t="s">
        <v>1365</v>
      </c>
      <c r="E130" s="27" t="s">
        <v>28</v>
      </c>
      <c r="F130" s="27" t="s">
        <v>36</v>
      </c>
      <c r="G130" s="27" t="s">
        <v>37</v>
      </c>
      <c r="H130" s="28">
        <v>109</v>
      </c>
      <c r="I130" s="85" t="s">
        <v>631</v>
      </c>
      <c r="J130" s="27" t="s">
        <v>163</v>
      </c>
      <c r="K130" s="27" t="s">
        <v>31</v>
      </c>
      <c r="L130" s="27" t="s">
        <v>32</v>
      </c>
      <c r="M130" s="27" t="s">
        <v>137</v>
      </c>
      <c r="N130" s="29">
        <v>38272</v>
      </c>
      <c r="O130" s="29">
        <v>45657</v>
      </c>
      <c r="P130" s="30">
        <f t="shared" ref="P130" si="56">(O130-N130)/365.25</f>
        <v>20.219028062970569</v>
      </c>
      <c r="Q130" s="27" t="s">
        <v>32</v>
      </c>
      <c r="R130" s="27" t="s">
        <v>207</v>
      </c>
      <c r="S130" s="29">
        <v>39707</v>
      </c>
      <c r="T130" s="29">
        <v>41259</v>
      </c>
      <c r="U130" s="33">
        <f t="shared" si="54"/>
        <v>4.2491444216290208</v>
      </c>
      <c r="V130" s="29" t="s">
        <v>32</v>
      </c>
      <c r="W130" s="29" t="s">
        <v>287</v>
      </c>
      <c r="X130" s="29">
        <v>38272</v>
      </c>
      <c r="Y130" s="29">
        <v>39706</v>
      </c>
      <c r="Z130" s="34">
        <f t="shared" ref="Z130" si="57">(Y130-X130)/365.25</f>
        <v>3.9260780287474333</v>
      </c>
      <c r="AA130" s="19">
        <f t="shared" ref="AA130" si="58">SUM(P130+U130+Z130)</f>
        <v>28.394250513347025</v>
      </c>
    </row>
    <row r="131" spans="2:27" x14ac:dyDescent="0.35">
      <c r="B131" s="141"/>
      <c r="C131" s="14" t="s">
        <v>662</v>
      </c>
      <c r="D131" s="14" t="s">
        <v>137</v>
      </c>
      <c r="E131" s="14" t="s">
        <v>28</v>
      </c>
      <c r="F131" s="14" t="s">
        <v>594</v>
      </c>
      <c r="G131" s="14" t="s">
        <v>663</v>
      </c>
      <c r="H131" s="20">
        <v>228</v>
      </c>
      <c r="I131" s="84" t="s">
        <v>664</v>
      </c>
      <c r="J131" s="14" t="s">
        <v>646</v>
      </c>
      <c r="K131" s="14" t="s">
        <v>31</v>
      </c>
      <c r="L131" s="14" t="s">
        <v>32</v>
      </c>
      <c r="M131" s="14" t="s">
        <v>143</v>
      </c>
      <c r="N131" s="15">
        <v>41554</v>
      </c>
      <c r="O131" s="15">
        <v>45657</v>
      </c>
      <c r="P131" s="16">
        <f t="shared" si="39"/>
        <v>11.233401779603012</v>
      </c>
      <c r="Q131" s="14" t="s">
        <v>651</v>
      </c>
      <c r="R131" s="14" t="s">
        <v>665</v>
      </c>
      <c r="S131" s="15">
        <v>41153</v>
      </c>
      <c r="T131" s="15">
        <v>41553</v>
      </c>
      <c r="U131" s="17">
        <f>(T131-S131)/365.25</f>
        <v>1.0951403148528405</v>
      </c>
      <c r="V131" s="15" t="s">
        <v>666</v>
      </c>
      <c r="W131" s="15" t="s">
        <v>667</v>
      </c>
      <c r="X131" s="15">
        <v>39468</v>
      </c>
      <c r="Y131" s="15">
        <v>40301</v>
      </c>
      <c r="Z131" s="18">
        <f>(Y131-X131)/365.25</f>
        <v>2.2806297056810405</v>
      </c>
      <c r="AA131" s="19">
        <f t="shared" si="53"/>
        <v>14.609171800136892</v>
      </c>
    </row>
    <row r="132" spans="2:27" x14ac:dyDescent="0.35">
      <c r="B132" s="141"/>
      <c r="C132" s="14" t="s">
        <v>668</v>
      </c>
      <c r="D132" s="14" t="s">
        <v>143</v>
      </c>
      <c r="E132" s="14" t="s">
        <v>28</v>
      </c>
      <c r="F132" s="14" t="s">
        <v>36</v>
      </c>
      <c r="G132" s="14" t="s">
        <v>37</v>
      </c>
      <c r="H132" s="20">
        <v>121</v>
      </c>
      <c r="I132" s="84" t="s">
        <v>669</v>
      </c>
      <c r="J132" s="14" t="s">
        <v>163</v>
      </c>
      <c r="K132" s="14" t="s">
        <v>31</v>
      </c>
      <c r="L132" s="14" t="s">
        <v>32</v>
      </c>
      <c r="M132" s="14" t="s">
        <v>143</v>
      </c>
      <c r="N132" s="15">
        <v>44419</v>
      </c>
      <c r="O132" s="15">
        <v>45657</v>
      </c>
      <c r="P132" s="16">
        <f t="shared" si="39"/>
        <v>3.3894592744695413</v>
      </c>
      <c r="Q132" s="14" t="s">
        <v>670</v>
      </c>
      <c r="R132" s="14" t="s">
        <v>671</v>
      </c>
      <c r="S132" s="15">
        <v>43647</v>
      </c>
      <c r="T132" s="15">
        <v>44409</v>
      </c>
      <c r="U132" s="17">
        <f t="shared" ref="U132" si="59">(T132-S132)/365.25</f>
        <v>2.086242299794661</v>
      </c>
      <c r="V132" s="15" t="s">
        <v>672</v>
      </c>
      <c r="W132" s="15" t="s">
        <v>251</v>
      </c>
      <c r="X132" s="15">
        <v>42036</v>
      </c>
      <c r="Y132" s="15">
        <v>43435</v>
      </c>
      <c r="Z132" s="18">
        <f>(Y132-X132)/365.25</f>
        <v>3.8302532511978096</v>
      </c>
      <c r="AA132" s="19">
        <f t="shared" si="53"/>
        <v>9.3059548254620115</v>
      </c>
    </row>
    <row r="133" spans="2:27" x14ac:dyDescent="0.35">
      <c r="B133" s="141"/>
      <c r="C133" s="14" t="s">
        <v>673</v>
      </c>
      <c r="D133" s="14" t="s">
        <v>143</v>
      </c>
      <c r="E133" s="14" t="s">
        <v>28</v>
      </c>
      <c r="F133" s="14" t="s">
        <v>147</v>
      </c>
      <c r="G133" s="14" t="s">
        <v>37</v>
      </c>
      <c r="H133" s="20">
        <v>0</v>
      </c>
      <c r="I133" s="84" t="s">
        <v>674</v>
      </c>
      <c r="J133" s="14" t="s">
        <v>163</v>
      </c>
      <c r="K133" s="14" t="s">
        <v>44</v>
      </c>
      <c r="L133" s="14" t="s">
        <v>32</v>
      </c>
      <c r="M133" s="14" t="s">
        <v>143</v>
      </c>
      <c r="N133" s="15">
        <v>45173</v>
      </c>
      <c r="O133" s="15">
        <v>45657</v>
      </c>
      <c r="P133" s="16">
        <f t="shared" si="39"/>
        <v>1.3251197809719371</v>
      </c>
      <c r="Q133" s="14" t="s">
        <v>675</v>
      </c>
      <c r="R133" s="14" t="s">
        <v>676</v>
      </c>
      <c r="S133" s="15">
        <v>44880</v>
      </c>
      <c r="T133" s="15">
        <v>45153</v>
      </c>
      <c r="U133" s="17">
        <f>(T133-S133)/365.25</f>
        <v>0.74743326488706363</v>
      </c>
      <c r="V133" s="15" t="s">
        <v>677</v>
      </c>
      <c r="W133" s="15" t="s">
        <v>678</v>
      </c>
      <c r="X133" s="15">
        <v>44319</v>
      </c>
      <c r="Y133" s="15">
        <v>44878</v>
      </c>
      <c r="Z133" s="18">
        <f>(Y133-X133)/365.25</f>
        <v>1.5304585900068446</v>
      </c>
      <c r="AA133" s="19">
        <f t="shared" si="53"/>
        <v>3.6030116358658453</v>
      </c>
    </row>
    <row r="134" spans="2:27" x14ac:dyDescent="0.35">
      <c r="B134" s="141"/>
      <c r="C134" s="14" t="s">
        <v>600</v>
      </c>
      <c r="D134" s="14" t="s">
        <v>31</v>
      </c>
      <c r="E134" s="14" t="s">
        <v>28</v>
      </c>
      <c r="F134" s="14" t="s">
        <v>36</v>
      </c>
      <c r="G134" s="14" t="s">
        <v>37</v>
      </c>
      <c r="H134" s="20">
        <v>465</v>
      </c>
      <c r="I134" s="84" t="s">
        <v>601</v>
      </c>
      <c r="J134" s="14" t="s">
        <v>163</v>
      </c>
      <c r="K134" s="14" t="s">
        <v>31</v>
      </c>
      <c r="L134" s="14" t="s">
        <v>32</v>
      </c>
      <c r="M134" s="14" t="s">
        <v>31</v>
      </c>
      <c r="N134" s="15">
        <v>41955</v>
      </c>
      <c r="O134" s="15">
        <v>45657</v>
      </c>
      <c r="P134" s="16">
        <f t="shared" si="39"/>
        <v>10.13552361396304</v>
      </c>
      <c r="Q134" s="40" t="s">
        <v>52</v>
      </c>
      <c r="R134" s="40" t="s">
        <v>207</v>
      </c>
      <c r="S134" s="41">
        <v>41585</v>
      </c>
      <c r="T134" s="41">
        <v>41949</v>
      </c>
      <c r="U134" s="17">
        <f t="shared" ref="U134" si="60">(T134-S134)/365.25</f>
        <v>0.99657768651608492</v>
      </c>
      <c r="V134" s="40" t="s">
        <v>219</v>
      </c>
      <c r="W134" s="40" t="s">
        <v>602</v>
      </c>
      <c r="X134" s="41">
        <v>41295</v>
      </c>
      <c r="Y134" s="41">
        <v>41639</v>
      </c>
      <c r="Z134" s="18">
        <f t="shared" ref="Z134" si="61">(Y134-X134)/365.25</f>
        <v>0.94182067077344289</v>
      </c>
      <c r="AA134" s="19">
        <f t="shared" ref="AA134" si="62">SUM(P134+U134+Z134)</f>
        <v>12.073921971252567</v>
      </c>
    </row>
    <row r="135" spans="2:27" ht="15" thickBot="1" x14ac:dyDescent="0.4">
      <c r="B135" s="142"/>
      <c r="C135" s="21" t="s">
        <v>679</v>
      </c>
      <c r="D135" s="21" t="s">
        <v>31</v>
      </c>
      <c r="E135" s="21" t="s">
        <v>28</v>
      </c>
      <c r="F135" s="21" t="s">
        <v>36</v>
      </c>
      <c r="G135" s="21" t="s">
        <v>37</v>
      </c>
      <c r="H135" s="22">
        <v>225</v>
      </c>
      <c r="I135" s="86" t="s">
        <v>680</v>
      </c>
      <c r="J135" s="21" t="s">
        <v>681</v>
      </c>
      <c r="K135" s="21" t="s">
        <v>31</v>
      </c>
      <c r="L135" s="21" t="s">
        <v>32</v>
      </c>
      <c r="M135" s="21" t="s">
        <v>31</v>
      </c>
      <c r="N135" s="23">
        <v>38964</v>
      </c>
      <c r="O135" s="23">
        <v>45657</v>
      </c>
      <c r="P135" s="24">
        <f t="shared" si="39"/>
        <v>18.324435318275153</v>
      </c>
      <c r="Q135" s="21"/>
      <c r="R135" s="21"/>
      <c r="S135" s="23"/>
      <c r="T135" s="23"/>
      <c r="U135" s="25">
        <v>0</v>
      </c>
      <c r="V135" s="23"/>
      <c r="W135" s="23"/>
      <c r="X135" s="23"/>
      <c r="Y135" s="23"/>
      <c r="Z135" s="26">
        <v>0</v>
      </c>
      <c r="AA135" s="19">
        <f t="shared" si="53"/>
        <v>18.324435318275153</v>
      </c>
    </row>
    <row r="136" spans="2:27" x14ac:dyDescent="0.35">
      <c r="B136" s="140" t="s">
        <v>682</v>
      </c>
      <c r="C136" s="27" t="s">
        <v>683</v>
      </c>
      <c r="D136" s="27" t="s">
        <v>311</v>
      </c>
      <c r="E136" s="27" t="s">
        <v>28</v>
      </c>
      <c r="F136" s="27" t="s">
        <v>36</v>
      </c>
      <c r="G136" s="27" t="s">
        <v>37</v>
      </c>
      <c r="H136" s="28">
        <v>233</v>
      </c>
      <c r="I136" s="85" t="s">
        <v>684</v>
      </c>
      <c r="J136" s="27" t="s">
        <v>163</v>
      </c>
      <c r="K136" s="27" t="s">
        <v>31</v>
      </c>
      <c r="L136" s="27" t="s">
        <v>32</v>
      </c>
      <c r="M136" s="27" t="s">
        <v>311</v>
      </c>
      <c r="N136" s="29">
        <v>35485</v>
      </c>
      <c r="O136" s="29">
        <v>45657</v>
      </c>
      <c r="P136" s="30">
        <f t="shared" si="39"/>
        <v>27.849418206707735</v>
      </c>
      <c r="Q136" s="29" t="s">
        <v>685</v>
      </c>
      <c r="R136" s="29" t="s">
        <v>686</v>
      </c>
      <c r="S136" s="29">
        <v>34851</v>
      </c>
      <c r="T136" s="29">
        <v>35484</v>
      </c>
      <c r="U136" s="33">
        <f t="shared" ref="U136:U141" si="63">(T136-S136)/365.25</f>
        <v>1.7330595482546201</v>
      </c>
      <c r="V136" s="29"/>
      <c r="W136" s="29"/>
      <c r="X136" s="29"/>
      <c r="Y136" s="29"/>
      <c r="Z136" s="34">
        <f t="shared" ref="Z136:Z141" si="64">(Y136-X136)/365.25</f>
        <v>0</v>
      </c>
      <c r="AA136" s="19">
        <f t="shared" si="53"/>
        <v>29.582477754962355</v>
      </c>
    </row>
    <row r="137" spans="2:27" x14ac:dyDescent="0.35">
      <c r="B137" s="141"/>
      <c r="C137" s="14" t="s">
        <v>687</v>
      </c>
      <c r="D137" s="14" t="s">
        <v>137</v>
      </c>
      <c r="E137" s="14" t="s">
        <v>28</v>
      </c>
      <c r="F137" s="14" t="s">
        <v>688</v>
      </c>
      <c r="G137" s="14" t="s">
        <v>689</v>
      </c>
      <c r="H137" s="20">
        <v>128</v>
      </c>
      <c r="I137" s="84" t="s">
        <v>690</v>
      </c>
      <c r="J137" s="14" t="s">
        <v>163</v>
      </c>
      <c r="K137" s="14" t="s">
        <v>31</v>
      </c>
      <c r="L137" s="14" t="s">
        <v>32</v>
      </c>
      <c r="M137" s="14" t="s">
        <v>137</v>
      </c>
      <c r="N137" s="15">
        <v>42933</v>
      </c>
      <c r="O137" s="15">
        <v>45657</v>
      </c>
      <c r="P137" s="16">
        <f t="shared" ref="P137:P216" si="65">(O137-N137)/365.25</f>
        <v>7.4579055441478443</v>
      </c>
      <c r="Q137" s="40" t="s">
        <v>52</v>
      </c>
      <c r="R137" s="40" t="s">
        <v>31</v>
      </c>
      <c r="S137" s="41">
        <v>42562</v>
      </c>
      <c r="T137" s="41">
        <v>42926</v>
      </c>
      <c r="U137" s="17">
        <f t="shared" si="63"/>
        <v>0.99657768651608492</v>
      </c>
      <c r="V137" s="40" t="s">
        <v>691</v>
      </c>
      <c r="W137" s="40" t="s">
        <v>31</v>
      </c>
      <c r="X137" s="41">
        <v>42314</v>
      </c>
      <c r="Y137" s="41">
        <v>42553</v>
      </c>
      <c r="Z137" s="18">
        <f t="shared" si="64"/>
        <v>0.65434633812457221</v>
      </c>
      <c r="AA137" s="19">
        <f t="shared" si="53"/>
        <v>9.1088295687885008</v>
      </c>
    </row>
    <row r="138" spans="2:27" x14ac:dyDescent="0.35">
      <c r="B138" s="141"/>
      <c r="C138" s="14" t="s">
        <v>692</v>
      </c>
      <c r="D138" s="14" t="s">
        <v>143</v>
      </c>
      <c r="E138" s="14" t="s">
        <v>28</v>
      </c>
      <c r="F138" s="14" t="s">
        <v>144</v>
      </c>
      <c r="G138" s="14" t="s">
        <v>359</v>
      </c>
      <c r="H138" s="20">
        <v>151</v>
      </c>
      <c r="I138" s="84" t="s">
        <v>693</v>
      </c>
      <c r="J138" s="14" t="s">
        <v>163</v>
      </c>
      <c r="K138" s="14" t="s">
        <v>31</v>
      </c>
      <c r="L138" s="14" t="s">
        <v>32</v>
      </c>
      <c r="M138" s="14" t="s">
        <v>143</v>
      </c>
      <c r="N138" s="15">
        <v>39463</v>
      </c>
      <c r="O138" s="15">
        <v>45657</v>
      </c>
      <c r="P138" s="16">
        <f t="shared" si="65"/>
        <v>16.958247775496236</v>
      </c>
      <c r="Q138" s="14" t="s">
        <v>32</v>
      </c>
      <c r="R138" s="14" t="s">
        <v>287</v>
      </c>
      <c r="S138" s="15">
        <v>40332</v>
      </c>
      <c r="T138" s="15">
        <v>41347</v>
      </c>
      <c r="U138" s="17">
        <f t="shared" si="63"/>
        <v>2.7789185489390826</v>
      </c>
      <c r="V138" s="15" t="s">
        <v>32</v>
      </c>
      <c r="W138" s="15" t="s">
        <v>145</v>
      </c>
      <c r="X138" s="15">
        <v>39849</v>
      </c>
      <c r="Y138" s="15">
        <v>40331</v>
      </c>
      <c r="Z138" s="18">
        <f t="shared" si="64"/>
        <v>1.3196440793976729</v>
      </c>
      <c r="AA138" s="19">
        <f t="shared" si="53"/>
        <v>21.056810403832991</v>
      </c>
    </row>
    <row r="139" spans="2:27" x14ac:dyDescent="0.35">
      <c r="B139" s="141"/>
      <c r="C139" s="14" t="s">
        <v>694</v>
      </c>
      <c r="D139" s="14" t="s">
        <v>31</v>
      </c>
      <c r="E139" s="14" t="s">
        <v>28</v>
      </c>
      <c r="F139" s="14" t="s">
        <v>36</v>
      </c>
      <c r="G139" s="14" t="s">
        <v>37</v>
      </c>
      <c r="H139" s="20">
        <v>187</v>
      </c>
      <c r="I139" s="84" t="s">
        <v>695</v>
      </c>
      <c r="J139" s="14" t="s">
        <v>102</v>
      </c>
      <c r="K139" s="14" t="s">
        <v>51</v>
      </c>
      <c r="L139" s="14" t="s">
        <v>32</v>
      </c>
      <c r="M139" s="14" t="s">
        <v>82</v>
      </c>
      <c r="N139" s="15">
        <v>43550</v>
      </c>
      <c r="O139" s="15">
        <v>45657</v>
      </c>
      <c r="P139" s="16">
        <f t="shared" si="65"/>
        <v>5.7686516084873372</v>
      </c>
      <c r="Q139" s="14" t="s">
        <v>52</v>
      </c>
      <c r="R139" s="14" t="s">
        <v>47</v>
      </c>
      <c r="S139" s="15">
        <v>43550</v>
      </c>
      <c r="T139" s="15">
        <v>45096</v>
      </c>
      <c r="U139" s="17">
        <f t="shared" si="63"/>
        <v>4.2327173169062284</v>
      </c>
      <c r="V139" s="15" t="s">
        <v>696</v>
      </c>
      <c r="W139" s="15" t="s">
        <v>514</v>
      </c>
      <c r="X139" s="15">
        <v>41912</v>
      </c>
      <c r="Y139" s="15">
        <v>42156</v>
      </c>
      <c r="Z139" s="18">
        <f t="shared" si="64"/>
        <v>0.66803559206023266</v>
      </c>
      <c r="AA139" s="19">
        <f t="shared" si="53"/>
        <v>10.669404517453799</v>
      </c>
    </row>
    <row r="140" spans="2:27" x14ac:dyDescent="0.35">
      <c r="B140" s="141"/>
      <c r="C140" s="14" t="s">
        <v>697</v>
      </c>
      <c r="D140" s="14" t="s">
        <v>31</v>
      </c>
      <c r="E140" s="14" t="s">
        <v>28</v>
      </c>
      <c r="F140" s="14" t="s">
        <v>36</v>
      </c>
      <c r="G140" s="14" t="s">
        <v>37</v>
      </c>
      <c r="H140" s="20">
        <v>126</v>
      </c>
      <c r="I140" s="82" t="s">
        <v>698</v>
      </c>
      <c r="J140" s="14" t="s">
        <v>110</v>
      </c>
      <c r="K140" s="14" t="s">
        <v>31</v>
      </c>
      <c r="L140" s="14" t="s">
        <v>32</v>
      </c>
      <c r="M140" s="14" t="s">
        <v>31</v>
      </c>
      <c r="N140" s="15">
        <v>39519</v>
      </c>
      <c r="O140" s="15">
        <v>45657</v>
      </c>
      <c r="P140" s="16">
        <f t="shared" si="65"/>
        <v>16.804928131416837</v>
      </c>
      <c r="Q140" s="40"/>
      <c r="R140" s="40"/>
      <c r="S140" s="41"/>
      <c r="T140" s="41"/>
      <c r="U140" s="17">
        <v>0</v>
      </c>
      <c r="V140" s="15"/>
      <c r="W140" s="15"/>
      <c r="X140" s="15"/>
      <c r="Y140" s="15"/>
      <c r="Z140" s="18">
        <v>0</v>
      </c>
      <c r="AA140" s="19">
        <f t="shared" si="53"/>
        <v>16.804928131416837</v>
      </c>
    </row>
    <row r="141" spans="2:27" x14ac:dyDescent="0.35">
      <c r="B141" s="141"/>
      <c r="C141" s="14" t="s">
        <v>1241</v>
      </c>
      <c r="D141" s="14" t="s">
        <v>82</v>
      </c>
      <c r="E141" s="14" t="s">
        <v>28</v>
      </c>
      <c r="F141" s="14" t="s">
        <v>1242</v>
      </c>
      <c r="G141" s="14" t="s">
        <v>718</v>
      </c>
      <c r="H141" s="20">
        <v>0</v>
      </c>
      <c r="I141" s="82" t="s">
        <v>1243</v>
      </c>
      <c r="J141" s="14" t="s">
        <v>110</v>
      </c>
      <c r="K141" s="14" t="s">
        <v>82</v>
      </c>
      <c r="L141" s="14" t="s">
        <v>45</v>
      </c>
      <c r="M141" s="14" t="s">
        <v>82</v>
      </c>
      <c r="N141" s="15">
        <v>45397</v>
      </c>
      <c r="O141" s="15">
        <v>45657</v>
      </c>
      <c r="P141" s="16">
        <f t="shared" si="65"/>
        <v>0.7118412046543463</v>
      </c>
      <c r="Q141" s="40" t="s">
        <v>1244</v>
      </c>
      <c r="R141" s="40" t="s">
        <v>251</v>
      </c>
      <c r="S141" s="41">
        <v>44972</v>
      </c>
      <c r="T141" s="41">
        <v>45091</v>
      </c>
      <c r="U141" s="17">
        <f t="shared" si="63"/>
        <v>0.32580424366872007</v>
      </c>
      <c r="V141" s="15" t="s">
        <v>1245</v>
      </c>
      <c r="W141" s="15" t="s">
        <v>1246</v>
      </c>
      <c r="X141" s="15">
        <v>43850</v>
      </c>
      <c r="Y141" s="15">
        <v>44913</v>
      </c>
      <c r="Z141" s="18">
        <f t="shared" si="64"/>
        <v>2.9103353867214237</v>
      </c>
      <c r="AA141" s="19">
        <f t="shared" ref="AA141" si="66">SUM(P141+U141+Z141)</f>
        <v>3.9479808350444898</v>
      </c>
    </row>
    <row r="142" spans="2:27" x14ac:dyDescent="0.35">
      <c r="B142" s="141"/>
      <c r="C142" s="14" t="s">
        <v>699</v>
      </c>
      <c r="D142" s="14" t="s">
        <v>47</v>
      </c>
      <c r="E142" s="14" t="s">
        <v>28</v>
      </c>
      <c r="F142" s="14" t="s">
        <v>36</v>
      </c>
      <c r="G142" s="14" t="s">
        <v>37</v>
      </c>
      <c r="H142" s="20">
        <v>254</v>
      </c>
      <c r="I142" s="82" t="s">
        <v>700</v>
      </c>
      <c r="J142" s="14" t="s">
        <v>701</v>
      </c>
      <c r="K142" s="14" t="s">
        <v>51</v>
      </c>
      <c r="L142" s="14" t="s">
        <v>32</v>
      </c>
      <c r="M142" s="14" t="s">
        <v>47</v>
      </c>
      <c r="N142" s="15">
        <v>42810</v>
      </c>
      <c r="O142" s="15">
        <v>45657</v>
      </c>
      <c r="P142" s="16">
        <f t="shared" si="65"/>
        <v>7.7946611909650922</v>
      </c>
      <c r="Q142" s="40" t="s">
        <v>702</v>
      </c>
      <c r="R142" s="40" t="s">
        <v>703</v>
      </c>
      <c r="S142" s="41">
        <v>41528</v>
      </c>
      <c r="T142" s="41">
        <v>42004</v>
      </c>
      <c r="U142" s="17">
        <f t="shared" ref="U142:U143" si="67">(T142-S142)/365.25</f>
        <v>1.3032169746748803</v>
      </c>
      <c r="V142" s="15" t="s">
        <v>704</v>
      </c>
      <c r="W142" s="15" t="s">
        <v>705</v>
      </c>
      <c r="X142" s="15">
        <v>41393</v>
      </c>
      <c r="Y142" s="15">
        <v>41575</v>
      </c>
      <c r="Z142" s="18">
        <f t="shared" ref="Z142:Z143" si="68">(Y142-X142)/365.25</f>
        <v>0.49828884325804246</v>
      </c>
      <c r="AA142" s="19">
        <f t="shared" si="53"/>
        <v>9.5961670088980142</v>
      </c>
    </row>
    <row r="143" spans="2:27" ht="15" thickBot="1" x14ac:dyDescent="0.4">
      <c r="B143" s="142"/>
      <c r="C143" s="21" t="s">
        <v>706</v>
      </c>
      <c r="D143" s="21" t="s">
        <v>249</v>
      </c>
      <c r="E143" s="21" t="s">
        <v>28</v>
      </c>
      <c r="F143" s="21" t="s">
        <v>36</v>
      </c>
      <c r="G143" s="21" t="s">
        <v>37</v>
      </c>
      <c r="H143" s="22">
        <v>695</v>
      </c>
      <c r="I143" s="92" t="s">
        <v>707</v>
      </c>
      <c r="J143" s="21" t="s">
        <v>701</v>
      </c>
      <c r="K143" s="21" t="s">
        <v>51</v>
      </c>
      <c r="L143" s="21" t="s">
        <v>52</v>
      </c>
      <c r="M143" s="21" t="s">
        <v>249</v>
      </c>
      <c r="N143" s="23">
        <v>44900</v>
      </c>
      <c r="O143" s="23">
        <v>45657</v>
      </c>
      <c r="P143" s="24">
        <f t="shared" si="65"/>
        <v>2.0725530458590007</v>
      </c>
      <c r="Q143" s="21" t="s">
        <v>708</v>
      </c>
      <c r="R143" s="21" t="s">
        <v>709</v>
      </c>
      <c r="S143" s="23">
        <v>44790</v>
      </c>
      <c r="T143" s="23">
        <v>44897</v>
      </c>
      <c r="U143" s="25">
        <f t="shared" si="67"/>
        <v>0.29295003422313481</v>
      </c>
      <c r="V143" s="23" t="s">
        <v>32</v>
      </c>
      <c r="W143" s="23" t="s">
        <v>308</v>
      </c>
      <c r="X143" s="23">
        <v>44551</v>
      </c>
      <c r="Y143" s="23">
        <v>44732</v>
      </c>
      <c r="Z143" s="26">
        <f t="shared" si="68"/>
        <v>0.49555099247091033</v>
      </c>
      <c r="AA143" s="19">
        <f t="shared" si="53"/>
        <v>2.861054072553046</v>
      </c>
    </row>
    <row r="144" spans="2:27" x14ac:dyDescent="0.35">
      <c r="B144" s="141" t="s">
        <v>710</v>
      </c>
      <c r="C144" s="14" t="s">
        <v>711</v>
      </c>
      <c r="D144" s="14" t="s">
        <v>131</v>
      </c>
      <c r="E144" s="14" t="s">
        <v>28</v>
      </c>
      <c r="F144" s="14" t="s">
        <v>239</v>
      </c>
      <c r="G144" s="14" t="s">
        <v>373</v>
      </c>
      <c r="H144" s="20">
        <v>168</v>
      </c>
      <c r="I144" s="84" t="s">
        <v>712</v>
      </c>
      <c r="J144" s="14" t="s">
        <v>43</v>
      </c>
      <c r="K144" s="14" t="s">
        <v>31</v>
      </c>
      <c r="L144" s="14" t="s">
        <v>32</v>
      </c>
      <c r="M144" s="14" t="s">
        <v>131</v>
      </c>
      <c r="N144" s="15">
        <v>42311</v>
      </c>
      <c r="O144" s="15">
        <v>45657</v>
      </c>
      <c r="P144" s="16">
        <f t="shared" si="65"/>
        <v>9.160848733744011</v>
      </c>
      <c r="Q144" s="14" t="s">
        <v>713</v>
      </c>
      <c r="R144" s="14" t="s">
        <v>714</v>
      </c>
      <c r="S144" s="15">
        <v>37500</v>
      </c>
      <c r="T144" s="15">
        <v>42306</v>
      </c>
      <c r="U144" s="17">
        <f t="shared" ref="U144:U156" si="69">(T144-S144)/365.25</f>
        <v>13.158110882956878</v>
      </c>
      <c r="V144" s="15" t="s">
        <v>715</v>
      </c>
      <c r="W144" s="15" t="s">
        <v>251</v>
      </c>
      <c r="X144" s="15">
        <v>36161</v>
      </c>
      <c r="Y144" s="15">
        <v>37438</v>
      </c>
      <c r="Z144" s="18">
        <f t="shared" ref="Z144:Z145" si="70">(Y144-X144)/365.25</f>
        <v>3.4962354551676933</v>
      </c>
      <c r="AA144" s="19">
        <f t="shared" ref="AA144:AA213" si="71">SUM(P144+U144+Z144)</f>
        <v>25.81519507186858</v>
      </c>
    </row>
    <row r="145" spans="2:27" x14ac:dyDescent="0.35">
      <c r="B145" s="141"/>
      <c r="C145" s="14" t="s">
        <v>1222</v>
      </c>
      <c r="D145" s="14" t="s">
        <v>137</v>
      </c>
      <c r="E145" s="14" t="s">
        <v>28</v>
      </c>
      <c r="F145" s="14" t="s">
        <v>36</v>
      </c>
      <c r="G145" s="14" t="s">
        <v>37</v>
      </c>
      <c r="H145" s="20">
        <v>0</v>
      </c>
      <c r="I145" s="84" t="s">
        <v>1223</v>
      </c>
      <c r="J145" s="14" t="s">
        <v>43</v>
      </c>
      <c r="K145" s="14" t="s">
        <v>82</v>
      </c>
      <c r="L145" s="14" t="s">
        <v>45</v>
      </c>
      <c r="M145" s="14" t="s">
        <v>137</v>
      </c>
      <c r="N145" s="15">
        <v>45371</v>
      </c>
      <c r="O145" s="15">
        <v>45657</v>
      </c>
      <c r="P145" s="16">
        <f t="shared" ref="P145" si="72">(O145-N145)/365.25</f>
        <v>0.78302532511978096</v>
      </c>
      <c r="Q145" s="14" t="s">
        <v>1224</v>
      </c>
      <c r="R145" s="14" t="s">
        <v>1225</v>
      </c>
      <c r="S145" s="15">
        <v>44845</v>
      </c>
      <c r="T145" s="15">
        <v>45046</v>
      </c>
      <c r="U145" s="17">
        <f t="shared" si="69"/>
        <v>0.55030800821355241</v>
      </c>
      <c r="V145" s="15" t="s">
        <v>1226</v>
      </c>
      <c r="W145" s="15" t="s">
        <v>540</v>
      </c>
      <c r="X145" s="15">
        <v>41165</v>
      </c>
      <c r="Y145" s="15">
        <v>44840</v>
      </c>
      <c r="Z145" s="18">
        <f t="shared" si="70"/>
        <v>10.061601642710473</v>
      </c>
      <c r="AA145" s="19">
        <f t="shared" ref="AA145" si="73">SUM(P145+U145+Z145)</f>
        <v>11.394934976043807</v>
      </c>
    </row>
    <row r="146" spans="2:27" ht="15" thickBot="1" x14ac:dyDescent="0.4">
      <c r="B146" s="142"/>
      <c r="C146" s="21" t="s">
        <v>724</v>
      </c>
      <c r="D146" s="21" t="s">
        <v>411</v>
      </c>
      <c r="E146" s="21" t="s">
        <v>28</v>
      </c>
      <c r="F146" s="21" t="s">
        <v>36</v>
      </c>
      <c r="G146" s="21" t="s">
        <v>37</v>
      </c>
      <c r="H146" s="22">
        <v>166</v>
      </c>
      <c r="I146" s="86" t="s">
        <v>725</v>
      </c>
      <c r="J146" s="21" t="s">
        <v>43</v>
      </c>
      <c r="K146" s="21" t="s">
        <v>31</v>
      </c>
      <c r="L146" s="21" t="s">
        <v>32</v>
      </c>
      <c r="M146" s="21" t="s">
        <v>411</v>
      </c>
      <c r="N146" s="23">
        <v>42857</v>
      </c>
      <c r="O146" s="23">
        <v>45657</v>
      </c>
      <c r="P146" s="24">
        <f t="shared" si="65"/>
        <v>7.6659822039698833</v>
      </c>
      <c r="Q146" s="58" t="s">
        <v>726</v>
      </c>
      <c r="R146" s="58" t="s">
        <v>727</v>
      </c>
      <c r="S146" s="59">
        <v>42739</v>
      </c>
      <c r="T146" s="59">
        <v>43104</v>
      </c>
      <c r="U146" s="25">
        <f t="shared" si="69"/>
        <v>0.99931553730321698</v>
      </c>
      <c r="V146" s="60"/>
      <c r="W146" s="60"/>
      <c r="X146" s="60"/>
      <c r="Y146" s="60"/>
      <c r="Z146" s="26">
        <v>0</v>
      </c>
      <c r="AA146" s="19">
        <f t="shared" si="71"/>
        <v>8.6652977412731005</v>
      </c>
    </row>
    <row r="147" spans="2:27" x14ac:dyDescent="0.35">
      <c r="B147" s="140" t="s">
        <v>728</v>
      </c>
      <c r="C147" s="27" t="s">
        <v>729</v>
      </c>
      <c r="D147" s="27" t="s">
        <v>730</v>
      </c>
      <c r="E147" s="27" t="s">
        <v>28</v>
      </c>
      <c r="F147" s="27" t="s">
        <v>29</v>
      </c>
      <c r="G147" s="27" t="s">
        <v>30</v>
      </c>
      <c r="H147" s="28">
        <v>292</v>
      </c>
      <c r="I147" s="85" t="s">
        <v>731</v>
      </c>
      <c r="J147" s="27" t="s">
        <v>43</v>
      </c>
      <c r="K147" s="27" t="s">
        <v>31</v>
      </c>
      <c r="L147" s="27" t="s">
        <v>32</v>
      </c>
      <c r="M147" s="27" t="s">
        <v>137</v>
      </c>
      <c r="N147" s="29">
        <v>45042</v>
      </c>
      <c r="O147" s="29">
        <v>45657</v>
      </c>
      <c r="P147" s="30">
        <f t="shared" si="65"/>
        <v>1.6837782340862424</v>
      </c>
      <c r="Q147" s="27" t="s">
        <v>732</v>
      </c>
      <c r="R147" s="29" t="s">
        <v>31</v>
      </c>
      <c r="S147" s="29">
        <v>45014</v>
      </c>
      <c r="T147" s="29">
        <v>45041</v>
      </c>
      <c r="U147" s="33">
        <f t="shared" si="69"/>
        <v>7.3921971252566734E-2</v>
      </c>
      <c r="V147" s="32" t="s">
        <v>733</v>
      </c>
      <c r="W147" s="32" t="s">
        <v>31</v>
      </c>
      <c r="X147" s="32">
        <v>44958</v>
      </c>
      <c r="Y147" s="32">
        <v>44986</v>
      </c>
      <c r="Z147" s="34">
        <f t="shared" ref="Z147:Z152" si="74">(Y147-X147)/365.25</f>
        <v>7.665982203969883E-2</v>
      </c>
      <c r="AA147" s="19">
        <f t="shared" si="71"/>
        <v>1.8343600273785079</v>
      </c>
    </row>
    <row r="148" spans="2:27" x14ac:dyDescent="0.35">
      <c r="B148" s="141"/>
      <c r="C148" s="14" t="s">
        <v>734</v>
      </c>
      <c r="D148" s="14" t="s">
        <v>137</v>
      </c>
      <c r="E148" s="14" t="s">
        <v>28</v>
      </c>
      <c r="F148" s="14" t="s">
        <v>36</v>
      </c>
      <c r="G148" s="14" t="s">
        <v>37</v>
      </c>
      <c r="H148" s="20">
        <v>208</v>
      </c>
      <c r="I148" s="84" t="s">
        <v>735</v>
      </c>
      <c r="J148" s="14" t="s">
        <v>43</v>
      </c>
      <c r="K148" s="14" t="s">
        <v>31</v>
      </c>
      <c r="L148" s="14" t="s">
        <v>32</v>
      </c>
      <c r="M148" s="14" t="s">
        <v>137</v>
      </c>
      <c r="N148" s="15">
        <v>40197</v>
      </c>
      <c r="O148" s="15">
        <v>45657</v>
      </c>
      <c r="P148" s="16">
        <f t="shared" si="65"/>
        <v>14.948665297741274</v>
      </c>
      <c r="Q148" s="14" t="s">
        <v>32</v>
      </c>
      <c r="R148" s="14" t="s">
        <v>736</v>
      </c>
      <c r="S148" s="15">
        <v>40576</v>
      </c>
      <c r="T148" s="15">
        <v>41394</v>
      </c>
      <c r="U148" s="17">
        <f t="shared" si="69"/>
        <v>2.239561943874059</v>
      </c>
      <c r="V148" s="15" t="s">
        <v>32</v>
      </c>
      <c r="W148" s="15" t="s">
        <v>736</v>
      </c>
      <c r="X148" s="15">
        <v>40576</v>
      </c>
      <c r="Y148" s="15">
        <v>41394</v>
      </c>
      <c r="Z148" s="18">
        <f t="shared" si="74"/>
        <v>2.239561943874059</v>
      </c>
      <c r="AA148" s="19">
        <f t="shared" si="71"/>
        <v>19.427789185489392</v>
      </c>
    </row>
    <row r="149" spans="2:27" x14ac:dyDescent="0.35">
      <c r="B149" s="141"/>
      <c r="C149" s="14" t="s">
        <v>737</v>
      </c>
      <c r="D149" s="14" t="s">
        <v>137</v>
      </c>
      <c r="E149" s="14" t="s">
        <v>28</v>
      </c>
      <c r="F149" s="14" t="s">
        <v>36</v>
      </c>
      <c r="G149" s="14" t="s">
        <v>37</v>
      </c>
      <c r="H149" s="20">
        <v>306</v>
      </c>
      <c r="I149" s="84" t="s">
        <v>738</v>
      </c>
      <c r="J149" s="14" t="s">
        <v>43</v>
      </c>
      <c r="K149" s="14" t="s">
        <v>31</v>
      </c>
      <c r="L149" s="14" t="s">
        <v>32</v>
      </c>
      <c r="M149" s="14" t="s">
        <v>137</v>
      </c>
      <c r="N149" s="15">
        <v>41652</v>
      </c>
      <c r="O149" s="15">
        <v>45657</v>
      </c>
      <c r="P149" s="16">
        <f t="shared" si="65"/>
        <v>10.965092402464066</v>
      </c>
      <c r="Q149" s="14" t="s">
        <v>52</v>
      </c>
      <c r="R149" s="14" t="s">
        <v>207</v>
      </c>
      <c r="S149" s="15">
        <v>41534</v>
      </c>
      <c r="T149" s="15">
        <v>41651</v>
      </c>
      <c r="U149" s="17">
        <f t="shared" si="69"/>
        <v>0.32032854209445583</v>
      </c>
      <c r="V149" s="15" t="s">
        <v>739</v>
      </c>
      <c r="W149" s="15" t="s">
        <v>740</v>
      </c>
      <c r="X149" s="15">
        <v>41093</v>
      </c>
      <c r="Y149" s="15">
        <v>41376</v>
      </c>
      <c r="Z149" s="18">
        <f t="shared" si="74"/>
        <v>0.77481177275838464</v>
      </c>
      <c r="AA149" s="19">
        <f t="shared" si="71"/>
        <v>12.060232717316907</v>
      </c>
    </row>
    <row r="150" spans="2:27" x14ac:dyDescent="0.35">
      <c r="B150" s="141"/>
      <c r="C150" s="14" t="s">
        <v>741</v>
      </c>
      <c r="D150" s="14" t="s">
        <v>137</v>
      </c>
      <c r="E150" s="14" t="s">
        <v>28</v>
      </c>
      <c r="F150" s="14" t="s">
        <v>36</v>
      </c>
      <c r="G150" s="14" t="s">
        <v>37</v>
      </c>
      <c r="H150" s="20">
        <v>0</v>
      </c>
      <c r="I150" s="84" t="s">
        <v>742</v>
      </c>
      <c r="J150" s="14" t="s">
        <v>43</v>
      </c>
      <c r="K150" s="14" t="s">
        <v>31</v>
      </c>
      <c r="L150" s="14" t="s">
        <v>32</v>
      </c>
      <c r="M150" s="14" t="s">
        <v>137</v>
      </c>
      <c r="N150" s="15">
        <v>45069</v>
      </c>
      <c r="O150" s="15">
        <v>45657</v>
      </c>
      <c r="P150" s="16">
        <f t="shared" si="65"/>
        <v>1.6098562628336757</v>
      </c>
      <c r="Q150" s="14" t="s">
        <v>743</v>
      </c>
      <c r="R150" s="15" t="s">
        <v>220</v>
      </c>
      <c r="S150" s="15">
        <v>44696</v>
      </c>
      <c r="T150" s="15">
        <v>45068</v>
      </c>
      <c r="U150" s="17">
        <f t="shared" si="69"/>
        <v>1.0184804928131417</v>
      </c>
      <c r="V150" s="15" t="s">
        <v>744</v>
      </c>
      <c r="W150" s="15" t="s">
        <v>745</v>
      </c>
      <c r="X150" s="15">
        <v>43222</v>
      </c>
      <c r="Y150" s="15">
        <v>44656</v>
      </c>
      <c r="Z150" s="18">
        <f t="shared" si="74"/>
        <v>3.9260780287474333</v>
      </c>
      <c r="AA150" s="19">
        <f t="shared" si="71"/>
        <v>6.5544147843942504</v>
      </c>
    </row>
    <row r="151" spans="2:27" x14ac:dyDescent="0.35">
      <c r="B151" s="141"/>
      <c r="C151" s="14" t="s">
        <v>746</v>
      </c>
      <c r="D151" s="14" t="s">
        <v>137</v>
      </c>
      <c r="E151" s="14" t="s">
        <v>28</v>
      </c>
      <c r="F151" s="14" t="s">
        <v>36</v>
      </c>
      <c r="G151" s="14" t="s">
        <v>37</v>
      </c>
      <c r="H151" s="20">
        <v>256</v>
      </c>
      <c r="I151" s="84" t="s">
        <v>747</v>
      </c>
      <c r="J151" s="14" t="s">
        <v>43</v>
      </c>
      <c r="K151" s="14" t="s">
        <v>31</v>
      </c>
      <c r="L151" s="14" t="s">
        <v>32</v>
      </c>
      <c r="M151" s="14" t="s">
        <v>137</v>
      </c>
      <c r="N151" s="15">
        <v>40485</v>
      </c>
      <c r="O151" s="15">
        <v>45657</v>
      </c>
      <c r="P151" s="16">
        <f t="shared" si="65"/>
        <v>14.160164271047227</v>
      </c>
      <c r="Q151" s="14" t="s">
        <v>32</v>
      </c>
      <c r="R151" s="14" t="s">
        <v>145</v>
      </c>
      <c r="S151" s="15">
        <v>40633</v>
      </c>
      <c r="T151" s="15">
        <v>41022</v>
      </c>
      <c r="U151" s="17">
        <f t="shared" si="69"/>
        <v>1.0650239561943875</v>
      </c>
      <c r="V151" s="15" t="s">
        <v>52</v>
      </c>
      <c r="W151" s="15" t="s">
        <v>245</v>
      </c>
      <c r="X151" s="15">
        <v>40099</v>
      </c>
      <c r="Y151" s="15">
        <v>40632</v>
      </c>
      <c r="Z151" s="18">
        <f t="shared" si="74"/>
        <v>1.4592744695414099</v>
      </c>
      <c r="AA151" s="19">
        <f t="shared" si="71"/>
        <v>16.684462696783026</v>
      </c>
    </row>
    <row r="152" spans="2:27" ht="15" thickBot="1" x14ac:dyDescent="0.4">
      <c r="B152" s="142"/>
      <c r="C152" s="21" t="s">
        <v>748</v>
      </c>
      <c r="D152" s="21" t="s">
        <v>137</v>
      </c>
      <c r="E152" s="21" t="s">
        <v>28</v>
      </c>
      <c r="F152" s="21" t="s">
        <v>36</v>
      </c>
      <c r="G152" s="21" t="s">
        <v>37</v>
      </c>
      <c r="H152" s="22">
        <v>302</v>
      </c>
      <c r="I152" s="86" t="s">
        <v>749</v>
      </c>
      <c r="J152" s="21" t="s">
        <v>43</v>
      </c>
      <c r="K152" s="21" t="s">
        <v>31</v>
      </c>
      <c r="L152" s="21" t="s">
        <v>32</v>
      </c>
      <c r="M152" s="21" t="s">
        <v>137</v>
      </c>
      <c r="N152" s="23">
        <v>42219</v>
      </c>
      <c r="O152" s="23">
        <v>45657</v>
      </c>
      <c r="P152" s="24">
        <f t="shared" si="65"/>
        <v>9.4127310061601648</v>
      </c>
      <c r="Q152" s="21" t="s">
        <v>32</v>
      </c>
      <c r="R152" s="21" t="s">
        <v>750</v>
      </c>
      <c r="S152" s="23">
        <v>42219</v>
      </c>
      <c r="T152" s="23">
        <v>45096</v>
      </c>
      <c r="U152" s="25">
        <f t="shared" si="69"/>
        <v>7.8767967145790552</v>
      </c>
      <c r="V152" s="23" t="s">
        <v>751</v>
      </c>
      <c r="W152" s="23" t="s">
        <v>218</v>
      </c>
      <c r="X152" s="23">
        <v>42051</v>
      </c>
      <c r="Y152" s="23">
        <v>45096</v>
      </c>
      <c r="Z152" s="26">
        <f t="shared" si="74"/>
        <v>8.3367556468172488</v>
      </c>
      <c r="AA152" s="19">
        <f t="shared" si="71"/>
        <v>25.626283367556468</v>
      </c>
    </row>
    <row r="153" spans="2:27" x14ac:dyDescent="0.35">
      <c r="B153" s="143" t="s">
        <v>752</v>
      </c>
      <c r="C153" s="27" t="s">
        <v>753</v>
      </c>
      <c r="D153" s="27" t="s">
        <v>311</v>
      </c>
      <c r="E153" s="27" t="s">
        <v>28</v>
      </c>
      <c r="F153" s="27" t="s">
        <v>36</v>
      </c>
      <c r="G153" s="27" t="s">
        <v>37</v>
      </c>
      <c r="H153" s="28">
        <v>450</v>
      </c>
      <c r="I153" s="85" t="s">
        <v>754</v>
      </c>
      <c r="J153" s="27" t="s">
        <v>43</v>
      </c>
      <c r="K153" s="27" t="s">
        <v>31</v>
      </c>
      <c r="L153" s="27" t="s">
        <v>32</v>
      </c>
      <c r="M153" s="27" t="s">
        <v>311</v>
      </c>
      <c r="N153" s="29">
        <v>41239</v>
      </c>
      <c r="O153" s="29">
        <v>45657</v>
      </c>
      <c r="P153" s="30">
        <f t="shared" si="65"/>
        <v>12.095824777549623</v>
      </c>
      <c r="Q153" s="61" t="s">
        <v>755</v>
      </c>
      <c r="R153" s="61" t="s">
        <v>756</v>
      </c>
      <c r="S153" s="62">
        <v>40386</v>
      </c>
      <c r="T153" s="62">
        <v>41117</v>
      </c>
      <c r="U153" s="33">
        <f t="shared" si="69"/>
        <v>2.001368925393566</v>
      </c>
      <c r="V153" s="61" t="s">
        <v>757</v>
      </c>
      <c r="W153" s="61" t="s">
        <v>758</v>
      </c>
      <c r="X153" s="62">
        <v>39752</v>
      </c>
      <c r="Y153" s="62">
        <v>40384</v>
      </c>
      <c r="Z153" s="34">
        <f>(Y153-X153)/365.25</f>
        <v>1.730321697467488</v>
      </c>
      <c r="AA153" s="19">
        <f t="shared" si="71"/>
        <v>15.827515400410677</v>
      </c>
    </row>
    <row r="154" spans="2:27" x14ac:dyDescent="0.35">
      <c r="B154" s="144"/>
      <c r="C154" s="14" t="s">
        <v>759</v>
      </c>
      <c r="D154" s="14" t="s">
        <v>143</v>
      </c>
      <c r="E154" s="14" t="s">
        <v>28</v>
      </c>
      <c r="F154" s="14" t="s">
        <v>239</v>
      </c>
      <c r="G154" s="14" t="s">
        <v>373</v>
      </c>
      <c r="H154" s="20">
        <v>393</v>
      </c>
      <c r="I154" s="84" t="s">
        <v>760</v>
      </c>
      <c r="J154" s="14" t="s">
        <v>43</v>
      </c>
      <c r="K154" s="14" t="s">
        <v>31</v>
      </c>
      <c r="L154" s="14" t="s">
        <v>32</v>
      </c>
      <c r="M154" s="14" t="s">
        <v>143</v>
      </c>
      <c r="N154" s="15">
        <v>43073</v>
      </c>
      <c r="O154" s="15">
        <v>45657</v>
      </c>
      <c r="P154" s="16">
        <f t="shared" si="65"/>
        <v>7.0746064339493495</v>
      </c>
      <c r="Q154" s="14" t="s">
        <v>395</v>
      </c>
      <c r="R154" s="14" t="s">
        <v>218</v>
      </c>
      <c r="S154" s="15">
        <v>44414</v>
      </c>
      <c r="T154" s="15">
        <v>44796</v>
      </c>
      <c r="U154" s="17">
        <f t="shared" si="69"/>
        <v>1.0458590006844628</v>
      </c>
      <c r="V154" s="15" t="s">
        <v>761</v>
      </c>
      <c r="W154" s="15" t="s">
        <v>218</v>
      </c>
      <c r="X154" s="15">
        <v>44150</v>
      </c>
      <c r="Y154" s="15">
        <v>44195</v>
      </c>
      <c r="Z154" s="18">
        <f t="shared" ref="Z154" si="75">(Y154-X154)/365.25</f>
        <v>0.12320328542094455</v>
      </c>
      <c r="AA154" s="19">
        <f t="shared" si="71"/>
        <v>8.2436687200547567</v>
      </c>
    </row>
    <row r="155" spans="2:27" x14ac:dyDescent="0.35">
      <c r="B155" s="144"/>
      <c r="C155" s="14" t="s">
        <v>762</v>
      </c>
      <c r="D155" s="14" t="s">
        <v>31</v>
      </c>
      <c r="E155" s="14" t="s">
        <v>28</v>
      </c>
      <c r="F155" s="14" t="s">
        <v>36</v>
      </c>
      <c r="G155" s="14" t="s">
        <v>37</v>
      </c>
      <c r="H155" s="20">
        <v>191</v>
      </c>
      <c r="I155" s="84" t="s">
        <v>763</v>
      </c>
      <c r="J155" s="14" t="s">
        <v>110</v>
      </c>
      <c r="K155" s="14" t="s">
        <v>31</v>
      </c>
      <c r="L155" s="14" t="s">
        <v>32</v>
      </c>
      <c r="M155" s="14" t="s">
        <v>31</v>
      </c>
      <c r="N155" s="15">
        <v>34866</v>
      </c>
      <c r="O155" s="15">
        <v>45657</v>
      </c>
      <c r="P155" s="16">
        <f t="shared" si="65"/>
        <v>29.544147843942504</v>
      </c>
      <c r="Q155" s="14"/>
      <c r="R155" s="14"/>
      <c r="S155" s="15"/>
      <c r="T155" s="15"/>
      <c r="U155" s="17">
        <f t="shared" si="69"/>
        <v>0</v>
      </c>
      <c r="V155" s="15"/>
      <c r="W155" s="15"/>
      <c r="X155" s="15"/>
      <c r="Y155" s="15"/>
      <c r="Z155" s="18">
        <f t="shared" ref="Z155:Z156" si="76">(Y155-X155)/365.25</f>
        <v>0</v>
      </c>
      <c r="AA155" s="19">
        <f t="shared" ref="AA155:AA156" si="77">SUM(P155+U155+Z155)</f>
        <v>29.544147843942504</v>
      </c>
    </row>
    <row r="156" spans="2:27" x14ac:dyDescent="0.35">
      <c r="B156" s="144"/>
      <c r="C156" s="14" t="s">
        <v>832</v>
      </c>
      <c r="D156" s="14" t="s">
        <v>31</v>
      </c>
      <c r="E156" s="14" t="s">
        <v>28</v>
      </c>
      <c r="F156" s="14" t="s">
        <v>36</v>
      </c>
      <c r="G156" s="14" t="s">
        <v>37</v>
      </c>
      <c r="H156" s="20">
        <v>186</v>
      </c>
      <c r="I156" s="84" t="s">
        <v>833</v>
      </c>
      <c r="J156" s="14" t="s">
        <v>102</v>
      </c>
      <c r="K156" s="14" t="s">
        <v>31</v>
      </c>
      <c r="L156" s="14" t="s">
        <v>32</v>
      </c>
      <c r="M156" s="14" t="s">
        <v>31</v>
      </c>
      <c r="N156" s="15">
        <v>41821</v>
      </c>
      <c r="O156" s="15">
        <v>45657</v>
      </c>
      <c r="P156" s="16">
        <f t="shared" ref="P156" si="78">(O156-N156)/365.25</f>
        <v>10.50239561943874</v>
      </c>
      <c r="Q156" s="14" t="s">
        <v>834</v>
      </c>
      <c r="R156" s="14" t="s">
        <v>835</v>
      </c>
      <c r="S156" s="15">
        <v>41661</v>
      </c>
      <c r="T156" s="15">
        <v>45096</v>
      </c>
      <c r="U156" s="17">
        <f t="shared" si="69"/>
        <v>9.4045174537987677</v>
      </c>
      <c r="V156" s="15" t="s">
        <v>836</v>
      </c>
      <c r="W156" s="15" t="s">
        <v>159</v>
      </c>
      <c r="X156" s="15">
        <v>41334</v>
      </c>
      <c r="Y156" s="15">
        <v>41660</v>
      </c>
      <c r="Z156" s="18">
        <f t="shared" si="76"/>
        <v>0.892539356605065</v>
      </c>
      <c r="AA156" s="19">
        <f t="shared" si="77"/>
        <v>20.799452429842574</v>
      </c>
    </row>
    <row r="157" spans="2:27" x14ac:dyDescent="0.35">
      <c r="B157" s="144"/>
      <c r="C157" s="14" t="s">
        <v>764</v>
      </c>
      <c r="D157" s="14" t="s">
        <v>222</v>
      </c>
      <c r="E157" s="14" t="s">
        <v>28</v>
      </c>
      <c r="F157" s="14" t="s">
        <v>36</v>
      </c>
      <c r="G157" s="14" t="s">
        <v>37</v>
      </c>
      <c r="H157" s="20">
        <v>234</v>
      </c>
      <c r="I157" s="84" t="s">
        <v>765</v>
      </c>
      <c r="J157" s="14" t="s">
        <v>766</v>
      </c>
      <c r="K157" s="14" t="s">
        <v>51</v>
      </c>
      <c r="L157" s="14" t="s">
        <v>32</v>
      </c>
      <c r="M157" s="14" t="s">
        <v>222</v>
      </c>
      <c r="N157" s="15">
        <v>39470</v>
      </c>
      <c r="O157" s="15">
        <v>45657</v>
      </c>
      <c r="P157" s="16">
        <f t="shared" si="65"/>
        <v>16.939082819986311</v>
      </c>
      <c r="Q157" s="14" t="s">
        <v>52</v>
      </c>
      <c r="R157" s="14" t="s">
        <v>245</v>
      </c>
      <c r="S157" s="15">
        <v>39146</v>
      </c>
      <c r="T157" s="15">
        <v>39238</v>
      </c>
      <c r="U157" s="17">
        <f t="shared" ref="U157:U222" si="79">(T157-S157)/365.25</f>
        <v>0.2518822724161533</v>
      </c>
      <c r="V157" s="15" t="s">
        <v>767</v>
      </c>
      <c r="W157" s="15" t="s">
        <v>768</v>
      </c>
      <c r="X157" s="15">
        <v>36937</v>
      </c>
      <c r="Y157" s="15">
        <v>38362</v>
      </c>
      <c r="Z157" s="18">
        <f>(Y157-X157)/365.25</f>
        <v>3.9014373716632442</v>
      </c>
      <c r="AA157" s="19">
        <f t="shared" si="71"/>
        <v>21.09240246406571</v>
      </c>
    </row>
    <row r="158" spans="2:27" x14ac:dyDescent="0.35">
      <c r="B158" s="144"/>
      <c r="C158" s="14" t="s">
        <v>769</v>
      </c>
      <c r="D158" s="14" t="s">
        <v>222</v>
      </c>
      <c r="E158" s="14" t="s">
        <v>28</v>
      </c>
      <c r="F158" s="14" t="s">
        <v>36</v>
      </c>
      <c r="G158" s="14" t="s">
        <v>37</v>
      </c>
      <c r="H158" s="20">
        <v>265</v>
      </c>
      <c r="I158" s="84" t="s">
        <v>770</v>
      </c>
      <c r="J158" s="14" t="s">
        <v>110</v>
      </c>
      <c r="K158" s="14" t="s">
        <v>51</v>
      </c>
      <c r="L158" s="14" t="s">
        <v>32</v>
      </c>
      <c r="M158" s="14" t="s">
        <v>222</v>
      </c>
      <c r="N158" s="15">
        <v>34838</v>
      </c>
      <c r="O158" s="15">
        <v>45657</v>
      </c>
      <c r="P158" s="16">
        <f t="shared" si="65"/>
        <v>29.620807665982205</v>
      </c>
      <c r="Q158" s="14"/>
      <c r="R158" s="14"/>
      <c r="S158" s="15"/>
      <c r="T158" s="15"/>
      <c r="U158" s="17">
        <f t="shared" si="79"/>
        <v>0</v>
      </c>
      <c r="V158" s="15"/>
      <c r="W158" s="15"/>
      <c r="X158" s="15"/>
      <c r="Y158" s="15"/>
      <c r="Z158" s="18">
        <f t="shared" ref="Z158:Z175" si="80">(Y158-X158)/365.25</f>
        <v>0</v>
      </c>
      <c r="AA158" s="19">
        <f t="shared" si="71"/>
        <v>29.620807665982205</v>
      </c>
    </row>
    <row r="159" spans="2:27" x14ac:dyDescent="0.35">
      <c r="B159" s="144"/>
      <c r="C159" s="14" t="s">
        <v>393</v>
      </c>
      <c r="D159" s="14" t="s">
        <v>222</v>
      </c>
      <c r="E159" s="14" t="s">
        <v>28</v>
      </c>
      <c r="F159" s="14" t="s">
        <v>144</v>
      </c>
      <c r="G159" s="14" t="s">
        <v>359</v>
      </c>
      <c r="H159" s="20">
        <v>393</v>
      </c>
      <c r="I159" s="84" t="s">
        <v>394</v>
      </c>
      <c r="J159" s="14" t="s">
        <v>43</v>
      </c>
      <c r="K159" s="14" t="s">
        <v>51</v>
      </c>
      <c r="L159" s="14" t="s">
        <v>32</v>
      </c>
      <c r="M159" s="14" t="s">
        <v>222</v>
      </c>
      <c r="N159" s="15">
        <v>44725</v>
      </c>
      <c r="O159" s="15">
        <v>45657</v>
      </c>
      <c r="P159" s="16">
        <f>(O159-N159)/365.25</f>
        <v>2.5516769336071183</v>
      </c>
      <c r="Q159" s="14" t="s">
        <v>395</v>
      </c>
      <c r="R159" s="14" t="s">
        <v>396</v>
      </c>
      <c r="S159" s="15">
        <v>44585</v>
      </c>
      <c r="T159" s="15">
        <v>44742</v>
      </c>
      <c r="U159" s="17">
        <f>(T159-S159)/365.25</f>
        <v>0.42984257357973993</v>
      </c>
      <c r="V159" s="15" t="s">
        <v>395</v>
      </c>
      <c r="W159" s="15" t="s">
        <v>396</v>
      </c>
      <c r="X159" s="15">
        <v>44414</v>
      </c>
      <c r="Y159" s="15">
        <v>44560</v>
      </c>
      <c r="Z159" s="18">
        <f>(Y159-X159)/365.25</f>
        <v>0.39972621492128679</v>
      </c>
      <c r="AA159" s="19">
        <f>SUM(P159+U159+Z159)</f>
        <v>3.3812457221081451</v>
      </c>
    </row>
    <row r="160" spans="2:27" x14ac:dyDescent="0.35">
      <c r="B160" s="144"/>
      <c r="C160" s="14" t="s">
        <v>771</v>
      </c>
      <c r="D160" s="14" t="s">
        <v>47</v>
      </c>
      <c r="E160" s="14" t="s">
        <v>28</v>
      </c>
      <c r="F160" s="14" t="s">
        <v>36</v>
      </c>
      <c r="G160" s="14" t="s">
        <v>37</v>
      </c>
      <c r="H160" s="20">
        <v>309</v>
      </c>
      <c r="I160" s="84" t="s">
        <v>772</v>
      </c>
      <c r="J160" s="14" t="s">
        <v>110</v>
      </c>
      <c r="K160" s="14" t="s">
        <v>51</v>
      </c>
      <c r="L160" s="14" t="s">
        <v>32</v>
      </c>
      <c r="M160" s="14" t="s">
        <v>47</v>
      </c>
      <c r="N160" s="15">
        <v>43129</v>
      </c>
      <c r="O160" s="15">
        <v>45657</v>
      </c>
      <c r="P160" s="16">
        <f t="shared" si="65"/>
        <v>6.9212867898699519</v>
      </c>
      <c r="Q160" s="14" t="s">
        <v>773</v>
      </c>
      <c r="R160" s="14" t="s">
        <v>774</v>
      </c>
      <c r="S160" s="15">
        <v>42078</v>
      </c>
      <c r="T160" s="15">
        <v>42231</v>
      </c>
      <c r="U160" s="17">
        <f t="shared" si="79"/>
        <v>0.41889117043121149</v>
      </c>
      <c r="V160" s="15" t="s">
        <v>775</v>
      </c>
      <c r="W160" s="15" t="s">
        <v>245</v>
      </c>
      <c r="X160" s="15">
        <v>41867</v>
      </c>
      <c r="Y160" s="15">
        <v>42083</v>
      </c>
      <c r="Z160" s="18">
        <f t="shared" si="80"/>
        <v>0.59137577002053388</v>
      </c>
      <c r="AA160" s="19">
        <f t="shared" si="71"/>
        <v>7.9315537303216974</v>
      </c>
    </row>
    <row r="161" spans="2:27" x14ac:dyDescent="0.35">
      <c r="B161" s="144"/>
      <c r="C161" s="14" t="s">
        <v>776</v>
      </c>
      <c r="D161" s="14" t="s">
        <v>192</v>
      </c>
      <c r="E161" s="14" t="s">
        <v>28</v>
      </c>
      <c r="F161" s="14" t="s">
        <v>36</v>
      </c>
      <c r="G161" s="14" t="s">
        <v>37</v>
      </c>
      <c r="H161" s="20">
        <v>279</v>
      </c>
      <c r="I161" s="84" t="s">
        <v>777</v>
      </c>
      <c r="J161" s="14" t="s">
        <v>778</v>
      </c>
      <c r="K161" s="14" t="s">
        <v>243</v>
      </c>
      <c r="L161" s="14" t="s">
        <v>32</v>
      </c>
      <c r="M161" s="14" t="s">
        <v>192</v>
      </c>
      <c r="N161" s="15">
        <v>38965</v>
      </c>
      <c r="O161" s="15">
        <v>45657</v>
      </c>
      <c r="P161" s="16">
        <f t="shared" si="65"/>
        <v>18.321697467488022</v>
      </c>
      <c r="Q161" s="14" t="s">
        <v>52</v>
      </c>
      <c r="R161" s="14" t="s">
        <v>247</v>
      </c>
      <c r="S161" s="15">
        <v>38693</v>
      </c>
      <c r="T161" s="15">
        <v>38937</v>
      </c>
      <c r="U161" s="17">
        <f t="shared" si="79"/>
        <v>0.66803559206023266</v>
      </c>
      <c r="V161" s="15" t="s">
        <v>52</v>
      </c>
      <c r="W161" s="15" t="s">
        <v>247</v>
      </c>
      <c r="X161" s="15">
        <v>38264</v>
      </c>
      <c r="Y161" s="15">
        <v>38441</v>
      </c>
      <c r="Z161" s="18">
        <f t="shared" si="80"/>
        <v>0.48459958932238195</v>
      </c>
      <c r="AA161" s="19">
        <f t="shared" si="71"/>
        <v>19.474332648870636</v>
      </c>
    </row>
    <row r="162" spans="2:27" x14ac:dyDescent="0.35">
      <c r="B162" s="144"/>
      <c r="C162" s="14" t="s">
        <v>779</v>
      </c>
      <c r="D162" s="14" t="s">
        <v>192</v>
      </c>
      <c r="E162" s="14" t="s">
        <v>28</v>
      </c>
      <c r="F162" s="14" t="s">
        <v>36</v>
      </c>
      <c r="G162" s="14" t="s">
        <v>37</v>
      </c>
      <c r="H162" s="20">
        <v>120</v>
      </c>
      <c r="I162" s="84" t="s">
        <v>780</v>
      </c>
      <c r="J162" s="14" t="s">
        <v>110</v>
      </c>
      <c r="K162" s="14" t="s">
        <v>243</v>
      </c>
      <c r="L162" s="14" t="s">
        <v>32</v>
      </c>
      <c r="M162" s="14" t="s">
        <v>192</v>
      </c>
      <c r="N162" s="15">
        <v>38744</v>
      </c>
      <c r="O162" s="15">
        <v>45657</v>
      </c>
      <c r="P162" s="16">
        <f t="shared" si="65"/>
        <v>18.926762491444215</v>
      </c>
      <c r="Q162" s="14" t="s">
        <v>32</v>
      </c>
      <c r="R162" s="14" t="s">
        <v>703</v>
      </c>
      <c r="S162" s="15">
        <v>38744</v>
      </c>
      <c r="T162" s="15">
        <v>39517</v>
      </c>
      <c r="U162" s="17">
        <f t="shared" si="79"/>
        <v>2.1163586584531142</v>
      </c>
      <c r="V162" s="15" t="s">
        <v>781</v>
      </c>
      <c r="W162" s="15" t="s">
        <v>703</v>
      </c>
      <c r="X162" s="15">
        <v>37834</v>
      </c>
      <c r="Y162" s="15">
        <v>37956</v>
      </c>
      <c r="Z162" s="18">
        <f t="shared" si="80"/>
        <v>0.33401779603011633</v>
      </c>
      <c r="AA162" s="19">
        <f t="shared" si="71"/>
        <v>21.377138945927449</v>
      </c>
    </row>
    <row r="163" spans="2:27" x14ac:dyDescent="0.35">
      <c r="B163" s="144"/>
      <c r="C163" s="14" t="s">
        <v>238</v>
      </c>
      <c r="D163" s="14" t="s">
        <v>192</v>
      </c>
      <c r="E163" s="14" t="s">
        <v>28</v>
      </c>
      <c r="F163" s="14" t="s">
        <v>239</v>
      </c>
      <c r="G163" s="14" t="s">
        <v>240</v>
      </c>
      <c r="H163" s="20">
        <v>255</v>
      </c>
      <c r="I163" s="84" t="s">
        <v>241</v>
      </c>
      <c r="J163" s="14" t="s">
        <v>242</v>
      </c>
      <c r="K163" s="14" t="s">
        <v>243</v>
      </c>
      <c r="L163" s="14" t="s">
        <v>32</v>
      </c>
      <c r="M163" s="14" t="s">
        <v>192</v>
      </c>
      <c r="N163" s="15">
        <v>42171</v>
      </c>
      <c r="O163" s="15">
        <v>45657</v>
      </c>
      <c r="P163" s="16">
        <f t="shared" si="65"/>
        <v>9.5441478439425058</v>
      </c>
      <c r="Q163" s="14" t="s">
        <v>244</v>
      </c>
      <c r="R163" s="14" t="s">
        <v>245</v>
      </c>
      <c r="S163" s="15">
        <v>41883</v>
      </c>
      <c r="T163" s="15">
        <v>42172</v>
      </c>
      <c r="U163" s="17">
        <f t="shared" si="79"/>
        <v>0.79123887748117727</v>
      </c>
      <c r="V163" s="15" t="s">
        <v>246</v>
      </c>
      <c r="W163" s="15" t="s">
        <v>247</v>
      </c>
      <c r="X163" s="15">
        <v>40026</v>
      </c>
      <c r="Y163" s="15">
        <v>41122</v>
      </c>
      <c r="Z163" s="18">
        <f t="shared" si="80"/>
        <v>3.0006844626967832</v>
      </c>
      <c r="AA163" s="19">
        <f t="shared" si="71"/>
        <v>13.336071184120467</v>
      </c>
    </row>
    <row r="164" spans="2:27" x14ac:dyDescent="0.35">
      <c r="B164" s="144"/>
      <c r="C164" s="14" t="s">
        <v>248</v>
      </c>
      <c r="D164" s="36" t="s">
        <v>192</v>
      </c>
      <c r="E164" s="14" t="s">
        <v>28</v>
      </c>
      <c r="F164" s="14" t="s">
        <v>36</v>
      </c>
      <c r="G164" s="14" t="s">
        <v>37</v>
      </c>
      <c r="H164" s="20">
        <v>263</v>
      </c>
      <c r="I164" s="84" t="s">
        <v>250</v>
      </c>
      <c r="J164" s="14" t="s">
        <v>242</v>
      </c>
      <c r="K164" s="14" t="s">
        <v>243</v>
      </c>
      <c r="L164" s="14" t="s">
        <v>32</v>
      </c>
      <c r="M164" s="14" t="s">
        <v>249</v>
      </c>
      <c r="N164" s="15">
        <v>44790</v>
      </c>
      <c r="O164" s="15">
        <v>45657</v>
      </c>
      <c r="P164" s="16">
        <f t="shared" si="65"/>
        <v>2.3737166324435317</v>
      </c>
      <c r="Q164" s="14" t="s">
        <v>217</v>
      </c>
      <c r="R164" s="14" t="s">
        <v>251</v>
      </c>
      <c r="S164" s="15">
        <v>44562</v>
      </c>
      <c r="T164" s="15">
        <v>44774</v>
      </c>
      <c r="U164" s="17">
        <f t="shared" si="79"/>
        <v>0.58042436687200549</v>
      </c>
      <c r="V164" s="15" t="s">
        <v>252</v>
      </c>
      <c r="W164" s="15" t="s">
        <v>253</v>
      </c>
      <c r="X164" s="15">
        <v>44105</v>
      </c>
      <c r="Y164" s="15">
        <v>44287</v>
      </c>
      <c r="Z164" s="18">
        <f>(Y164-X164)/365.25</f>
        <v>0.49828884325804246</v>
      </c>
      <c r="AA164" s="19">
        <f t="shared" si="71"/>
        <v>3.4524298425735798</v>
      </c>
    </row>
    <row r="165" spans="2:27" x14ac:dyDescent="0.35">
      <c r="B165" s="144"/>
      <c r="C165" s="42" t="s">
        <v>1252</v>
      </c>
      <c r="D165" s="42" t="s">
        <v>54</v>
      </c>
      <c r="E165" s="42" t="s">
        <v>28</v>
      </c>
      <c r="F165" s="42" t="s">
        <v>36</v>
      </c>
      <c r="G165" s="42" t="s">
        <v>37</v>
      </c>
      <c r="H165" s="43">
        <v>0</v>
      </c>
      <c r="I165" s="87" t="s">
        <v>1253</v>
      </c>
      <c r="J165" s="14" t="s">
        <v>1195</v>
      </c>
      <c r="K165" s="42" t="s">
        <v>257</v>
      </c>
      <c r="L165" s="42" t="s">
        <v>32</v>
      </c>
      <c r="M165" s="14" t="s">
        <v>1198</v>
      </c>
      <c r="N165" s="44">
        <v>45383</v>
      </c>
      <c r="O165" s="44">
        <v>45748</v>
      </c>
      <c r="P165" s="45">
        <f t="shared" si="65"/>
        <v>0.99931553730321698</v>
      </c>
      <c r="Q165" s="42"/>
      <c r="R165" s="42"/>
      <c r="S165" s="44"/>
      <c r="T165" s="44"/>
      <c r="U165" s="17">
        <f t="shared" si="79"/>
        <v>0</v>
      </c>
      <c r="V165" s="44"/>
      <c r="W165" s="44"/>
      <c r="X165" s="44"/>
      <c r="Y165" s="44"/>
      <c r="Z165" s="18">
        <f t="shared" si="80"/>
        <v>0</v>
      </c>
      <c r="AA165" s="19">
        <f t="shared" si="71"/>
        <v>0.99931553730321698</v>
      </c>
    </row>
    <row r="166" spans="2:27" x14ac:dyDescent="0.35">
      <c r="B166" s="144"/>
      <c r="C166" s="42" t="s">
        <v>1254</v>
      </c>
      <c r="D166" s="42" t="s">
        <v>54</v>
      </c>
      <c r="E166" s="42" t="s">
        <v>28</v>
      </c>
      <c r="F166" s="42" t="s">
        <v>36</v>
      </c>
      <c r="G166" s="42" t="s">
        <v>37</v>
      </c>
      <c r="H166" s="43">
        <v>0</v>
      </c>
      <c r="I166" s="87" t="s">
        <v>1255</v>
      </c>
      <c r="J166" s="14" t="s">
        <v>1195</v>
      </c>
      <c r="K166" s="42" t="s">
        <v>257</v>
      </c>
      <c r="L166" s="42" t="s">
        <v>32</v>
      </c>
      <c r="M166" s="42" t="s">
        <v>1198</v>
      </c>
      <c r="N166" s="44">
        <v>45387</v>
      </c>
      <c r="O166" s="44">
        <v>45752</v>
      </c>
      <c r="P166" s="45">
        <f t="shared" si="65"/>
        <v>0.99931553730321698</v>
      </c>
      <c r="Q166" s="42"/>
      <c r="R166" s="42"/>
      <c r="S166" s="44"/>
      <c r="T166" s="44"/>
      <c r="U166" s="17">
        <f t="shared" si="79"/>
        <v>0</v>
      </c>
      <c r="V166" s="44"/>
      <c r="W166" s="44"/>
      <c r="X166" s="44"/>
      <c r="Y166" s="44"/>
      <c r="Z166" s="18">
        <f t="shared" si="80"/>
        <v>0</v>
      </c>
      <c r="AA166" s="19">
        <f t="shared" si="71"/>
        <v>0.99931553730321698</v>
      </c>
    </row>
    <row r="167" spans="2:27" x14ac:dyDescent="0.35">
      <c r="B167" s="144"/>
      <c r="C167" s="42" t="s">
        <v>1326</v>
      </c>
      <c r="D167" s="42" t="s">
        <v>54</v>
      </c>
      <c r="E167" s="42" t="s">
        <v>28</v>
      </c>
      <c r="F167" s="42" t="s">
        <v>1069</v>
      </c>
      <c r="G167" s="42" t="s">
        <v>1213</v>
      </c>
      <c r="H167" s="43">
        <v>0</v>
      </c>
      <c r="I167" s="106" t="s">
        <v>1327</v>
      </c>
      <c r="J167" s="42" t="s">
        <v>242</v>
      </c>
      <c r="K167" s="42" t="s">
        <v>257</v>
      </c>
      <c r="L167" s="42" t="s">
        <v>32</v>
      </c>
      <c r="M167" s="42" t="s">
        <v>54</v>
      </c>
      <c r="N167" s="44">
        <v>45455</v>
      </c>
      <c r="O167" s="44">
        <f>O162</f>
        <v>45657</v>
      </c>
      <c r="P167" s="45">
        <f t="shared" si="65"/>
        <v>0.55304585900068448</v>
      </c>
      <c r="Q167" s="42"/>
      <c r="R167" s="42"/>
      <c r="S167" s="44"/>
      <c r="T167" s="44"/>
      <c r="U167" s="17">
        <f t="shared" si="79"/>
        <v>0</v>
      </c>
      <c r="V167" s="44"/>
      <c r="W167" s="44"/>
      <c r="X167" s="44"/>
      <c r="Y167" s="44"/>
      <c r="Z167" s="18">
        <f t="shared" si="80"/>
        <v>0</v>
      </c>
      <c r="AA167" s="19">
        <f t="shared" si="71"/>
        <v>0.55304585900068448</v>
      </c>
    </row>
    <row r="168" spans="2:27" x14ac:dyDescent="0.35">
      <c r="B168" s="144"/>
      <c r="C168" s="42" t="s">
        <v>782</v>
      </c>
      <c r="D168" s="42" t="s">
        <v>54</v>
      </c>
      <c r="E168" s="42" t="s">
        <v>28</v>
      </c>
      <c r="F168" s="42" t="s">
        <v>783</v>
      </c>
      <c r="G168" s="42" t="s">
        <v>783</v>
      </c>
      <c r="H168" s="43">
        <v>257</v>
      </c>
      <c r="I168" s="87" t="s">
        <v>784</v>
      </c>
      <c r="J168" s="42" t="s">
        <v>242</v>
      </c>
      <c r="K168" s="42" t="s">
        <v>257</v>
      </c>
      <c r="L168" s="42" t="s">
        <v>32</v>
      </c>
      <c r="M168" s="44" t="s">
        <v>54</v>
      </c>
      <c r="N168" s="44">
        <v>45194</v>
      </c>
      <c r="O168" s="44">
        <v>45657</v>
      </c>
      <c r="P168" s="45">
        <f t="shared" si="65"/>
        <v>1.267624914442163</v>
      </c>
      <c r="Q168" s="42"/>
      <c r="R168" s="42"/>
      <c r="S168" s="44"/>
      <c r="T168" s="44"/>
      <c r="U168" s="46">
        <f t="shared" si="79"/>
        <v>0</v>
      </c>
      <c r="V168" s="44"/>
      <c r="W168" s="44"/>
      <c r="X168" s="44"/>
      <c r="Y168" s="44"/>
      <c r="Z168" s="47">
        <f t="shared" si="80"/>
        <v>0</v>
      </c>
      <c r="AA168" s="48">
        <f t="shared" si="71"/>
        <v>1.267624914442163</v>
      </c>
    </row>
    <row r="169" spans="2:27" x14ac:dyDescent="0.35">
      <c r="B169" s="144"/>
      <c r="C169" s="14" t="s">
        <v>1368</v>
      </c>
      <c r="D169" s="14" t="s">
        <v>54</v>
      </c>
      <c r="E169" s="14" t="s">
        <v>28</v>
      </c>
      <c r="F169" s="14" t="s">
        <v>36</v>
      </c>
      <c r="G169" s="14" t="s">
        <v>1312</v>
      </c>
      <c r="H169" s="20">
        <v>0</v>
      </c>
      <c r="I169" s="105" t="s">
        <v>1375</v>
      </c>
      <c r="J169" s="42" t="s">
        <v>242</v>
      </c>
      <c r="K169" s="42" t="s">
        <v>257</v>
      </c>
      <c r="L169" s="42" t="s">
        <v>32</v>
      </c>
      <c r="M169" s="44" t="s">
        <v>54</v>
      </c>
      <c r="N169" s="15">
        <v>45498</v>
      </c>
      <c r="O169" s="44">
        <v>45658</v>
      </c>
      <c r="P169" s="45">
        <f t="shared" si="65"/>
        <v>0.43805612594113619</v>
      </c>
      <c r="Q169" s="14"/>
      <c r="R169" s="14"/>
      <c r="S169" s="15"/>
      <c r="T169" s="15"/>
      <c r="U169" s="17"/>
      <c r="V169" s="15"/>
      <c r="W169" s="15"/>
      <c r="X169" s="15"/>
      <c r="Y169" s="15"/>
      <c r="Z169" s="18"/>
      <c r="AA169" s="19"/>
    </row>
    <row r="170" spans="2:27" ht="15" thickBot="1" x14ac:dyDescent="0.4">
      <c r="B170" s="145"/>
      <c r="C170" s="21" t="s">
        <v>1369</v>
      </c>
      <c r="D170" s="21" t="s">
        <v>54</v>
      </c>
      <c r="E170" s="21" t="s">
        <v>28</v>
      </c>
      <c r="F170" s="21" t="s">
        <v>1377</v>
      </c>
      <c r="G170" s="21" t="s">
        <v>956</v>
      </c>
      <c r="H170" s="22">
        <v>0</v>
      </c>
      <c r="I170" s="134" t="s">
        <v>1376</v>
      </c>
      <c r="J170" s="21" t="s">
        <v>242</v>
      </c>
      <c r="K170" s="21" t="s">
        <v>257</v>
      </c>
      <c r="L170" s="21" t="s">
        <v>32</v>
      </c>
      <c r="M170" s="23" t="s">
        <v>54</v>
      </c>
      <c r="N170" s="23">
        <v>45499</v>
      </c>
      <c r="O170" s="23">
        <v>45659</v>
      </c>
      <c r="P170" s="24">
        <f t="shared" si="65"/>
        <v>0.43805612594113619</v>
      </c>
      <c r="Q170" s="21"/>
      <c r="R170" s="21"/>
      <c r="S170" s="23"/>
      <c r="T170" s="23"/>
      <c r="U170" s="25"/>
      <c r="V170" s="23"/>
      <c r="W170" s="23"/>
      <c r="X170" s="23"/>
      <c r="Y170" s="23"/>
      <c r="Z170" s="26"/>
      <c r="AA170" s="19"/>
    </row>
    <row r="171" spans="2:27" x14ac:dyDescent="0.35">
      <c r="B171" s="140" t="s">
        <v>785</v>
      </c>
      <c r="C171" s="27" t="s">
        <v>786</v>
      </c>
      <c r="D171" s="27" t="s">
        <v>311</v>
      </c>
      <c r="E171" s="27" t="s">
        <v>28</v>
      </c>
      <c r="F171" s="27" t="s">
        <v>787</v>
      </c>
      <c r="G171" s="27" t="s">
        <v>788</v>
      </c>
      <c r="H171" s="28">
        <v>380</v>
      </c>
      <c r="I171" s="85" t="s">
        <v>789</v>
      </c>
      <c r="J171" s="27" t="s">
        <v>43</v>
      </c>
      <c r="K171" s="27" t="s">
        <v>31</v>
      </c>
      <c r="L171" s="27" t="s">
        <v>32</v>
      </c>
      <c r="M171" s="27" t="s">
        <v>311</v>
      </c>
      <c r="N171" s="29">
        <v>41988</v>
      </c>
      <c r="O171" s="29">
        <v>45657</v>
      </c>
      <c r="P171" s="30">
        <f t="shared" si="65"/>
        <v>10.04517453798768</v>
      </c>
      <c r="Q171" s="27" t="s">
        <v>790</v>
      </c>
      <c r="R171" s="27" t="s">
        <v>791</v>
      </c>
      <c r="S171" s="29">
        <v>40422</v>
      </c>
      <c r="T171" s="29">
        <v>40513</v>
      </c>
      <c r="U171" s="33">
        <f t="shared" si="79"/>
        <v>0.24914442162902123</v>
      </c>
      <c r="V171" s="29" t="s">
        <v>32</v>
      </c>
      <c r="W171" s="29" t="s">
        <v>287</v>
      </c>
      <c r="X171" s="29">
        <v>39633</v>
      </c>
      <c r="Y171" s="29">
        <v>40499</v>
      </c>
      <c r="Z171" s="34">
        <f t="shared" si="80"/>
        <v>2.3709787816563996</v>
      </c>
      <c r="AA171" s="53">
        <f t="shared" si="71"/>
        <v>12.6652977412731</v>
      </c>
    </row>
    <row r="172" spans="2:27" x14ac:dyDescent="0.35">
      <c r="B172" s="141"/>
      <c r="C172" s="14" t="s">
        <v>796</v>
      </c>
      <c r="D172" s="14" t="s">
        <v>137</v>
      </c>
      <c r="E172" s="14" t="s">
        <v>28</v>
      </c>
      <c r="F172" s="14" t="s">
        <v>797</v>
      </c>
      <c r="G172" s="14" t="s">
        <v>798</v>
      </c>
      <c r="H172" s="20">
        <v>373</v>
      </c>
      <c r="I172" s="84" t="s">
        <v>799</v>
      </c>
      <c r="J172" s="14" t="s">
        <v>43</v>
      </c>
      <c r="K172" s="14" t="s">
        <v>31</v>
      </c>
      <c r="L172" s="14" t="s">
        <v>32</v>
      </c>
      <c r="M172" s="14" t="s">
        <v>137</v>
      </c>
      <c r="N172" s="15">
        <v>41064</v>
      </c>
      <c r="O172" s="15">
        <v>45657</v>
      </c>
      <c r="P172" s="16">
        <f t="shared" si="65"/>
        <v>12.574948665297741</v>
      </c>
      <c r="Q172" s="40" t="s">
        <v>800</v>
      </c>
      <c r="R172" s="40" t="s">
        <v>801</v>
      </c>
      <c r="S172" s="41">
        <v>40570</v>
      </c>
      <c r="T172" s="41">
        <v>40981</v>
      </c>
      <c r="U172" s="17">
        <f t="shared" si="79"/>
        <v>1.1252566735112937</v>
      </c>
      <c r="V172" s="40" t="s">
        <v>802</v>
      </c>
      <c r="W172" s="40" t="s">
        <v>803</v>
      </c>
      <c r="X172" s="41">
        <v>40269</v>
      </c>
      <c r="Y172" s="41">
        <v>40543</v>
      </c>
      <c r="Z172" s="18">
        <f t="shared" si="80"/>
        <v>0.75017111567419581</v>
      </c>
      <c r="AA172" s="19">
        <f t="shared" si="71"/>
        <v>14.45037645448323</v>
      </c>
    </row>
    <row r="173" spans="2:27" x14ac:dyDescent="0.35">
      <c r="B173" s="141"/>
      <c r="C173" s="14" t="s">
        <v>804</v>
      </c>
      <c r="D173" s="14" t="s">
        <v>137</v>
      </c>
      <c r="E173" s="14" t="s">
        <v>28</v>
      </c>
      <c r="F173" s="14" t="s">
        <v>29</v>
      </c>
      <c r="G173" s="14" t="s">
        <v>30</v>
      </c>
      <c r="H173" s="20">
        <v>360</v>
      </c>
      <c r="I173" s="84" t="s">
        <v>805</v>
      </c>
      <c r="J173" s="14" t="s">
        <v>43</v>
      </c>
      <c r="K173" s="14" t="s">
        <v>31</v>
      </c>
      <c r="L173" s="14" t="s">
        <v>32</v>
      </c>
      <c r="M173" s="14" t="s">
        <v>137</v>
      </c>
      <c r="N173" s="15">
        <v>44169</v>
      </c>
      <c r="O173" s="15">
        <v>45657</v>
      </c>
      <c r="P173" s="16">
        <f t="shared" si="65"/>
        <v>4.0739219712525667</v>
      </c>
      <c r="Q173" s="14" t="s">
        <v>806</v>
      </c>
      <c r="R173" s="14" t="s">
        <v>807</v>
      </c>
      <c r="S173" s="15">
        <v>44015</v>
      </c>
      <c r="T173" s="15">
        <v>44166</v>
      </c>
      <c r="U173" s="17">
        <f t="shared" si="79"/>
        <v>0.4134154688569473</v>
      </c>
      <c r="V173" s="15" t="s">
        <v>808</v>
      </c>
      <c r="W173" s="15" t="s">
        <v>809</v>
      </c>
      <c r="X173" s="15">
        <v>43866</v>
      </c>
      <c r="Y173" s="15">
        <v>44047</v>
      </c>
      <c r="Z173" s="18">
        <f t="shared" si="80"/>
        <v>0.49555099247091033</v>
      </c>
      <c r="AA173" s="19">
        <f t="shared" si="71"/>
        <v>4.9828884325804248</v>
      </c>
    </row>
    <row r="174" spans="2:27" x14ac:dyDescent="0.35">
      <c r="B174" s="141"/>
      <c r="C174" s="14" t="s">
        <v>1179</v>
      </c>
      <c r="D174" s="14" t="s">
        <v>137</v>
      </c>
      <c r="E174" s="14" t="s">
        <v>28</v>
      </c>
      <c r="F174" s="14" t="s">
        <v>36</v>
      </c>
      <c r="G174" s="14" t="s">
        <v>37</v>
      </c>
      <c r="H174" s="20">
        <v>379</v>
      </c>
      <c r="I174" s="84" t="s">
        <v>1199</v>
      </c>
      <c r="J174" s="14" t="s">
        <v>43</v>
      </c>
      <c r="K174" s="14" t="s">
        <v>31</v>
      </c>
      <c r="L174" s="14" t="s">
        <v>32</v>
      </c>
      <c r="M174" s="14" t="s">
        <v>137</v>
      </c>
      <c r="N174" s="15">
        <v>45337</v>
      </c>
      <c r="O174" s="15">
        <v>45657</v>
      </c>
      <c r="P174" s="16">
        <f t="shared" si="65"/>
        <v>0.87611225188227237</v>
      </c>
      <c r="Q174" s="14" t="s">
        <v>1200</v>
      </c>
      <c r="R174" s="14" t="s">
        <v>1201</v>
      </c>
      <c r="S174" s="15">
        <v>44957</v>
      </c>
      <c r="T174" s="15">
        <v>45279</v>
      </c>
      <c r="U174" s="17">
        <f t="shared" si="79"/>
        <v>0.88158795345653662</v>
      </c>
      <c r="V174" s="15" t="s">
        <v>1202</v>
      </c>
      <c r="W174" s="15" t="s">
        <v>1201</v>
      </c>
      <c r="X174" s="15">
        <v>44271</v>
      </c>
      <c r="Y174" s="15">
        <v>44560</v>
      </c>
      <c r="Z174" s="18">
        <f t="shared" si="80"/>
        <v>0.79123887748117727</v>
      </c>
      <c r="AA174" s="19">
        <f t="shared" si="71"/>
        <v>2.5489390828199863</v>
      </c>
    </row>
    <row r="175" spans="2:27" x14ac:dyDescent="0.35">
      <c r="B175" s="141"/>
      <c r="C175" s="14" t="s">
        <v>716</v>
      </c>
      <c r="D175" s="14" t="s">
        <v>137</v>
      </c>
      <c r="E175" s="14" t="s">
        <v>28</v>
      </c>
      <c r="F175" s="14" t="s">
        <v>717</v>
      </c>
      <c r="G175" s="14" t="s">
        <v>718</v>
      </c>
      <c r="H175" s="20">
        <v>426</v>
      </c>
      <c r="I175" s="84" t="s">
        <v>719</v>
      </c>
      <c r="J175" s="14" t="s">
        <v>43</v>
      </c>
      <c r="K175" s="14" t="s">
        <v>31</v>
      </c>
      <c r="L175" s="14" t="s">
        <v>32</v>
      </c>
      <c r="M175" s="14" t="s">
        <v>137</v>
      </c>
      <c r="N175" s="15">
        <v>41396</v>
      </c>
      <c r="O175" s="15">
        <v>45657</v>
      </c>
      <c r="P175" s="16">
        <f t="shared" ref="P175" si="81">(O175-N175)/365.25</f>
        <v>11.665982203969884</v>
      </c>
      <c r="Q175" s="14" t="s">
        <v>720</v>
      </c>
      <c r="R175" s="14" t="s">
        <v>721</v>
      </c>
      <c r="S175" s="15">
        <v>41365</v>
      </c>
      <c r="T175" s="15">
        <v>41396</v>
      </c>
      <c r="U175" s="17">
        <f t="shared" si="79"/>
        <v>8.4873374401095145E-2</v>
      </c>
      <c r="V175" s="15" t="s">
        <v>722</v>
      </c>
      <c r="W175" s="15" t="s">
        <v>723</v>
      </c>
      <c r="X175" s="15">
        <v>40126</v>
      </c>
      <c r="Y175" s="15">
        <v>41305</v>
      </c>
      <c r="Z175" s="18">
        <f t="shared" si="80"/>
        <v>3.2279260780287475</v>
      </c>
      <c r="AA175" s="19">
        <f t="shared" ref="AA175" si="82">SUM(P175+U175+Z175)</f>
        <v>14.978781656399727</v>
      </c>
    </row>
    <row r="176" spans="2:27" x14ac:dyDescent="0.35">
      <c r="B176" s="141"/>
      <c r="C176" s="14" t="s">
        <v>810</v>
      </c>
      <c r="D176" s="14" t="s">
        <v>143</v>
      </c>
      <c r="E176" s="14" t="s">
        <v>28</v>
      </c>
      <c r="F176" s="14" t="s">
        <v>36</v>
      </c>
      <c r="G176" s="14" t="s">
        <v>37</v>
      </c>
      <c r="H176" s="20">
        <v>157</v>
      </c>
      <c r="I176" s="84" t="s">
        <v>811</v>
      </c>
      <c r="J176" s="14" t="s">
        <v>43</v>
      </c>
      <c r="K176" s="14" t="s">
        <v>31</v>
      </c>
      <c r="L176" s="14" t="s">
        <v>32</v>
      </c>
      <c r="M176" s="14" t="s">
        <v>143</v>
      </c>
      <c r="N176" s="15">
        <v>41457</v>
      </c>
      <c r="O176" s="15">
        <v>45657</v>
      </c>
      <c r="P176" s="16">
        <f t="shared" si="65"/>
        <v>11.498973305954825</v>
      </c>
      <c r="Q176" s="14" t="s">
        <v>812</v>
      </c>
      <c r="R176" s="14" t="s">
        <v>251</v>
      </c>
      <c r="S176" s="15">
        <v>40632</v>
      </c>
      <c r="T176" s="15">
        <v>40937</v>
      </c>
      <c r="U176" s="17">
        <f t="shared" si="79"/>
        <v>0.83504449007529091</v>
      </c>
      <c r="V176" s="15"/>
      <c r="W176" s="15"/>
      <c r="X176" s="15"/>
      <c r="Y176" s="15"/>
      <c r="Z176" s="18">
        <v>0</v>
      </c>
      <c r="AA176" s="19">
        <f t="shared" si="71"/>
        <v>12.334017796030116</v>
      </c>
    </row>
    <row r="177" spans="2:27" x14ac:dyDescent="0.35">
      <c r="B177" s="141"/>
      <c r="C177" s="14" t="s">
        <v>813</v>
      </c>
      <c r="D177" s="14" t="s">
        <v>192</v>
      </c>
      <c r="E177" s="14" t="s">
        <v>28</v>
      </c>
      <c r="F177" s="14" t="s">
        <v>123</v>
      </c>
      <c r="G177" s="14" t="s">
        <v>814</v>
      </c>
      <c r="H177" s="20">
        <v>381</v>
      </c>
      <c r="I177" s="84" t="s">
        <v>815</v>
      </c>
      <c r="J177" s="14" t="s">
        <v>816</v>
      </c>
      <c r="K177" s="14" t="s">
        <v>51</v>
      </c>
      <c r="L177" s="14" t="s">
        <v>32</v>
      </c>
      <c r="M177" s="14" t="s">
        <v>192</v>
      </c>
      <c r="N177" s="15">
        <v>45180</v>
      </c>
      <c r="O177" s="15">
        <v>45657</v>
      </c>
      <c r="P177" s="16">
        <f t="shared" ref="P177" si="83">(O177-N177)/365.25</f>
        <v>1.3059548254620124</v>
      </c>
      <c r="Q177" s="14" t="s">
        <v>32</v>
      </c>
      <c r="R177" s="14" t="s">
        <v>817</v>
      </c>
      <c r="S177" s="15">
        <v>44916</v>
      </c>
      <c r="T177" s="15">
        <v>45097</v>
      </c>
      <c r="U177" s="17">
        <f t="shared" ref="U177:U179" si="84">(T177-S177)/365.25</f>
        <v>0.49555099247091033</v>
      </c>
      <c r="V177" s="15"/>
      <c r="W177" s="15"/>
      <c r="X177" s="15"/>
      <c r="Y177" s="15"/>
      <c r="Z177" s="18">
        <v>0</v>
      </c>
      <c r="AA177" s="19">
        <f t="shared" ref="AA177" si="85">SUM(P177+U177+Z177)</f>
        <v>1.8015058179329226</v>
      </c>
    </row>
    <row r="178" spans="2:27" ht="15" thickBot="1" x14ac:dyDescent="0.4">
      <c r="B178" s="142"/>
      <c r="C178" s="21" t="s">
        <v>1218</v>
      </c>
      <c r="D178" s="21" t="s">
        <v>54</v>
      </c>
      <c r="E178" s="21" t="s">
        <v>28</v>
      </c>
      <c r="F178" s="21" t="s">
        <v>1219</v>
      </c>
      <c r="G178" s="21" t="s">
        <v>1220</v>
      </c>
      <c r="H178" s="22">
        <v>0</v>
      </c>
      <c r="I178" s="86" t="s">
        <v>1221</v>
      </c>
      <c r="J178" s="21" t="s">
        <v>1195</v>
      </c>
      <c r="K178" s="21" t="s">
        <v>257</v>
      </c>
      <c r="L178" s="21" t="s">
        <v>45</v>
      </c>
      <c r="M178" s="21" t="s">
        <v>1198</v>
      </c>
      <c r="N178" s="23">
        <v>45369</v>
      </c>
      <c r="O178" s="23">
        <v>45734</v>
      </c>
      <c r="P178" s="24">
        <f>(O178-N178)/365.25</f>
        <v>0.99931553730321698</v>
      </c>
      <c r="Q178" s="21"/>
      <c r="R178" s="21"/>
      <c r="S178" s="23"/>
      <c r="T178" s="23"/>
      <c r="U178" s="25">
        <f t="shared" si="84"/>
        <v>0</v>
      </c>
      <c r="V178" s="21"/>
      <c r="W178" s="23"/>
      <c r="X178" s="23"/>
      <c r="Y178" s="23"/>
      <c r="Z178" s="26">
        <v>0</v>
      </c>
      <c r="AA178" s="16">
        <f>SUM(P178+U178+Z178)</f>
        <v>0.99931553730321698</v>
      </c>
    </row>
    <row r="179" spans="2:27" x14ac:dyDescent="0.35">
      <c r="B179" s="140" t="s">
        <v>818</v>
      </c>
      <c r="C179" s="27" t="s">
        <v>1328</v>
      </c>
      <c r="D179" s="27" t="s">
        <v>311</v>
      </c>
      <c r="E179" s="27" t="s">
        <v>28</v>
      </c>
      <c r="F179" s="27" t="s">
        <v>1329</v>
      </c>
      <c r="G179" s="27" t="s">
        <v>1330</v>
      </c>
      <c r="H179" s="28">
        <v>155</v>
      </c>
      <c r="I179" s="85" t="s">
        <v>1331</v>
      </c>
      <c r="J179" s="27" t="s">
        <v>43</v>
      </c>
      <c r="K179" s="27" t="s">
        <v>1332</v>
      </c>
      <c r="L179" s="27" t="s">
        <v>32</v>
      </c>
      <c r="M179" s="27" t="s">
        <v>311</v>
      </c>
      <c r="N179" s="29">
        <v>45476</v>
      </c>
      <c r="O179" s="29">
        <f>O180</f>
        <v>45657</v>
      </c>
      <c r="P179" s="30">
        <f>(O179-N179)/365.25</f>
        <v>0.49555099247091033</v>
      </c>
      <c r="Q179" s="27" t="s">
        <v>1333</v>
      </c>
      <c r="R179" s="27" t="str">
        <f>Q179</f>
        <v>CONSULTOR JURIDICO INDEPENDIENTE</v>
      </c>
      <c r="S179" s="29">
        <v>43891</v>
      </c>
      <c r="T179" s="29">
        <v>45474</v>
      </c>
      <c r="U179" s="33">
        <f t="shared" si="84"/>
        <v>4.3340177960301167</v>
      </c>
      <c r="V179" s="29" t="s">
        <v>1334</v>
      </c>
      <c r="W179" s="29" t="str">
        <f>V179</f>
        <v>PERSONERO MUNICIPAL DE BARRANCABERMEJA</v>
      </c>
      <c r="X179" s="29">
        <v>42430</v>
      </c>
      <c r="Y179" s="29">
        <v>43862</v>
      </c>
      <c r="Z179" s="34">
        <v>0</v>
      </c>
      <c r="AA179" s="19">
        <f>SUM(P179+U179+Z179)</f>
        <v>4.8295687885010272</v>
      </c>
    </row>
    <row r="180" spans="2:27" x14ac:dyDescent="0.35">
      <c r="B180" s="141"/>
      <c r="C180" s="14" t="s">
        <v>792</v>
      </c>
      <c r="D180" s="14" t="s">
        <v>137</v>
      </c>
      <c r="E180" s="12" t="s">
        <v>28</v>
      </c>
      <c r="F180" s="12" t="s">
        <v>144</v>
      </c>
      <c r="G180" s="12" t="s">
        <v>359</v>
      </c>
      <c r="H180" s="13">
        <v>303</v>
      </c>
      <c r="I180" s="84" t="s">
        <v>793</v>
      </c>
      <c r="J180" s="12" t="s">
        <v>43</v>
      </c>
      <c r="K180" s="14" t="s">
        <v>31</v>
      </c>
      <c r="L180" s="14" t="s">
        <v>32</v>
      </c>
      <c r="M180" s="14" t="s">
        <v>137</v>
      </c>
      <c r="N180" s="15">
        <v>41751</v>
      </c>
      <c r="O180" s="15">
        <v>45657</v>
      </c>
      <c r="P180" s="16">
        <f t="shared" ref="P180" si="86">(O180-N180)/365.25</f>
        <v>10.694045174537989</v>
      </c>
      <c r="Q180" s="14" t="s">
        <v>52</v>
      </c>
      <c r="R180" s="14" t="s">
        <v>207</v>
      </c>
      <c r="S180" s="15">
        <v>41661</v>
      </c>
      <c r="T180" s="15">
        <v>41750</v>
      </c>
      <c r="U180" s="17">
        <f t="shared" ref="U180" si="87">(T180-S180)/365.25</f>
        <v>0.24366872005475701</v>
      </c>
      <c r="V180" s="15" t="s">
        <v>794</v>
      </c>
      <c r="W180" s="15" t="s">
        <v>795</v>
      </c>
      <c r="X180" s="15">
        <v>41397</v>
      </c>
      <c r="Y180" s="15">
        <v>41660</v>
      </c>
      <c r="Z180" s="18">
        <f t="shared" ref="Z180" si="88">(Y180-X180)/365.25</f>
        <v>0.72005475701574262</v>
      </c>
      <c r="AA180" s="19">
        <f t="shared" ref="AA180" si="89">SUM(P180+U180+Z180)</f>
        <v>11.657768651608487</v>
      </c>
    </row>
    <row r="181" spans="2:27" x14ac:dyDescent="0.35">
      <c r="B181" s="141"/>
      <c r="C181" s="14" t="s">
        <v>826</v>
      </c>
      <c r="D181" s="14" t="s">
        <v>137</v>
      </c>
      <c r="E181" s="14" t="s">
        <v>28</v>
      </c>
      <c r="F181" s="14" t="s">
        <v>239</v>
      </c>
      <c r="G181" s="14" t="s">
        <v>827</v>
      </c>
      <c r="H181" s="20">
        <v>453</v>
      </c>
      <c r="I181" s="84" t="s">
        <v>828</v>
      </c>
      <c r="J181" s="14" t="s">
        <v>43</v>
      </c>
      <c r="K181" s="14" t="s">
        <v>31</v>
      </c>
      <c r="L181" s="14" t="s">
        <v>32</v>
      </c>
      <c r="M181" s="14" t="s">
        <v>137</v>
      </c>
      <c r="N181" s="15">
        <v>44278</v>
      </c>
      <c r="O181" s="15">
        <v>45657</v>
      </c>
      <c r="P181" s="16">
        <f t="shared" si="65"/>
        <v>3.7754962354551678</v>
      </c>
      <c r="Q181" s="14" t="s">
        <v>32</v>
      </c>
      <c r="R181" s="14" t="s">
        <v>829</v>
      </c>
      <c r="S181" s="15">
        <v>41518</v>
      </c>
      <c r="T181" s="15">
        <v>43739</v>
      </c>
      <c r="U181" s="17">
        <f t="shared" si="79"/>
        <v>6.0807665982203973</v>
      </c>
      <c r="V181" s="40" t="s">
        <v>830</v>
      </c>
      <c r="W181" s="40" t="s">
        <v>831</v>
      </c>
      <c r="X181" s="41">
        <v>41456</v>
      </c>
      <c r="Y181" s="41">
        <v>41518</v>
      </c>
      <c r="Z181" s="18">
        <f t="shared" ref="Z181:Z184" si="90">(Y181-X181)/365.25</f>
        <v>0.16974674880219029</v>
      </c>
      <c r="AA181" s="19">
        <f t="shared" si="71"/>
        <v>10.026009582477755</v>
      </c>
    </row>
    <row r="182" spans="2:27" x14ac:dyDescent="0.35">
      <c r="B182" s="141"/>
      <c r="C182" s="14" t="s">
        <v>1206</v>
      </c>
      <c r="D182" s="14" t="s">
        <v>137</v>
      </c>
      <c r="E182" s="14" t="s">
        <v>28</v>
      </c>
      <c r="F182" s="14" t="s">
        <v>278</v>
      </c>
      <c r="G182" s="14" t="s">
        <v>1098</v>
      </c>
      <c r="H182" s="20">
        <v>0</v>
      </c>
      <c r="I182" s="84" t="s">
        <v>1207</v>
      </c>
      <c r="J182" s="14" t="s">
        <v>197</v>
      </c>
      <c r="K182" s="14" t="s">
        <v>31</v>
      </c>
      <c r="L182" s="14" t="s">
        <v>32</v>
      </c>
      <c r="M182" s="14" t="s">
        <v>137</v>
      </c>
      <c r="N182" s="15">
        <v>45362</v>
      </c>
      <c r="O182" s="15">
        <v>45657</v>
      </c>
      <c r="P182" s="16">
        <f t="shared" si="65"/>
        <v>0.8076659822039699</v>
      </c>
      <c r="Q182" s="14" t="s">
        <v>1208</v>
      </c>
      <c r="R182" s="14" t="s">
        <v>1209</v>
      </c>
      <c r="S182" s="15">
        <v>44861</v>
      </c>
      <c r="T182" s="15">
        <v>45291</v>
      </c>
      <c r="U182" s="17">
        <f t="shared" si="79"/>
        <v>1.1772758384668036</v>
      </c>
      <c r="V182" s="40" t="s">
        <v>367</v>
      </c>
      <c r="W182" s="40" t="s">
        <v>1210</v>
      </c>
      <c r="X182" s="41">
        <v>41662</v>
      </c>
      <c r="Y182" s="41">
        <v>44834</v>
      </c>
      <c r="Z182" s="18">
        <f t="shared" ref="Z182" si="91">(Y182-X182)/365.25</f>
        <v>8.6844626967830258</v>
      </c>
      <c r="AA182" s="19">
        <f t="shared" ref="AA182" si="92">SUM(P182+U182+Z182)</f>
        <v>10.669404517453799</v>
      </c>
    </row>
    <row r="183" spans="2:27" x14ac:dyDescent="0.35">
      <c r="B183" s="141"/>
      <c r="C183" s="14" t="s">
        <v>842</v>
      </c>
      <c r="D183" s="14" t="s">
        <v>249</v>
      </c>
      <c r="E183" s="14" t="s">
        <v>28</v>
      </c>
      <c r="F183" s="14" t="s">
        <v>577</v>
      </c>
      <c r="G183" s="14" t="s">
        <v>843</v>
      </c>
      <c r="H183" s="20">
        <v>185</v>
      </c>
      <c r="I183" s="84" t="s">
        <v>844</v>
      </c>
      <c r="J183" s="14" t="s">
        <v>110</v>
      </c>
      <c r="K183" s="14" t="s">
        <v>243</v>
      </c>
      <c r="L183" s="14" t="s">
        <v>32</v>
      </c>
      <c r="M183" s="14" t="s">
        <v>249</v>
      </c>
      <c r="N183" s="15">
        <v>37088</v>
      </c>
      <c r="O183" s="15">
        <v>45657</v>
      </c>
      <c r="P183" s="16">
        <f t="shared" si="65"/>
        <v>23.460643394934976</v>
      </c>
      <c r="Q183" s="14" t="s">
        <v>52</v>
      </c>
      <c r="R183" s="14" t="s">
        <v>845</v>
      </c>
      <c r="S183" s="15">
        <v>36447</v>
      </c>
      <c r="T183" s="15">
        <v>37085</v>
      </c>
      <c r="U183" s="17">
        <f t="shared" si="79"/>
        <v>1.7467488021902806</v>
      </c>
      <c r="V183" s="15"/>
      <c r="W183" s="15"/>
      <c r="X183" s="15"/>
      <c r="Y183" s="15"/>
      <c r="Z183" s="18">
        <v>0</v>
      </c>
      <c r="AA183" s="19">
        <f t="shared" ref="AA183" si="93">SUM(P183+U183+Z183)</f>
        <v>25.207392197125259</v>
      </c>
    </row>
    <row r="184" spans="2:27" ht="15" thickBot="1" x14ac:dyDescent="0.4">
      <c r="B184" s="142"/>
      <c r="C184" s="21" t="s">
        <v>837</v>
      </c>
      <c r="D184" s="21" t="s">
        <v>249</v>
      </c>
      <c r="E184" s="21" t="s">
        <v>28</v>
      </c>
      <c r="F184" s="21" t="s">
        <v>36</v>
      </c>
      <c r="G184" s="21" t="s">
        <v>37</v>
      </c>
      <c r="H184" s="22">
        <v>184</v>
      </c>
      <c r="I184" s="86" t="s">
        <v>838</v>
      </c>
      <c r="J184" s="21" t="s">
        <v>839</v>
      </c>
      <c r="K184" s="21" t="s">
        <v>243</v>
      </c>
      <c r="L184" s="21" t="s">
        <v>32</v>
      </c>
      <c r="M184" s="21" t="s">
        <v>249</v>
      </c>
      <c r="N184" s="23">
        <v>44963</v>
      </c>
      <c r="O184" s="23">
        <v>45657</v>
      </c>
      <c r="P184" s="24">
        <f t="shared" si="65"/>
        <v>1.9000684462696784</v>
      </c>
      <c r="Q184" s="21" t="s">
        <v>840</v>
      </c>
      <c r="R184" s="23" t="s">
        <v>841</v>
      </c>
      <c r="S184" s="23">
        <v>44749</v>
      </c>
      <c r="T184" s="23">
        <v>44960</v>
      </c>
      <c r="U184" s="25">
        <f t="shared" si="79"/>
        <v>0.57768651608487342</v>
      </c>
      <c r="V184" s="23" t="s">
        <v>336</v>
      </c>
      <c r="W184" s="23" t="s">
        <v>817</v>
      </c>
      <c r="X184" s="23">
        <v>44551</v>
      </c>
      <c r="Y184" s="23">
        <v>44722</v>
      </c>
      <c r="Z184" s="26">
        <f t="shared" si="90"/>
        <v>0.46817248459958932</v>
      </c>
      <c r="AA184" s="19">
        <f t="shared" si="71"/>
        <v>2.945927446954141</v>
      </c>
    </row>
    <row r="185" spans="2:27" x14ac:dyDescent="0.35">
      <c r="B185" s="140" t="s">
        <v>846</v>
      </c>
      <c r="C185" s="27" t="s">
        <v>847</v>
      </c>
      <c r="D185" s="27" t="s">
        <v>131</v>
      </c>
      <c r="E185" s="27" t="s">
        <v>28</v>
      </c>
      <c r="F185" s="27" t="s">
        <v>36</v>
      </c>
      <c r="G185" s="27" t="s">
        <v>37</v>
      </c>
      <c r="H185" s="28">
        <v>267</v>
      </c>
      <c r="I185" s="85" t="s">
        <v>848</v>
      </c>
      <c r="J185" s="27" t="s">
        <v>110</v>
      </c>
      <c r="K185" s="27" t="s">
        <v>31</v>
      </c>
      <c r="L185" s="27" t="s">
        <v>32</v>
      </c>
      <c r="M185" s="27" t="s">
        <v>131</v>
      </c>
      <c r="N185" s="29">
        <v>38510</v>
      </c>
      <c r="O185" s="29">
        <v>45657</v>
      </c>
      <c r="P185" s="30">
        <f t="shared" si="65"/>
        <v>19.567419575633128</v>
      </c>
      <c r="Q185" s="27"/>
      <c r="R185" s="27"/>
      <c r="S185" s="29"/>
      <c r="T185" s="29"/>
      <c r="U185" s="33">
        <f t="shared" si="79"/>
        <v>0</v>
      </c>
      <c r="V185" s="29"/>
      <c r="W185" s="29"/>
      <c r="X185" s="29"/>
      <c r="Y185" s="29"/>
      <c r="Z185" s="34">
        <f>(Y185-X185)/365.25</f>
        <v>0</v>
      </c>
      <c r="AA185" s="19">
        <f t="shared" si="71"/>
        <v>19.567419575633128</v>
      </c>
    </row>
    <row r="186" spans="2:27" ht="15" thickBot="1" x14ac:dyDescent="0.4">
      <c r="B186" s="142"/>
      <c r="C186" s="21" t="s">
        <v>849</v>
      </c>
      <c r="D186" s="21" t="s">
        <v>411</v>
      </c>
      <c r="E186" s="21" t="s">
        <v>28</v>
      </c>
      <c r="F186" s="21" t="s">
        <v>147</v>
      </c>
      <c r="G186" s="21" t="s">
        <v>850</v>
      </c>
      <c r="H186" s="22">
        <v>186</v>
      </c>
      <c r="I186" s="86" t="s">
        <v>851</v>
      </c>
      <c r="J186" s="21" t="s">
        <v>110</v>
      </c>
      <c r="K186" s="21" t="s">
        <v>31</v>
      </c>
      <c r="L186" s="21" t="s">
        <v>32</v>
      </c>
      <c r="M186" s="21" t="s">
        <v>411</v>
      </c>
      <c r="N186" s="23">
        <v>42058</v>
      </c>
      <c r="O186" s="23">
        <v>45657</v>
      </c>
      <c r="P186" s="24">
        <f t="shared" si="65"/>
        <v>9.8535249828884321</v>
      </c>
      <c r="Q186" s="21" t="s">
        <v>52</v>
      </c>
      <c r="R186" s="21" t="s">
        <v>376</v>
      </c>
      <c r="S186" s="23">
        <v>42037</v>
      </c>
      <c r="T186" s="23">
        <v>42055</v>
      </c>
      <c r="U186" s="25">
        <f t="shared" si="79"/>
        <v>4.9281314168377825E-2</v>
      </c>
      <c r="V186" s="23" t="s">
        <v>32</v>
      </c>
      <c r="W186" s="23" t="s">
        <v>308</v>
      </c>
      <c r="X186" s="23">
        <v>41379</v>
      </c>
      <c r="Y186" s="23">
        <v>42025</v>
      </c>
      <c r="Z186" s="26">
        <f>(Y186-X186)/365.25</f>
        <v>1.7686516084873374</v>
      </c>
      <c r="AA186" s="19">
        <f t="shared" si="71"/>
        <v>11.671457905544147</v>
      </c>
    </row>
    <row r="187" spans="2:27" x14ac:dyDescent="0.35">
      <c r="B187" s="140" t="s">
        <v>852</v>
      </c>
      <c r="C187" s="27" t="s">
        <v>853</v>
      </c>
      <c r="D187" s="27" t="s">
        <v>311</v>
      </c>
      <c r="E187" s="27" t="s">
        <v>28</v>
      </c>
      <c r="F187" s="27" t="s">
        <v>36</v>
      </c>
      <c r="G187" s="27" t="s">
        <v>37</v>
      </c>
      <c r="H187" s="28">
        <v>118</v>
      </c>
      <c r="I187" s="85" t="s">
        <v>854</v>
      </c>
      <c r="J187" s="27" t="s">
        <v>163</v>
      </c>
      <c r="K187" s="27" t="s">
        <v>31</v>
      </c>
      <c r="L187" s="27" t="s">
        <v>32</v>
      </c>
      <c r="M187" s="27" t="s">
        <v>131</v>
      </c>
      <c r="N187" s="29">
        <v>41149</v>
      </c>
      <c r="O187" s="29">
        <v>45657</v>
      </c>
      <c r="P187" s="30">
        <f t="shared" si="65"/>
        <v>12.342231348391513</v>
      </c>
      <c r="Q187" s="27" t="s">
        <v>32</v>
      </c>
      <c r="R187" s="27" t="s">
        <v>855</v>
      </c>
      <c r="S187" s="29">
        <v>41527</v>
      </c>
      <c r="T187" s="29">
        <v>41973</v>
      </c>
      <c r="U187" s="33">
        <f t="shared" si="79"/>
        <v>1.2210814510609171</v>
      </c>
      <c r="V187" s="29" t="s">
        <v>32</v>
      </c>
      <c r="W187" s="29" t="s">
        <v>207</v>
      </c>
      <c r="X187" s="29">
        <v>41149</v>
      </c>
      <c r="Y187" s="29">
        <v>41526</v>
      </c>
      <c r="Z187" s="34">
        <f>(Y187-X187)/365.25</f>
        <v>1.0321697467488022</v>
      </c>
      <c r="AA187" s="19">
        <f t="shared" si="71"/>
        <v>14.595482546201232</v>
      </c>
    </row>
    <row r="188" spans="2:27" x14ac:dyDescent="0.35">
      <c r="B188" s="141"/>
      <c r="C188" s="14" t="s">
        <v>372</v>
      </c>
      <c r="D188" s="14" t="s">
        <v>1260</v>
      </c>
      <c r="E188" s="14" t="s">
        <v>28</v>
      </c>
      <c r="F188" s="14" t="s">
        <v>239</v>
      </c>
      <c r="G188" s="14" t="s">
        <v>373</v>
      </c>
      <c r="H188" s="20">
        <v>205</v>
      </c>
      <c r="I188" s="84" t="s">
        <v>374</v>
      </c>
      <c r="J188" s="14" t="s">
        <v>375</v>
      </c>
      <c r="K188" s="14" t="s">
        <v>31</v>
      </c>
      <c r="L188" s="14" t="s">
        <v>32</v>
      </c>
      <c r="M188" s="14" t="s">
        <v>131</v>
      </c>
      <c r="N188" s="15">
        <v>41064</v>
      </c>
      <c r="O188" s="15">
        <v>45657</v>
      </c>
      <c r="P188" s="16">
        <f t="shared" si="65"/>
        <v>12.574948665297741</v>
      </c>
      <c r="Q188" s="14" t="s">
        <v>32</v>
      </c>
      <c r="R188" s="14" t="s">
        <v>376</v>
      </c>
      <c r="S188" s="15">
        <v>40196</v>
      </c>
      <c r="T188" s="15">
        <v>41063</v>
      </c>
      <c r="U188" s="17">
        <f t="shared" si="79"/>
        <v>2.3737166324435317</v>
      </c>
      <c r="V188" s="15" t="s">
        <v>52</v>
      </c>
      <c r="W188" s="15" t="s">
        <v>376</v>
      </c>
      <c r="X188" s="15">
        <v>39976</v>
      </c>
      <c r="Y188" s="15">
        <v>40195</v>
      </c>
      <c r="Z188" s="18">
        <f t="shared" ref="Z188" si="94">(Y188-X188)/365.25</f>
        <v>0.59958932238193019</v>
      </c>
      <c r="AA188" s="19">
        <f t="shared" si="71"/>
        <v>15.548254620123204</v>
      </c>
    </row>
    <row r="189" spans="2:27" x14ac:dyDescent="0.35">
      <c r="B189" s="141"/>
      <c r="C189" s="14" t="s">
        <v>856</v>
      </c>
      <c r="D189" s="14" t="s">
        <v>137</v>
      </c>
      <c r="E189" s="14" t="s">
        <v>28</v>
      </c>
      <c r="F189" s="14" t="s">
        <v>36</v>
      </c>
      <c r="G189" s="14" t="s">
        <v>37</v>
      </c>
      <c r="H189" s="20">
        <v>129</v>
      </c>
      <c r="I189" s="84" t="s">
        <v>857</v>
      </c>
      <c r="J189" s="14" t="s">
        <v>163</v>
      </c>
      <c r="K189" s="14" t="s">
        <v>31</v>
      </c>
      <c r="L189" s="14" t="s">
        <v>32</v>
      </c>
      <c r="M189" s="14" t="s">
        <v>137</v>
      </c>
      <c r="N189" s="15">
        <v>43550</v>
      </c>
      <c r="O189" s="15">
        <v>45657</v>
      </c>
      <c r="P189" s="16">
        <f t="shared" si="65"/>
        <v>5.7686516084873372</v>
      </c>
      <c r="Q189" s="14" t="s">
        <v>525</v>
      </c>
      <c r="R189" s="14" t="s">
        <v>858</v>
      </c>
      <c r="S189" s="15">
        <v>43282</v>
      </c>
      <c r="T189" s="15">
        <v>43435</v>
      </c>
      <c r="U189" s="17">
        <f t="shared" si="79"/>
        <v>0.41889117043121149</v>
      </c>
      <c r="V189" s="40" t="s">
        <v>859</v>
      </c>
      <c r="W189" s="40" t="s">
        <v>860</v>
      </c>
      <c r="X189" s="41">
        <v>42891</v>
      </c>
      <c r="Y189" s="41">
        <v>43280</v>
      </c>
      <c r="Z189" s="18">
        <f>(Y189-X189)/365.25</f>
        <v>1.0650239561943875</v>
      </c>
      <c r="AA189" s="19">
        <f t="shared" si="71"/>
        <v>7.2525667351129366</v>
      </c>
    </row>
    <row r="190" spans="2:27" ht="15" thickBot="1" x14ac:dyDescent="0.4">
      <c r="B190" s="142"/>
      <c r="C190" s="21" t="s">
        <v>861</v>
      </c>
      <c r="D190" s="21" t="s">
        <v>31</v>
      </c>
      <c r="E190" s="21" t="s">
        <v>28</v>
      </c>
      <c r="F190" s="21" t="s">
        <v>147</v>
      </c>
      <c r="G190" s="21" t="s">
        <v>862</v>
      </c>
      <c r="H190" s="22">
        <v>451</v>
      </c>
      <c r="I190" s="86" t="s">
        <v>863</v>
      </c>
      <c r="J190" s="21" t="s">
        <v>864</v>
      </c>
      <c r="K190" s="21" t="s">
        <v>31</v>
      </c>
      <c r="L190" s="21" t="s">
        <v>32</v>
      </c>
      <c r="M190" s="21" t="s">
        <v>31</v>
      </c>
      <c r="N190" s="23">
        <v>44326</v>
      </c>
      <c r="O190" s="23">
        <v>45657</v>
      </c>
      <c r="P190" s="24">
        <f t="shared" si="65"/>
        <v>3.6440793976728267</v>
      </c>
      <c r="Q190" s="21" t="s">
        <v>865</v>
      </c>
      <c r="R190" s="21" t="s">
        <v>866</v>
      </c>
      <c r="S190" s="23">
        <v>42050</v>
      </c>
      <c r="T190" s="23">
        <v>44258</v>
      </c>
      <c r="U190" s="25">
        <f t="shared" si="79"/>
        <v>6.0451745379876796</v>
      </c>
      <c r="V190" s="23"/>
      <c r="W190" s="23"/>
      <c r="X190" s="23"/>
      <c r="Y190" s="23"/>
      <c r="Z190" s="26">
        <v>0</v>
      </c>
      <c r="AA190" s="19">
        <f t="shared" si="71"/>
        <v>9.6892539356605063</v>
      </c>
    </row>
    <row r="191" spans="2:27" x14ac:dyDescent="0.35">
      <c r="B191" s="140" t="s">
        <v>867</v>
      </c>
      <c r="C191" s="27" t="s">
        <v>868</v>
      </c>
      <c r="D191" s="27" t="s">
        <v>311</v>
      </c>
      <c r="E191" s="27" t="s">
        <v>28</v>
      </c>
      <c r="F191" s="27" t="s">
        <v>36</v>
      </c>
      <c r="G191" s="27" t="s">
        <v>37</v>
      </c>
      <c r="H191" s="28">
        <v>127</v>
      </c>
      <c r="I191" s="85" t="s">
        <v>869</v>
      </c>
      <c r="J191" s="27" t="s">
        <v>163</v>
      </c>
      <c r="K191" s="27" t="s">
        <v>31</v>
      </c>
      <c r="L191" s="27" t="s">
        <v>32</v>
      </c>
      <c r="M191" s="27" t="s">
        <v>311</v>
      </c>
      <c r="N191" s="29">
        <v>33791</v>
      </c>
      <c r="O191" s="29">
        <v>45657</v>
      </c>
      <c r="P191" s="30">
        <f t="shared" si="65"/>
        <v>32.487337440109513</v>
      </c>
      <c r="Q191" s="27"/>
      <c r="R191" s="27"/>
      <c r="S191" s="29"/>
      <c r="T191" s="29"/>
      <c r="U191" s="33">
        <f t="shared" si="79"/>
        <v>0</v>
      </c>
      <c r="V191" s="32"/>
      <c r="W191" s="32"/>
      <c r="X191" s="32"/>
      <c r="Y191" s="32"/>
      <c r="Z191" s="34">
        <f>(Y191-X191)/365.25</f>
        <v>0</v>
      </c>
      <c r="AA191" s="19">
        <f t="shared" si="71"/>
        <v>32.487337440109513</v>
      </c>
    </row>
    <row r="192" spans="2:27" x14ac:dyDescent="0.35">
      <c r="B192" s="141"/>
      <c r="C192" s="14" t="s">
        <v>870</v>
      </c>
      <c r="D192" s="14" t="s">
        <v>871</v>
      </c>
      <c r="E192" s="14" t="s">
        <v>28</v>
      </c>
      <c r="F192" s="14" t="s">
        <v>36</v>
      </c>
      <c r="G192" s="14" t="s">
        <v>37</v>
      </c>
      <c r="H192" s="20">
        <v>179</v>
      </c>
      <c r="I192" s="84" t="s">
        <v>872</v>
      </c>
      <c r="J192" s="14" t="s">
        <v>873</v>
      </c>
      <c r="K192" s="14" t="s">
        <v>31</v>
      </c>
      <c r="L192" s="14" t="s">
        <v>32</v>
      </c>
      <c r="M192" s="14" t="s">
        <v>871</v>
      </c>
      <c r="N192" s="15">
        <v>42143</v>
      </c>
      <c r="O192" s="15">
        <v>45657</v>
      </c>
      <c r="P192" s="16">
        <f t="shared" si="65"/>
        <v>9.6208076659822037</v>
      </c>
      <c r="Q192" s="14" t="s">
        <v>874</v>
      </c>
      <c r="R192" s="14" t="s">
        <v>875</v>
      </c>
      <c r="S192" s="15">
        <v>38353</v>
      </c>
      <c r="T192" s="15">
        <v>41306</v>
      </c>
      <c r="U192" s="17">
        <f t="shared" si="79"/>
        <v>8.084873374401095</v>
      </c>
      <c r="V192" s="40" t="s">
        <v>876</v>
      </c>
      <c r="W192" s="40" t="s">
        <v>877</v>
      </c>
      <c r="X192" s="41">
        <v>39917</v>
      </c>
      <c r="Y192" s="41">
        <v>40113</v>
      </c>
      <c r="Z192" s="18">
        <f>(Y192-X192)/365.25</f>
        <v>0.53661875427789185</v>
      </c>
      <c r="AA192" s="19">
        <f t="shared" si="71"/>
        <v>18.242299794661189</v>
      </c>
    </row>
    <row r="193" spans="2:27" x14ac:dyDescent="0.35">
      <c r="B193" s="141"/>
      <c r="C193" s="14" t="s">
        <v>878</v>
      </c>
      <c r="D193" s="14" t="s">
        <v>871</v>
      </c>
      <c r="E193" s="14" t="s">
        <v>28</v>
      </c>
      <c r="F193" s="14" t="s">
        <v>451</v>
      </c>
      <c r="G193" s="14" t="s">
        <v>879</v>
      </c>
      <c r="H193" s="20">
        <v>125</v>
      </c>
      <c r="I193" s="82" t="s">
        <v>880</v>
      </c>
      <c r="J193" s="14" t="s">
        <v>110</v>
      </c>
      <c r="K193" s="14" t="s">
        <v>31</v>
      </c>
      <c r="L193" s="14" t="s">
        <v>32</v>
      </c>
      <c r="M193" s="14" t="s">
        <v>871</v>
      </c>
      <c r="N193" s="15">
        <v>41036</v>
      </c>
      <c r="O193" s="15">
        <v>45657</v>
      </c>
      <c r="P193" s="16">
        <f t="shared" si="65"/>
        <v>12.651608487337439</v>
      </c>
      <c r="Q193" s="14" t="s">
        <v>881</v>
      </c>
      <c r="R193" s="14" t="s">
        <v>875</v>
      </c>
      <c r="S193" s="15">
        <v>40148</v>
      </c>
      <c r="T193" s="15">
        <v>41028</v>
      </c>
      <c r="U193" s="17">
        <f t="shared" si="79"/>
        <v>2.409308692676249</v>
      </c>
      <c r="V193" s="14" t="s">
        <v>882</v>
      </c>
      <c r="W193" s="14" t="s">
        <v>883</v>
      </c>
      <c r="X193" s="15">
        <v>38698</v>
      </c>
      <c r="Y193" s="15">
        <v>40132</v>
      </c>
      <c r="Z193" s="18">
        <f>(Y193-X193)/365.25</f>
        <v>3.9260780287474333</v>
      </c>
      <c r="AA193" s="19">
        <f t="shared" ref="AA193" si="95">SUM(P193+U193+Z193)</f>
        <v>18.986995208761122</v>
      </c>
    </row>
    <row r="194" spans="2:27" ht="15" thickBot="1" x14ac:dyDescent="0.4">
      <c r="B194" s="142"/>
      <c r="C194" s="21" t="s">
        <v>1173</v>
      </c>
      <c r="D194" s="21" t="s">
        <v>569</v>
      </c>
      <c r="E194" s="21" t="s">
        <v>28</v>
      </c>
      <c r="F194" s="21" t="s">
        <v>36</v>
      </c>
      <c r="G194" s="21" t="s">
        <v>37</v>
      </c>
      <c r="H194" s="22">
        <v>0</v>
      </c>
      <c r="I194" s="92" t="s">
        <v>1174</v>
      </c>
      <c r="J194" s="21" t="s">
        <v>110</v>
      </c>
      <c r="K194" s="21" t="s">
        <v>31</v>
      </c>
      <c r="L194" s="21" t="s">
        <v>32</v>
      </c>
      <c r="M194" s="21" t="s">
        <v>569</v>
      </c>
      <c r="N194" s="23">
        <v>45300</v>
      </c>
      <c r="O194" s="23">
        <v>45657</v>
      </c>
      <c r="P194" s="24">
        <f t="shared" si="65"/>
        <v>0.97741273100616022</v>
      </c>
      <c r="Q194" s="21" t="s">
        <v>1175</v>
      </c>
      <c r="R194" s="21" t="s">
        <v>1176</v>
      </c>
      <c r="S194" s="60">
        <v>44874</v>
      </c>
      <c r="T194" s="23">
        <v>45300</v>
      </c>
      <c r="U194" s="25">
        <f t="shared" si="79"/>
        <v>1.1663244353182751</v>
      </c>
      <c r="V194" s="23" t="s">
        <v>1177</v>
      </c>
      <c r="W194" s="23" t="s">
        <v>1178</v>
      </c>
      <c r="X194" s="23">
        <v>44090</v>
      </c>
      <c r="Y194" s="23">
        <v>44873</v>
      </c>
      <c r="Z194" s="26">
        <f>(Y194-X194)/365.25</f>
        <v>2.1437371663244353</v>
      </c>
      <c r="AA194" s="19">
        <f t="shared" si="71"/>
        <v>4.2874743326488707</v>
      </c>
    </row>
    <row r="195" spans="2:27" x14ac:dyDescent="0.35">
      <c r="B195" s="140" t="s">
        <v>884</v>
      </c>
      <c r="C195" s="27" t="s">
        <v>885</v>
      </c>
      <c r="D195" s="27" t="s">
        <v>311</v>
      </c>
      <c r="E195" s="27" t="s">
        <v>28</v>
      </c>
      <c r="F195" s="27" t="s">
        <v>147</v>
      </c>
      <c r="G195" s="27" t="s">
        <v>343</v>
      </c>
      <c r="H195" s="28">
        <v>114</v>
      </c>
      <c r="I195" s="85" t="s">
        <v>886</v>
      </c>
      <c r="J195" s="27" t="s">
        <v>887</v>
      </c>
      <c r="K195" s="27" t="s">
        <v>69</v>
      </c>
      <c r="L195" s="27" t="s">
        <v>32</v>
      </c>
      <c r="M195" s="27" t="s">
        <v>888</v>
      </c>
      <c r="N195" s="29">
        <v>45146</v>
      </c>
      <c r="O195" s="29">
        <v>45657</v>
      </c>
      <c r="P195" s="30">
        <f t="shared" si="65"/>
        <v>1.3990417522245038</v>
      </c>
      <c r="Q195" s="27" t="s">
        <v>889</v>
      </c>
      <c r="R195" s="27" t="s">
        <v>890</v>
      </c>
      <c r="S195" s="29">
        <v>44166</v>
      </c>
      <c r="T195" s="29">
        <v>45142</v>
      </c>
      <c r="U195" s="33">
        <f t="shared" si="79"/>
        <v>2.6721423682409307</v>
      </c>
      <c r="V195" s="29" t="s">
        <v>891</v>
      </c>
      <c r="W195" s="29" t="s">
        <v>892</v>
      </c>
      <c r="X195" s="29">
        <v>41600</v>
      </c>
      <c r="Y195" s="29">
        <v>44153</v>
      </c>
      <c r="Z195" s="34">
        <f t="shared" ref="Z195:Z203" si="96">(Y195-X195)/365.25</f>
        <v>6.9897330595482545</v>
      </c>
      <c r="AA195" s="19">
        <f t="shared" si="71"/>
        <v>11.060917180013689</v>
      </c>
    </row>
    <row r="196" spans="2:27" x14ac:dyDescent="0.35">
      <c r="B196" s="141"/>
      <c r="C196" s="14" t="s">
        <v>893</v>
      </c>
      <c r="D196" s="14" t="s">
        <v>131</v>
      </c>
      <c r="E196" s="14" t="s">
        <v>28</v>
      </c>
      <c r="F196" s="14" t="s">
        <v>147</v>
      </c>
      <c r="G196" s="14" t="s">
        <v>154</v>
      </c>
      <c r="H196" s="20">
        <v>115</v>
      </c>
      <c r="I196" s="84" t="s">
        <v>894</v>
      </c>
      <c r="J196" s="14" t="s">
        <v>102</v>
      </c>
      <c r="K196" s="14" t="s">
        <v>31</v>
      </c>
      <c r="L196" s="14" t="s">
        <v>32</v>
      </c>
      <c r="M196" s="14" t="s">
        <v>131</v>
      </c>
      <c r="N196" s="15">
        <v>39703</v>
      </c>
      <c r="O196" s="15">
        <v>45657</v>
      </c>
      <c r="P196" s="16">
        <f t="shared" si="65"/>
        <v>16.301163586584533</v>
      </c>
      <c r="Q196" s="14" t="s">
        <v>32</v>
      </c>
      <c r="R196" s="14" t="s">
        <v>287</v>
      </c>
      <c r="S196" s="15">
        <v>39703</v>
      </c>
      <c r="T196" s="15">
        <v>40147</v>
      </c>
      <c r="U196" s="17">
        <f t="shared" si="79"/>
        <v>1.215605749486653</v>
      </c>
      <c r="V196" s="15" t="s">
        <v>895</v>
      </c>
      <c r="W196" s="15" t="s">
        <v>896</v>
      </c>
      <c r="X196" s="15">
        <v>39570</v>
      </c>
      <c r="Y196" s="15">
        <v>39700</v>
      </c>
      <c r="Z196" s="18">
        <f t="shared" si="96"/>
        <v>0.35592060232717315</v>
      </c>
      <c r="AA196" s="19">
        <f t="shared" si="71"/>
        <v>17.872689938398359</v>
      </c>
    </row>
    <row r="197" spans="2:27" x14ac:dyDescent="0.35">
      <c r="B197" s="141"/>
      <c r="C197" s="14" t="s">
        <v>897</v>
      </c>
      <c r="D197" s="14" t="s">
        <v>137</v>
      </c>
      <c r="E197" s="14" t="s">
        <v>28</v>
      </c>
      <c r="F197" s="14" t="s">
        <v>36</v>
      </c>
      <c r="G197" s="14" t="s">
        <v>37</v>
      </c>
      <c r="H197" s="20">
        <v>254</v>
      </c>
      <c r="I197" s="84" t="s">
        <v>898</v>
      </c>
      <c r="J197" s="14" t="s">
        <v>102</v>
      </c>
      <c r="K197" s="14" t="s">
        <v>31</v>
      </c>
      <c r="L197" s="14" t="s">
        <v>32</v>
      </c>
      <c r="M197" s="14" t="s">
        <v>137</v>
      </c>
      <c r="N197" s="15">
        <v>44305</v>
      </c>
      <c r="O197" s="15">
        <v>45657</v>
      </c>
      <c r="P197" s="16">
        <f t="shared" si="65"/>
        <v>3.7015742642026011</v>
      </c>
      <c r="Q197" s="14" t="s">
        <v>899</v>
      </c>
      <c r="R197" s="14" t="s">
        <v>900</v>
      </c>
      <c r="S197" s="15">
        <v>42987</v>
      </c>
      <c r="T197" s="15">
        <v>44287</v>
      </c>
      <c r="U197" s="17">
        <f t="shared" si="79"/>
        <v>3.5592060232717317</v>
      </c>
      <c r="V197" s="107" t="s">
        <v>901</v>
      </c>
      <c r="W197" s="107" t="s">
        <v>902</v>
      </c>
      <c r="X197" s="107">
        <v>42401</v>
      </c>
      <c r="Y197" s="107">
        <v>42948</v>
      </c>
      <c r="Z197" s="18">
        <f t="shared" si="96"/>
        <v>1.4976043805612593</v>
      </c>
      <c r="AA197" s="19">
        <f t="shared" si="71"/>
        <v>8.7583846680355926</v>
      </c>
    </row>
    <row r="198" spans="2:27" x14ac:dyDescent="0.35">
      <c r="B198" s="141"/>
      <c r="C198" s="14" t="s">
        <v>903</v>
      </c>
      <c r="D198" s="14" t="s">
        <v>143</v>
      </c>
      <c r="E198" s="14" t="s">
        <v>28</v>
      </c>
      <c r="F198" s="14" t="s">
        <v>123</v>
      </c>
      <c r="G198" s="14" t="s">
        <v>904</v>
      </c>
      <c r="H198" s="20">
        <v>215</v>
      </c>
      <c r="I198" s="84" t="s">
        <v>905</v>
      </c>
      <c r="J198" s="14" t="s">
        <v>102</v>
      </c>
      <c r="K198" s="14" t="s">
        <v>31</v>
      </c>
      <c r="L198" s="14" t="s">
        <v>32</v>
      </c>
      <c r="M198" s="14" t="s">
        <v>143</v>
      </c>
      <c r="N198" s="15">
        <v>39517</v>
      </c>
      <c r="O198" s="15">
        <v>45657</v>
      </c>
      <c r="P198" s="16">
        <f t="shared" si="65"/>
        <v>16.810403832991103</v>
      </c>
      <c r="Q198" s="14" t="s">
        <v>32</v>
      </c>
      <c r="R198" s="14" t="s">
        <v>287</v>
      </c>
      <c r="S198" s="15">
        <v>40148</v>
      </c>
      <c r="T198" s="15">
        <v>41531</v>
      </c>
      <c r="U198" s="17">
        <f t="shared" si="79"/>
        <v>3.786447638603696</v>
      </c>
      <c r="V198" s="15" t="s">
        <v>32</v>
      </c>
      <c r="W198" s="15" t="s">
        <v>145</v>
      </c>
      <c r="X198" s="15">
        <v>39517</v>
      </c>
      <c r="Y198" s="15">
        <v>40147</v>
      </c>
      <c r="Z198" s="18">
        <f t="shared" si="96"/>
        <v>1.7248459958932238</v>
      </c>
      <c r="AA198" s="19">
        <f t="shared" si="71"/>
        <v>22.321697467488022</v>
      </c>
    </row>
    <row r="199" spans="2:27" x14ac:dyDescent="0.35">
      <c r="B199" s="141"/>
      <c r="C199" s="14" t="s">
        <v>906</v>
      </c>
      <c r="D199" s="14" t="s">
        <v>31</v>
      </c>
      <c r="E199" s="14" t="s">
        <v>28</v>
      </c>
      <c r="F199" s="14" t="s">
        <v>36</v>
      </c>
      <c r="G199" s="14" t="s">
        <v>37</v>
      </c>
      <c r="H199" s="20">
        <v>221</v>
      </c>
      <c r="I199" s="84" t="s">
        <v>907</v>
      </c>
      <c r="J199" s="14" t="s">
        <v>102</v>
      </c>
      <c r="K199" s="14" t="s">
        <v>31</v>
      </c>
      <c r="L199" s="14" t="s">
        <v>32</v>
      </c>
      <c r="M199" s="14" t="s">
        <v>31</v>
      </c>
      <c r="N199" s="15">
        <v>40595</v>
      </c>
      <c r="O199" s="15">
        <v>45657</v>
      </c>
      <c r="P199" s="16">
        <f t="shared" si="65"/>
        <v>13.859000684462696</v>
      </c>
      <c r="Q199" s="14" t="s">
        <v>597</v>
      </c>
      <c r="R199" s="14" t="s">
        <v>908</v>
      </c>
      <c r="S199" s="15">
        <v>38362</v>
      </c>
      <c r="T199" s="15">
        <v>40594</v>
      </c>
      <c r="U199" s="17">
        <f t="shared" si="79"/>
        <v>6.1108829568788501</v>
      </c>
      <c r="V199" s="15" t="s">
        <v>909</v>
      </c>
      <c r="W199" s="15" t="s">
        <v>247</v>
      </c>
      <c r="X199" s="15">
        <v>37261</v>
      </c>
      <c r="Y199" s="15">
        <v>37926</v>
      </c>
      <c r="Z199" s="18">
        <f t="shared" si="96"/>
        <v>1.8206707734428473</v>
      </c>
      <c r="AA199" s="19">
        <f t="shared" si="71"/>
        <v>21.790554414784395</v>
      </c>
    </row>
    <row r="200" spans="2:27" x14ac:dyDescent="0.35">
      <c r="B200" s="141"/>
      <c r="C200" s="14" t="s">
        <v>910</v>
      </c>
      <c r="D200" s="14" t="s">
        <v>31</v>
      </c>
      <c r="E200" s="14" t="s">
        <v>28</v>
      </c>
      <c r="F200" s="14" t="s">
        <v>239</v>
      </c>
      <c r="G200" s="14" t="s">
        <v>240</v>
      </c>
      <c r="H200" s="20">
        <v>193</v>
      </c>
      <c r="I200" s="84" t="s">
        <v>911</v>
      </c>
      <c r="J200" s="14" t="s">
        <v>102</v>
      </c>
      <c r="K200" s="14" t="s">
        <v>31</v>
      </c>
      <c r="L200" s="14" t="s">
        <v>32</v>
      </c>
      <c r="M200" s="14" t="s">
        <v>31</v>
      </c>
      <c r="N200" s="15">
        <v>41652</v>
      </c>
      <c r="O200" s="15">
        <v>45657</v>
      </c>
      <c r="P200" s="16">
        <f t="shared" si="65"/>
        <v>10.965092402464066</v>
      </c>
      <c r="Q200" t="s">
        <v>912</v>
      </c>
      <c r="R200" t="s">
        <v>913</v>
      </c>
      <c r="S200" s="107">
        <v>40808</v>
      </c>
      <c r="T200" s="107">
        <v>41649</v>
      </c>
      <c r="U200" s="17">
        <f t="shared" si="79"/>
        <v>2.3025325119780971</v>
      </c>
      <c r="V200" s="107" t="s">
        <v>914</v>
      </c>
      <c r="W200" s="107" t="s">
        <v>913</v>
      </c>
      <c r="X200" s="107">
        <v>40690</v>
      </c>
      <c r="Y200" s="107">
        <v>40791</v>
      </c>
      <c r="Z200" s="18">
        <f t="shared" si="96"/>
        <v>0.27652292950034224</v>
      </c>
      <c r="AA200" s="19">
        <f t="shared" si="71"/>
        <v>13.544147843942504</v>
      </c>
    </row>
    <row r="201" spans="2:27" x14ac:dyDescent="0.35">
      <c r="B201" s="141"/>
      <c r="C201" s="14" t="s">
        <v>915</v>
      </c>
      <c r="D201" s="14" t="s">
        <v>569</v>
      </c>
      <c r="E201" s="14" t="s">
        <v>28</v>
      </c>
      <c r="F201" s="14" t="s">
        <v>36</v>
      </c>
      <c r="G201" s="14" t="s">
        <v>37</v>
      </c>
      <c r="H201" s="20">
        <v>247</v>
      </c>
      <c r="I201" s="84" t="s">
        <v>916</v>
      </c>
      <c r="J201" s="14" t="s">
        <v>102</v>
      </c>
      <c r="K201" s="14" t="s">
        <v>243</v>
      </c>
      <c r="L201" s="14" t="s">
        <v>32</v>
      </c>
      <c r="M201" s="14" t="s">
        <v>192</v>
      </c>
      <c r="N201" s="15">
        <v>44348</v>
      </c>
      <c r="O201" s="15">
        <v>45657</v>
      </c>
      <c r="P201" s="16">
        <f t="shared" si="65"/>
        <v>3.5838466803559208</v>
      </c>
      <c r="Q201" s="14" t="s">
        <v>52</v>
      </c>
      <c r="R201" s="14" t="s">
        <v>47</v>
      </c>
      <c r="S201" s="15">
        <v>43875</v>
      </c>
      <c r="T201" s="15">
        <v>45096</v>
      </c>
      <c r="U201" s="17">
        <f t="shared" si="79"/>
        <v>3.3429158110882957</v>
      </c>
      <c r="V201" s="15" t="s">
        <v>52</v>
      </c>
      <c r="W201" s="15" t="s">
        <v>917</v>
      </c>
      <c r="X201" s="15">
        <v>42779</v>
      </c>
      <c r="Y201" s="15">
        <v>42814</v>
      </c>
      <c r="Z201" s="18">
        <f t="shared" si="96"/>
        <v>9.5824777549623541E-2</v>
      </c>
      <c r="AA201" s="19">
        <f t="shared" si="71"/>
        <v>7.0225872689938402</v>
      </c>
    </row>
    <row r="202" spans="2:27" x14ac:dyDescent="0.35">
      <c r="B202" s="141"/>
      <c r="C202" s="14" t="s">
        <v>918</v>
      </c>
      <c r="D202" s="14" t="s">
        <v>222</v>
      </c>
      <c r="E202" s="14" t="s">
        <v>28</v>
      </c>
      <c r="F202" s="14" t="s">
        <v>239</v>
      </c>
      <c r="G202" s="14" t="s">
        <v>919</v>
      </c>
      <c r="H202" s="20">
        <v>187</v>
      </c>
      <c r="I202" s="84" t="s">
        <v>920</v>
      </c>
      <c r="J202" s="14" t="s">
        <v>102</v>
      </c>
      <c r="K202" s="14" t="s">
        <v>51</v>
      </c>
      <c r="L202" s="14" t="s">
        <v>32</v>
      </c>
      <c r="M202" s="14" t="s">
        <v>222</v>
      </c>
      <c r="N202" s="15">
        <v>42795</v>
      </c>
      <c r="O202" s="15">
        <v>45657</v>
      </c>
      <c r="P202" s="16">
        <f t="shared" si="65"/>
        <v>7.8357289527720742</v>
      </c>
      <c r="Q202" s="14" t="s">
        <v>921</v>
      </c>
      <c r="R202" s="14" t="s">
        <v>922</v>
      </c>
      <c r="S202" s="15">
        <v>42206</v>
      </c>
      <c r="T202" s="15">
        <v>42495</v>
      </c>
      <c r="U202" s="17">
        <f t="shared" si="79"/>
        <v>0.79123887748117727</v>
      </c>
      <c r="V202" s="15" t="s">
        <v>923</v>
      </c>
      <c r="W202" s="15" t="s">
        <v>924</v>
      </c>
      <c r="X202" s="15">
        <v>41730</v>
      </c>
      <c r="Y202" s="15">
        <v>42099</v>
      </c>
      <c r="Z202" s="18">
        <f t="shared" si="96"/>
        <v>1.0102669404517455</v>
      </c>
      <c r="AA202" s="19">
        <f t="shared" si="71"/>
        <v>9.6372347707049961</v>
      </c>
    </row>
    <row r="203" spans="2:27" ht="15" thickBot="1" x14ac:dyDescent="0.4">
      <c r="B203" s="142"/>
      <c r="C203" s="21" t="s">
        <v>925</v>
      </c>
      <c r="D203" s="21" t="s">
        <v>47</v>
      </c>
      <c r="E203" s="21" t="s">
        <v>28</v>
      </c>
      <c r="F203" s="21" t="s">
        <v>36</v>
      </c>
      <c r="G203" s="21" t="s">
        <v>37</v>
      </c>
      <c r="H203" s="22">
        <v>108</v>
      </c>
      <c r="I203" s="86" t="s">
        <v>926</v>
      </c>
      <c r="J203" s="21" t="s">
        <v>116</v>
      </c>
      <c r="K203" s="21" t="s">
        <v>51</v>
      </c>
      <c r="L203" s="21" t="s">
        <v>32</v>
      </c>
      <c r="M203" s="21" t="s">
        <v>47</v>
      </c>
      <c r="N203" s="23">
        <v>38705</v>
      </c>
      <c r="O203" s="23">
        <v>45657</v>
      </c>
      <c r="P203" s="24">
        <f t="shared" si="65"/>
        <v>19.033538672142367</v>
      </c>
      <c r="Q203" s="21" t="s">
        <v>32</v>
      </c>
      <c r="R203" s="21" t="s">
        <v>117</v>
      </c>
      <c r="S203" s="23">
        <v>38705</v>
      </c>
      <c r="T203" s="23">
        <v>38748</v>
      </c>
      <c r="U203" s="25">
        <f t="shared" si="79"/>
        <v>0.11772758384668036</v>
      </c>
      <c r="V203" s="23" t="s">
        <v>52</v>
      </c>
      <c r="W203" s="23" t="s">
        <v>817</v>
      </c>
      <c r="X203" s="23">
        <v>38635</v>
      </c>
      <c r="Y203" s="23">
        <v>38704</v>
      </c>
      <c r="Z203" s="26">
        <f t="shared" si="96"/>
        <v>0.18891170431211499</v>
      </c>
      <c r="AA203" s="19">
        <f t="shared" si="71"/>
        <v>19.340177960301162</v>
      </c>
    </row>
    <row r="204" spans="2:27" x14ac:dyDescent="0.35">
      <c r="B204" s="140" t="s">
        <v>928</v>
      </c>
      <c r="C204" s="27" t="s">
        <v>929</v>
      </c>
      <c r="D204" s="27" t="s">
        <v>399</v>
      </c>
      <c r="E204" s="27" t="s">
        <v>28</v>
      </c>
      <c r="F204" s="27" t="s">
        <v>36</v>
      </c>
      <c r="G204" s="27" t="s">
        <v>37</v>
      </c>
      <c r="H204" s="28">
        <v>260</v>
      </c>
      <c r="I204" s="85" t="s">
        <v>930</v>
      </c>
      <c r="J204" s="27" t="s">
        <v>163</v>
      </c>
      <c r="K204" s="27" t="s">
        <v>31</v>
      </c>
      <c r="L204" s="27" t="s">
        <v>32</v>
      </c>
      <c r="M204" s="27" t="s">
        <v>399</v>
      </c>
      <c r="N204" s="29">
        <v>45012</v>
      </c>
      <c r="O204" s="29">
        <v>45657</v>
      </c>
      <c r="P204" s="30">
        <f t="shared" si="65"/>
        <v>1.7659137577002053</v>
      </c>
      <c r="Q204" s="27" t="s">
        <v>931</v>
      </c>
      <c r="R204" s="27" t="s">
        <v>932</v>
      </c>
      <c r="S204" s="29">
        <v>43955</v>
      </c>
      <c r="T204" s="29">
        <v>45011</v>
      </c>
      <c r="U204" s="33">
        <f t="shared" si="79"/>
        <v>2.8911704312114992</v>
      </c>
      <c r="V204" s="29" t="s">
        <v>367</v>
      </c>
      <c r="W204" s="29" t="s">
        <v>933</v>
      </c>
      <c r="X204" s="29">
        <v>43854</v>
      </c>
      <c r="Y204" s="29">
        <v>43951</v>
      </c>
      <c r="Z204" s="34">
        <f>(Y204-X204)/365.25</f>
        <v>0.2655715263518138</v>
      </c>
      <c r="AA204" s="19">
        <f t="shared" si="71"/>
        <v>4.9226557152635184</v>
      </c>
    </row>
    <row r="205" spans="2:27" x14ac:dyDescent="0.35">
      <c r="B205" s="141"/>
      <c r="C205" s="14" t="s">
        <v>934</v>
      </c>
      <c r="D205" s="14" t="s">
        <v>131</v>
      </c>
      <c r="E205" s="14" t="s">
        <v>28</v>
      </c>
      <c r="F205" s="14" t="s">
        <v>36</v>
      </c>
      <c r="G205" s="14" t="s">
        <v>37</v>
      </c>
      <c r="H205" s="20">
        <v>376</v>
      </c>
      <c r="I205" s="84" t="s">
        <v>935</v>
      </c>
      <c r="J205" s="14" t="s">
        <v>524</v>
      </c>
      <c r="K205" s="14" t="s">
        <v>31</v>
      </c>
      <c r="L205" s="14" t="s">
        <v>32</v>
      </c>
      <c r="M205" s="14" t="s">
        <v>131</v>
      </c>
      <c r="N205" s="15">
        <v>45082</v>
      </c>
      <c r="O205" s="15">
        <v>45657</v>
      </c>
      <c r="P205" s="16">
        <f t="shared" si="65"/>
        <v>1.5742642026009583</v>
      </c>
      <c r="Q205" s="15" t="s">
        <v>367</v>
      </c>
      <c r="R205" s="14" t="s">
        <v>936</v>
      </c>
      <c r="S205" s="15">
        <v>45019</v>
      </c>
      <c r="T205" s="15">
        <v>45078</v>
      </c>
      <c r="U205" s="17">
        <f t="shared" si="79"/>
        <v>0.16153319644079397</v>
      </c>
      <c r="V205" s="15" t="s">
        <v>32</v>
      </c>
      <c r="W205" s="15" t="s">
        <v>137</v>
      </c>
      <c r="X205" s="15">
        <v>41162</v>
      </c>
      <c r="Y205" s="15">
        <v>45015</v>
      </c>
      <c r="Z205" s="18">
        <f t="shared" ref="Z205" si="97">(Y205-X205)/365.25</f>
        <v>10.548939082819986</v>
      </c>
      <c r="AA205" s="19">
        <f t="shared" si="71"/>
        <v>12.284736481861739</v>
      </c>
    </row>
    <row r="206" spans="2:27" x14ac:dyDescent="0.35">
      <c r="B206" s="141"/>
      <c r="C206" s="14" t="s">
        <v>937</v>
      </c>
      <c r="D206" s="14" t="s">
        <v>143</v>
      </c>
      <c r="E206" s="14" t="s">
        <v>28</v>
      </c>
      <c r="F206" s="14" t="s">
        <v>36</v>
      </c>
      <c r="G206" s="14" t="s">
        <v>37</v>
      </c>
      <c r="H206" s="20">
        <v>235</v>
      </c>
      <c r="I206" s="84" t="s">
        <v>938</v>
      </c>
      <c r="J206" s="14" t="s">
        <v>43</v>
      </c>
      <c r="K206" s="14" t="s">
        <v>31</v>
      </c>
      <c r="L206" s="14" t="s">
        <v>32</v>
      </c>
      <c r="M206" s="14" t="s">
        <v>143</v>
      </c>
      <c r="N206" s="15">
        <v>42037</v>
      </c>
      <c r="O206" s="15">
        <v>45657</v>
      </c>
      <c r="P206" s="16">
        <f t="shared" si="65"/>
        <v>9.9110198494182065</v>
      </c>
      <c r="Q206" s="14" t="s">
        <v>834</v>
      </c>
      <c r="R206" s="14" t="s">
        <v>207</v>
      </c>
      <c r="S206" s="15">
        <v>41663</v>
      </c>
      <c r="T206" s="15">
        <v>45096</v>
      </c>
      <c r="U206" s="17">
        <f t="shared" si="79"/>
        <v>9.3990417522245036</v>
      </c>
      <c r="V206" s="15" t="s">
        <v>52</v>
      </c>
      <c r="W206" s="15" t="s">
        <v>207</v>
      </c>
      <c r="X206" s="15">
        <v>41379</v>
      </c>
      <c r="Y206" s="15">
        <v>41543</v>
      </c>
      <c r="Z206" s="18">
        <f>(Y206-X206)/365.25</f>
        <v>0.44900752908966463</v>
      </c>
      <c r="AA206" s="19">
        <f t="shared" si="71"/>
        <v>19.759069130732374</v>
      </c>
    </row>
    <row r="207" spans="2:27" ht="15" thickBot="1" x14ac:dyDescent="0.4">
      <c r="B207" s="142"/>
      <c r="C207" s="21" t="s">
        <v>939</v>
      </c>
      <c r="D207" s="21" t="s">
        <v>411</v>
      </c>
      <c r="E207" s="21" t="s">
        <v>28</v>
      </c>
      <c r="F207" s="21" t="s">
        <v>36</v>
      </c>
      <c r="G207" s="21" t="s">
        <v>37</v>
      </c>
      <c r="H207" s="22">
        <v>455</v>
      </c>
      <c r="I207" s="86" t="s">
        <v>940</v>
      </c>
      <c r="J207" s="21" t="s">
        <v>110</v>
      </c>
      <c r="K207" s="21" t="s">
        <v>31</v>
      </c>
      <c r="L207" s="21" t="s">
        <v>32</v>
      </c>
      <c r="M207" s="21" t="s">
        <v>411</v>
      </c>
      <c r="N207" s="23">
        <v>42121</v>
      </c>
      <c r="O207" s="23">
        <v>45657</v>
      </c>
      <c r="P207" s="24">
        <f t="shared" si="65"/>
        <v>9.681040383299111</v>
      </c>
      <c r="Q207" s="21" t="s">
        <v>32</v>
      </c>
      <c r="R207" s="21" t="s">
        <v>941</v>
      </c>
      <c r="S207" s="23">
        <v>42121</v>
      </c>
      <c r="T207" s="23">
        <v>45096</v>
      </c>
      <c r="U207" s="25">
        <f t="shared" si="79"/>
        <v>8.1451060917180005</v>
      </c>
      <c r="V207" s="23" t="s">
        <v>942</v>
      </c>
      <c r="W207" s="23" t="s">
        <v>943</v>
      </c>
      <c r="X207" s="23">
        <v>40546</v>
      </c>
      <c r="Y207" s="23">
        <v>45096</v>
      </c>
      <c r="Z207" s="26">
        <f t="shared" ref="Z207:Z208" si="98">(Y207-X207)/365.25</f>
        <v>12.457221081451062</v>
      </c>
      <c r="AA207" s="19">
        <f t="shared" si="71"/>
        <v>30.283367556468171</v>
      </c>
    </row>
    <row r="208" spans="2:27" x14ac:dyDescent="0.35">
      <c r="B208" s="140" t="s">
        <v>1293</v>
      </c>
      <c r="C208" s="27" t="s">
        <v>944</v>
      </c>
      <c r="D208" s="27" t="s">
        <v>122</v>
      </c>
      <c r="E208" s="27" t="s">
        <v>28</v>
      </c>
      <c r="F208" s="27" t="s">
        <v>36</v>
      </c>
      <c r="G208" s="27" t="s">
        <v>37</v>
      </c>
      <c r="H208" s="28">
        <v>243</v>
      </c>
      <c r="I208" s="85" t="s">
        <v>945</v>
      </c>
      <c r="J208" s="27" t="s">
        <v>110</v>
      </c>
      <c r="K208" s="27" t="s">
        <v>31</v>
      </c>
      <c r="L208" s="27" t="s">
        <v>32</v>
      </c>
      <c r="M208" s="27" t="s">
        <v>122</v>
      </c>
      <c r="N208" s="29">
        <v>39650</v>
      </c>
      <c r="O208" s="29">
        <v>45657</v>
      </c>
      <c r="P208" s="30">
        <f t="shared" si="65"/>
        <v>16.446269678302532</v>
      </c>
      <c r="Q208" s="27" t="s">
        <v>32</v>
      </c>
      <c r="R208" s="27" t="s">
        <v>946</v>
      </c>
      <c r="S208" s="29">
        <v>41268</v>
      </c>
      <c r="T208" s="29">
        <v>41639</v>
      </c>
      <c r="U208" s="33">
        <f t="shared" si="79"/>
        <v>1.0157426420260096</v>
      </c>
      <c r="V208" s="29" t="s">
        <v>32</v>
      </c>
      <c r="W208" s="29" t="s">
        <v>947</v>
      </c>
      <c r="X208" s="29">
        <v>39650</v>
      </c>
      <c r="Y208" s="29">
        <v>41267</v>
      </c>
      <c r="Z208" s="34">
        <f t="shared" si="98"/>
        <v>4.4271047227926079</v>
      </c>
      <c r="AA208" s="19">
        <f t="shared" si="71"/>
        <v>21.889117043121146</v>
      </c>
    </row>
    <row r="209" spans="2:27" x14ac:dyDescent="0.35">
      <c r="B209" s="141"/>
      <c r="C209" s="14" t="s">
        <v>948</v>
      </c>
      <c r="D209" s="14" t="s">
        <v>137</v>
      </c>
      <c r="E209" s="14" t="s">
        <v>28</v>
      </c>
      <c r="F209" s="14" t="s">
        <v>144</v>
      </c>
      <c r="G209" s="14" t="s">
        <v>949</v>
      </c>
      <c r="H209" s="20">
        <v>318</v>
      </c>
      <c r="I209" s="84" t="s">
        <v>950</v>
      </c>
      <c r="J209" s="14" t="s">
        <v>414</v>
      </c>
      <c r="K209" s="14" t="s">
        <v>31</v>
      </c>
      <c r="L209" s="14" t="s">
        <v>32</v>
      </c>
      <c r="M209" s="14" t="s">
        <v>137</v>
      </c>
      <c r="N209" s="15">
        <v>41841</v>
      </c>
      <c r="O209" s="15">
        <v>45657</v>
      </c>
      <c r="P209" s="16">
        <f t="shared" si="65"/>
        <v>10.447638603696099</v>
      </c>
      <c r="Q209" s="14" t="s">
        <v>951</v>
      </c>
      <c r="R209" s="14" t="s">
        <v>952</v>
      </c>
      <c r="S209" s="15">
        <v>41750</v>
      </c>
      <c r="T209" s="15">
        <v>41838</v>
      </c>
      <c r="U209" s="17">
        <f t="shared" si="79"/>
        <v>0.24093086926762491</v>
      </c>
      <c r="V209" s="15" t="s">
        <v>953</v>
      </c>
      <c r="W209" s="15" t="s">
        <v>954</v>
      </c>
      <c r="X209" s="15">
        <v>40752</v>
      </c>
      <c r="Y209" s="15">
        <v>41745</v>
      </c>
      <c r="Z209" s="18">
        <f>(Y209-X209)/365.25</f>
        <v>2.7186858316221767</v>
      </c>
      <c r="AA209" s="19">
        <f t="shared" si="71"/>
        <v>13.407255304585901</v>
      </c>
    </row>
    <row r="210" spans="2:27" x14ac:dyDescent="0.35">
      <c r="B210" s="141"/>
      <c r="C210" s="14" t="s">
        <v>955</v>
      </c>
      <c r="D210" s="14" t="s">
        <v>829</v>
      </c>
      <c r="E210" s="14" t="s">
        <v>28</v>
      </c>
      <c r="F210" s="14" t="s">
        <v>577</v>
      </c>
      <c r="G210" s="14" t="s">
        <v>956</v>
      </c>
      <c r="H210" s="20">
        <v>0</v>
      </c>
      <c r="I210" s="84" t="s">
        <v>957</v>
      </c>
      <c r="J210" s="14" t="s">
        <v>163</v>
      </c>
      <c r="K210" s="14" t="s">
        <v>69</v>
      </c>
      <c r="L210" s="14" t="s">
        <v>32</v>
      </c>
      <c r="M210" s="14" t="s">
        <v>137</v>
      </c>
      <c r="N210" s="15">
        <v>45173</v>
      </c>
      <c r="O210" s="15">
        <v>45657</v>
      </c>
      <c r="P210" s="16">
        <f t="shared" si="65"/>
        <v>1.3251197809719371</v>
      </c>
      <c r="Q210" s="14" t="s">
        <v>958</v>
      </c>
      <c r="R210" s="14" t="s">
        <v>959</v>
      </c>
      <c r="S210" s="15">
        <v>44896</v>
      </c>
      <c r="T210" s="15">
        <v>44941</v>
      </c>
      <c r="U210" s="17">
        <f t="shared" si="79"/>
        <v>0.12320328542094455</v>
      </c>
      <c r="V210" s="14" t="s">
        <v>958</v>
      </c>
      <c r="W210" s="14" t="s">
        <v>959</v>
      </c>
      <c r="X210" s="41">
        <v>44578</v>
      </c>
      <c r="Y210" s="41">
        <v>44583</v>
      </c>
      <c r="Z210" s="18">
        <f t="shared" ref="Z210:Z223" si="99">(Y210-X210)/365.25</f>
        <v>1.3689253935660506E-2</v>
      </c>
      <c r="AA210" s="19">
        <f t="shared" si="71"/>
        <v>1.4620123203285422</v>
      </c>
    </row>
    <row r="211" spans="2:27" x14ac:dyDescent="0.35">
      <c r="B211" s="141"/>
      <c r="C211" s="14" t="s">
        <v>1229</v>
      </c>
      <c r="D211" s="14" t="s">
        <v>829</v>
      </c>
      <c r="E211" s="14" t="s">
        <v>28</v>
      </c>
      <c r="F211" s="14" t="s">
        <v>1230</v>
      </c>
      <c r="G211" s="14" t="s">
        <v>843</v>
      </c>
      <c r="H211" s="20">
        <v>383</v>
      </c>
      <c r="I211" s="84" t="s">
        <v>1231</v>
      </c>
      <c r="J211" s="14" t="s">
        <v>1184</v>
      </c>
      <c r="K211" s="14" t="s">
        <v>82</v>
      </c>
      <c r="L211" s="14" t="s">
        <v>45</v>
      </c>
      <c r="M211" s="14" t="s">
        <v>137</v>
      </c>
      <c r="N211" s="15">
        <v>45373</v>
      </c>
      <c r="O211" s="15">
        <v>45657</v>
      </c>
      <c r="P211" s="16">
        <f t="shared" si="65"/>
        <v>0.77754962354551682</v>
      </c>
      <c r="Q211" s="14" t="s">
        <v>367</v>
      </c>
      <c r="R211" s="14" t="s">
        <v>1232</v>
      </c>
      <c r="S211" s="15">
        <v>42079</v>
      </c>
      <c r="T211" s="15">
        <v>45372</v>
      </c>
      <c r="U211" s="17">
        <f t="shared" si="79"/>
        <v>9.0157426420260087</v>
      </c>
      <c r="V211" s="15" t="s">
        <v>367</v>
      </c>
      <c r="W211" s="15" t="s">
        <v>1233</v>
      </c>
      <c r="X211" s="15">
        <v>42408</v>
      </c>
      <c r="Y211" s="15">
        <v>44897</v>
      </c>
      <c r="Z211" s="18">
        <f t="shared" si="99"/>
        <v>6.8145106091718004</v>
      </c>
      <c r="AA211" s="19">
        <f t="shared" si="71"/>
        <v>16.607802874743324</v>
      </c>
    </row>
    <row r="212" spans="2:27" x14ac:dyDescent="0.35">
      <c r="B212" s="141"/>
      <c r="C212" s="14" t="s">
        <v>960</v>
      </c>
      <c r="D212" s="14" t="s">
        <v>143</v>
      </c>
      <c r="E212" s="14" t="s">
        <v>28</v>
      </c>
      <c r="F212" s="14" t="s">
        <v>36</v>
      </c>
      <c r="G212" s="14" t="s">
        <v>37</v>
      </c>
      <c r="H212" s="20">
        <v>236</v>
      </c>
      <c r="I212" s="84" t="s">
        <v>961</v>
      </c>
      <c r="J212" s="14" t="s">
        <v>163</v>
      </c>
      <c r="K212" s="14" t="s">
        <v>31</v>
      </c>
      <c r="L212" s="14" t="s">
        <v>32</v>
      </c>
      <c r="M212" s="14" t="s">
        <v>143</v>
      </c>
      <c r="N212" s="15">
        <v>42506</v>
      </c>
      <c r="O212" s="15">
        <v>45657</v>
      </c>
      <c r="P212" s="16">
        <f t="shared" si="65"/>
        <v>8.6269678302532515</v>
      </c>
      <c r="Q212" s="14" t="s">
        <v>962</v>
      </c>
      <c r="R212" s="14" t="s">
        <v>963</v>
      </c>
      <c r="S212" s="15">
        <v>41852</v>
      </c>
      <c r="T212" s="15">
        <v>42318</v>
      </c>
      <c r="U212" s="17">
        <f t="shared" si="79"/>
        <v>1.2758384668035592</v>
      </c>
      <c r="V212" s="15" t="s">
        <v>964</v>
      </c>
      <c r="W212" s="15" t="s">
        <v>965</v>
      </c>
      <c r="X212" s="15">
        <v>41518</v>
      </c>
      <c r="Y212" s="15">
        <v>41671</v>
      </c>
      <c r="Z212" s="18">
        <f t="shared" si="99"/>
        <v>0.41889117043121149</v>
      </c>
      <c r="AA212" s="19">
        <f t="shared" si="71"/>
        <v>10.321697467488022</v>
      </c>
    </row>
    <row r="213" spans="2:27" ht="15" thickBot="1" x14ac:dyDescent="0.4">
      <c r="B213" s="142"/>
      <c r="C213" s="21" t="s">
        <v>966</v>
      </c>
      <c r="D213" s="21" t="s">
        <v>31</v>
      </c>
      <c r="E213" s="21" t="s">
        <v>28</v>
      </c>
      <c r="F213" s="21" t="s">
        <v>36</v>
      </c>
      <c r="G213" s="21" t="s">
        <v>37</v>
      </c>
      <c r="H213" s="22">
        <v>111</v>
      </c>
      <c r="I213" s="86" t="s">
        <v>967</v>
      </c>
      <c r="J213" s="21" t="s">
        <v>139</v>
      </c>
      <c r="K213" s="21" t="s">
        <v>31</v>
      </c>
      <c r="L213" s="21" t="s">
        <v>32</v>
      </c>
      <c r="M213" s="21" t="s">
        <v>31</v>
      </c>
      <c r="N213" s="23">
        <v>44378</v>
      </c>
      <c r="O213" s="23">
        <v>45657</v>
      </c>
      <c r="P213" s="24">
        <f t="shared" si="65"/>
        <v>3.5017111567419574</v>
      </c>
      <c r="Q213" s="21" t="s">
        <v>968</v>
      </c>
      <c r="R213" s="21" t="s">
        <v>969</v>
      </c>
      <c r="S213" s="23">
        <v>40452</v>
      </c>
      <c r="T213" s="23">
        <v>44377</v>
      </c>
      <c r="U213" s="25">
        <f t="shared" si="79"/>
        <v>10.746064339493497</v>
      </c>
      <c r="V213" s="23" t="s">
        <v>970</v>
      </c>
      <c r="W213" s="23" t="s">
        <v>971</v>
      </c>
      <c r="X213" s="23">
        <v>43192</v>
      </c>
      <c r="Y213" s="23">
        <v>43486</v>
      </c>
      <c r="Z213" s="26">
        <f t="shared" si="99"/>
        <v>0.80492813141683783</v>
      </c>
      <c r="AA213" s="19">
        <f t="shared" si="71"/>
        <v>15.052703627652294</v>
      </c>
    </row>
    <row r="214" spans="2:27" x14ac:dyDescent="0.35">
      <c r="B214" s="140" t="s">
        <v>972</v>
      </c>
      <c r="C214" s="27" t="s">
        <v>973</v>
      </c>
      <c r="D214" s="27" t="s">
        <v>311</v>
      </c>
      <c r="E214" s="27" t="s">
        <v>28</v>
      </c>
      <c r="F214" s="27" t="s">
        <v>36</v>
      </c>
      <c r="G214" s="27" t="s">
        <v>37</v>
      </c>
      <c r="H214" s="28">
        <v>204</v>
      </c>
      <c r="I214" s="85" t="s">
        <v>974</v>
      </c>
      <c r="J214" s="27" t="s">
        <v>139</v>
      </c>
      <c r="K214" s="27" t="s">
        <v>31</v>
      </c>
      <c r="L214" s="27" t="s">
        <v>32</v>
      </c>
      <c r="M214" s="27" t="s">
        <v>311</v>
      </c>
      <c r="N214" s="29">
        <v>34870</v>
      </c>
      <c r="O214" s="29">
        <v>45657</v>
      </c>
      <c r="P214" s="30">
        <f t="shared" si="65"/>
        <v>29.533196440793976</v>
      </c>
      <c r="Q214" s="29" t="s">
        <v>975</v>
      </c>
      <c r="R214" s="29" t="s">
        <v>540</v>
      </c>
      <c r="S214" s="29">
        <v>33635</v>
      </c>
      <c r="T214" s="29">
        <v>34869</v>
      </c>
      <c r="U214" s="33">
        <f t="shared" si="79"/>
        <v>3.378507871321013</v>
      </c>
      <c r="V214" s="29"/>
      <c r="W214" s="29"/>
      <c r="X214" s="29"/>
      <c r="Y214" s="29"/>
      <c r="Z214" s="34">
        <f t="shared" si="99"/>
        <v>0</v>
      </c>
      <c r="AA214" s="19">
        <f t="shared" ref="AA214:AA262" si="100">SUM(P214+U214+Z214)</f>
        <v>32.911704312114992</v>
      </c>
    </row>
    <row r="215" spans="2:27" x14ac:dyDescent="0.35">
      <c r="B215" s="141"/>
      <c r="C215" s="14" t="s">
        <v>976</v>
      </c>
      <c r="D215" s="14" t="s">
        <v>137</v>
      </c>
      <c r="E215" s="14" t="s">
        <v>28</v>
      </c>
      <c r="F215" s="14" t="s">
        <v>29</v>
      </c>
      <c r="G215" s="14" t="s">
        <v>30</v>
      </c>
      <c r="H215" s="20">
        <v>459</v>
      </c>
      <c r="I215" s="84" t="s">
        <v>977</v>
      </c>
      <c r="J215" s="14" t="s">
        <v>163</v>
      </c>
      <c r="K215" s="14" t="s">
        <v>31</v>
      </c>
      <c r="L215" s="14" t="s">
        <v>32</v>
      </c>
      <c r="M215" s="14" t="s">
        <v>137</v>
      </c>
      <c r="N215" s="15">
        <v>45069</v>
      </c>
      <c r="O215" s="15">
        <v>45657</v>
      </c>
      <c r="P215" s="16">
        <f t="shared" si="65"/>
        <v>1.6098562628336757</v>
      </c>
      <c r="Q215" s="14" t="s">
        <v>978</v>
      </c>
      <c r="R215" s="14" t="s">
        <v>979</v>
      </c>
      <c r="S215" s="15">
        <v>43955</v>
      </c>
      <c r="T215" s="15">
        <v>45011</v>
      </c>
      <c r="U215" s="17">
        <f t="shared" si="79"/>
        <v>2.8911704312114992</v>
      </c>
      <c r="V215" s="15" t="s">
        <v>980</v>
      </c>
      <c r="W215" s="15" t="s">
        <v>981</v>
      </c>
      <c r="X215" s="15">
        <v>43377</v>
      </c>
      <c r="Y215" s="15">
        <v>43951</v>
      </c>
      <c r="Z215" s="18">
        <f t="shared" si="99"/>
        <v>1.5715263518138261</v>
      </c>
      <c r="AA215" s="19">
        <f t="shared" si="100"/>
        <v>6.0725530458590011</v>
      </c>
    </row>
    <row r="216" spans="2:27" x14ac:dyDescent="0.35">
      <c r="B216" s="141"/>
      <c r="C216" s="14" t="s">
        <v>982</v>
      </c>
      <c r="D216" s="14" t="s">
        <v>143</v>
      </c>
      <c r="E216" s="14" t="s">
        <v>28</v>
      </c>
      <c r="F216" s="14" t="s">
        <v>36</v>
      </c>
      <c r="G216" s="14" t="s">
        <v>37</v>
      </c>
      <c r="H216" s="20">
        <v>269</v>
      </c>
      <c r="I216" s="84" t="s">
        <v>983</v>
      </c>
      <c r="J216" s="14" t="s">
        <v>110</v>
      </c>
      <c r="K216" s="14" t="s">
        <v>31</v>
      </c>
      <c r="L216" s="14" t="s">
        <v>32</v>
      </c>
      <c r="M216" s="14" t="s">
        <v>143</v>
      </c>
      <c r="N216" s="15">
        <v>38902</v>
      </c>
      <c r="O216" s="15">
        <v>45657</v>
      </c>
      <c r="P216" s="16">
        <f t="shared" si="65"/>
        <v>18.494182067077343</v>
      </c>
      <c r="Q216" s="14" t="s">
        <v>32</v>
      </c>
      <c r="R216" s="14" t="s">
        <v>140</v>
      </c>
      <c r="S216" s="15">
        <v>39358</v>
      </c>
      <c r="T216" s="15">
        <v>41462</v>
      </c>
      <c r="U216" s="17">
        <f t="shared" si="79"/>
        <v>5.760438056125941</v>
      </c>
      <c r="V216" s="15" t="s">
        <v>32</v>
      </c>
      <c r="W216" s="15" t="s">
        <v>287</v>
      </c>
      <c r="X216" s="15">
        <v>38902</v>
      </c>
      <c r="Y216" s="15">
        <v>39353</v>
      </c>
      <c r="Z216" s="18">
        <f t="shared" si="99"/>
        <v>1.2347707049965777</v>
      </c>
      <c r="AA216" s="19">
        <f t="shared" si="100"/>
        <v>25.489390828199863</v>
      </c>
    </row>
    <row r="217" spans="2:27" x14ac:dyDescent="0.35">
      <c r="B217" s="141"/>
      <c r="C217" s="14" t="s">
        <v>984</v>
      </c>
      <c r="D217" s="14" t="s">
        <v>143</v>
      </c>
      <c r="E217" s="14" t="s">
        <v>28</v>
      </c>
      <c r="F217" s="14" t="s">
        <v>29</v>
      </c>
      <c r="G217" s="14" t="s">
        <v>30</v>
      </c>
      <c r="H217" s="20">
        <v>359</v>
      </c>
      <c r="I217" s="84" t="s">
        <v>985</v>
      </c>
      <c r="J217" s="14" t="s">
        <v>163</v>
      </c>
      <c r="K217" s="14" t="s">
        <v>31</v>
      </c>
      <c r="L217" s="14" t="s">
        <v>32</v>
      </c>
      <c r="M217" s="14" t="s">
        <v>143</v>
      </c>
      <c r="N217" s="15">
        <v>43473</v>
      </c>
      <c r="O217" s="15">
        <v>45657</v>
      </c>
      <c r="P217" s="16">
        <f t="shared" ref="P217:P262" si="101">(O217-N217)/365.25</f>
        <v>5.979466119096509</v>
      </c>
      <c r="Q217" s="40" t="s">
        <v>986</v>
      </c>
      <c r="R217" s="40" t="s">
        <v>31</v>
      </c>
      <c r="S217" s="41">
        <v>43410</v>
      </c>
      <c r="T217" s="41">
        <v>43471</v>
      </c>
      <c r="U217" s="17">
        <f t="shared" si="79"/>
        <v>0.16700889801505817</v>
      </c>
      <c r="V217" s="40" t="s">
        <v>987</v>
      </c>
      <c r="W217" s="40" t="s">
        <v>988</v>
      </c>
      <c r="X217" s="41">
        <v>42186</v>
      </c>
      <c r="Y217" s="41">
        <v>42521</v>
      </c>
      <c r="Z217" s="18">
        <f t="shared" si="99"/>
        <v>0.91718001368925395</v>
      </c>
      <c r="AA217" s="19">
        <f t="shared" si="100"/>
        <v>7.0636550308008212</v>
      </c>
    </row>
    <row r="218" spans="2:27" ht="15" thickBot="1" x14ac:dyDescent="0.4">
      <c r="B218" s="142"/>
      <c r="C218" s="21" t="s">
        <v>989</v>
      </c>
      <c r="D218" s="21" t="s">
        <v>143</v>
      </c>
      <c r="E218" s="21" t="s">
        <v>28</v>
      </c>
      <c r="F218" s="21" t="s">
        <v>36</v>
      </c>
      <c r="G218" s="21" t="s">
        <v>37</v>
      </c>
      <c r="H218" s="22">
        <v>374</v>
      </c>
      <c r="I218" s="86" t="s">
        <v>990</v>
      </c>
      <c r="J218" s="21" t="s">
        <v>822</v>
      </c>
      <c r="K218" s="21" t="s">
        <v>31</v>
      </c>
      <c r="L218" s="21" t="s">
        <v>32</v>
      </c>
      <c r="M218" s="21" t="s">
        <v>143</v>
      </c>
      <c r="N218" s="23">
        <v>41114</v>
      </c>
      <c r="O218" s="23">
        <v>45657</v>
      </c>
      <c r="P218" s="24">
        <f t="shared" si="101"/>
        <v>12.438056125941136</v>
      </c>
      <c r="Q218" s="55" t="s">
        <v>991</v>
      </c>
      <c r="R218" s="55" t="s">
        <v>992</v>
      </c>
      <c r="S218" s="56">
        <v>40546</v>
      </c>
      <c r="T218" s="56">
        <v>41107</v>
      </c>
      <c r="U218" s="25">
        <f t="shared" si="79"/>
        <v>1.5359342915811087</v>
      </c>
      <c r="V218" s="55" t="s">
        <v>991</v>
      </c>
      <c r="W218" s="55" t="s">
        <v>992</v>
      </c>
      <c r="X218" s="56">
        <v>40280</v>
      </c>
      <c r="Y218" s="56">
        <v>40543</v>
      </c>
      <c r="Z218" s="26">
        <f t="shared" si="99"/>
        <v>0.72005475701574262</v>
      </c>
      <c r="AA218" s="19">
        <f t="shared" si="100"/>
        <v>14.694045174537987</v>
      </c>
    </row>
    <row r="219" spans="2:27" x14ac:dyDescent="0.35">
      <c r="B219" s="140" t="s">
        <v>993</v>
      </c>
      <c r="C219" s="27" t="s">
        <v>1267</v>
      </c>
      <c r="D219" s="27" t="s">
        <v>730</v>
      </c>
      <c r="E219" s="27" t="s">
        <v>28</v>
      </c>
      <c r="F219" s="27" t="s">
        <v>123</v>
      </c>
      <c r="G219" s="27" t="s">
        <v>124</v>
      </c>
      <c r="H219" s="28">
        <v>0</v>
      </c>
      <c r="I219" s="135" t="s">
        <v>1268</v>
      </c>
      <c r="J219" s="27" t="s">
        <v>197</v>
      </c>
      <c r="K219" s="27" t="s">
        <v>69</v>
      </c>
      <c r="L219" s="27" t="s">
        <v>1197</v>
      </c>
      <c r="M219" s="27" t="s">
        <v>730</v>
      </c>
      <c r="N219" s="29">
        <v>45419</v>
      </c>
      <c r="O219" s="29">
        <v>45657</v>
      </c>
      <c r="P219" s="30">
        <f t="shared" si="101"/>
        <v>0.65160848733744015</v>
      </c>
      <c r="Q219" s="27" t="s">
        <v>1269</v>
      </c>
      <c r="R219" s="27" t="s">
        <v>1270</v>
      </c>
      <c r="S219" s="29">
        <v>45357</v>
      </c>
      <c r="T219" s="29">
        <v>45412</v>
      </c>
      <c r="U219" s="33">
        <f t="shared" si="79"/>
        <v>0.15058179329226556</v>
      </c>
      <c r="V219" s="29" t="s">
        <v>1271</v>
      </c>
      <c r="W219" s="29" t="s">
        <v>1270</v>
      </c>
      <c r="X219" s="29">
        <v>44942</v>
      </c>
      <c r="Y219" s="29">
        <v>45364</v>
      </c>
      <c r="Z219" s="34">
        <f t="shared" ref="Z219" si="102">(Y219-X219)/365.25</f>
        <v>1.1553730321697468</v>
      </c>
      <c r="AA219" s="19">
        <f t="shared" ref="AA219" si="103">SUM(P219+U219+Z219)</f>
        <v>1.9575633127994525</v>
      </c>
    </row>
    <row r="220" spans="2:27" x14ac:dyDescent="0.35">
      <c r="B220" s="141"/>
      <c r="C220" s="14" t="s">
        <v>994</v>
      </c>
      <c r="D220" s="14" t="s">
        <v>1260</v>
      </c>
      <c r="E220" s="14" t="s">
        <v>28</v>
      </c>
      <c r="F220" s="14" t="s">
        <v>36</v>
      </c>
      <c r="G220" s="14" t="s">
        <v>37</v>
      </c>
      <c r="H220" s="20">
        <v>273</v>
      </c>
      <c r="I220" s="84" t="s">
        <v>995</v>
      </c>
      <c r="J220" s="14" t="s">
        <v>139</v>
      </c>
      <c r="K220" s="14" t="s">
        <v>31</v>
      </c>
      <c r="L220" s="14" t="s">
        <v>32</v>
      </c>
      <c r="M220" s="14" t="s">
        <v>131</v>
      </c>
      <c r="N220" s="15">
        <v>39595</v>
      </c>
      <c r="O220" s="15">
        <v>45657</v>
      </c>
      <c r="P220" s="16">
        <f t="shared" ref="P220" si="104">(O220-N220)/365.25</f>
        <v>16.5968514715948</v>
      </c>
      <c r="Q220" s="14" t="s">
        <v>996</v>
      </c>
      <c r="R220" s="14" t="s">
        <v>220</v>
      </c>
      <c r="S220" s="15">
        <v>39493</v>
      </c>
      <c r="T220" s="15">
        <v>39553</v>
      </c>
      <c r="U220" s="17">
        <f t="shared" ref="U220" si="105">(T220-S220)/365.25</f>
        <v>0.16427104722792607</v>
      </c>
      <c r="V220" s="15" t="s">
        <v>997</v>
      </c>
      <c r="W220" s="15" t="s">
        <v>803</v>
      </c>
      <c r="X220" s="15">
        <v>39371</v>
      </c>
      <c r="Y220" s="15">
        <v>39463</v>
      </c>
      <c r="Z220" s="18">
        <f t="shared" ref="Z220" si="106">(Y220-X220)/365.25</f>
        <v>0.2518822724161533</v>
      </c>
      <c r="AA220" s="19">
        <f t="shared" ref="AA220" si="107">SUM(P220+U220+Z220)</f>
        <v>17.013004791238881</v>
      </c>
    </row>
    <row r="221" spans="2:27" x14ac:dyDescent="0.35">
      <c r="B221" s="141"/>
      <c r="C221" s="14" t="s">
        <v>998</v>
      </c>
      <c r="D221" s="14" t="s">
        <v>137</v>
      </c>
      <c r="E221" s="14" t="s">
        <v>28</v>
      </c>
      <c r="F221" s="14" t="s">
        <v>36</v>
      </c>
      <c r="G221" s="14" t="s">
        <v>37</v>
      </c>
      <c r="H221" s="20">
        <v>370</v>
      </c>
      <c r="I221" s="84" t="s">
        <v>999</v>
      </c>
      <c r="J221" s="14" t="s">
        <v>110</v>
      </c>
      <c r="K221" s="14" t="s">
        <v>31</v>
      </c>
      <c r="L221" s="14" t="s">
        <v>32</v>
      </c>
      <c r="M221" s="14" t="s">
        <v>137</v>
      </c>
      <c r="N221" s="15">
        <v>38943</v>
      </c>
      <c r="O221" s="15">
        <v>45657</v>
      </c>
      <c r="P221" s="16">
        <f t="shared" si="101"/>
        <v>18.381930184804929</v>
      </c>
      <c r="Q221" s="14" t="s">
        <v>32</v>
      </c>
      <c r="R221" s="14" t="s">
        <v>1000</v>
      </c>
      <c r="S221" s="15">
        <v>38943</v>
      </c>
      <c r="T221" s="15">
        <v>41259</v>
      </c>
      <c r="U221" s="17">
        <f t="shared" si="79"/>
        <v>6.3408624229979464</v>
      </c>
      <c r="V221" s="15" t="s">
        <v>52</v>
      </c>
      <c r="W221" s="15" t="s">
        <v>1001</v>
      </c>
      <c r="X221" s="15">
        <v>38614</v>
      </c>
      <c r="Y221" s="15">
        <v>38914</v>
      </c>
      <c r="Z221" s="18">
        <f t="shared" si="99"/>
        <v>0.82135523613963035</v>
      </c>
      <c r="AA221" s="19">
        <f t="shared" si="100"/>
        <v>25.544147843942508</v>
      </c>
    </row>
    <row r="222" spans="2:27" x14ac:dyDescent="0.35">
      <c r="B222" s="141"/>
      <c r="C222" s="14" t="s">
        <v>1002</v>
      </c>
      <c r="D222" s="14" t="s">
        <v>137</v>
      </c>
      <c r="E222" s="14" t="s">
        <v>28</v>
      </c>
      <c r="F222" s="14" t="s">
        <v>36</v>
      </c>
      <c r="G222" s="14" t="s">
        <v>37</v>
      </c>
      <c r="H222" s="20">
        <v>327</v>
      </c>
      <c r="I222" s="84" t="s">
        <v>1003</v>
      </c>
      <c r="J222" s="14" t="s">
        <v>197</v>
      </c>
      <c r="K222" s="14" t="s">
        <v>31</v>
      </c>
      <c r="L222" s="14" t="s">
        <v>32</v>
      </c>
      <c r="M222" s="14" t="s">
        <v>137</v>
      </c>
      <c r="N222" s="15">
        <v>41162</v>
      </c>
      <c r="O222" s="15">
        <v>45657</v>
      </c>
      <c r="P222" s="16">
        <f t="shared" si="101"/>
        <v>12.306639288158795</v>
      </c>
      <c r="Q222" s="14" t="s">
        <v>1004</v>
      </c>
      <c r="R222" s="14" t="s">
        <v>1005</v>
      </c>
      <c r="S222" s="15">
        <v>40730</v>
      </c>
      <c r="T222" s="15">
        <v>40833</v>
      </c>
      <c r="U222" s="17">
        <f t="shared" si="79"/>
        <v>0.28199863107460643</v>
      </c>
      <c r="V222" s="15" t="s">
        <v>1006</v>
      </c>
      <c r="W222" s="15" t="s">
        <v>1005</v>
      </c>
      <c r="X222" s="15">
        <v>40203</v>
      </c>
      <c r="Y222" s="15">
        <v>40560</v>
      </c>
      <c r="Z222" s="18">
        <f t="shared" si="99"/>
        <v>0.97741273100616022</v>
      </c>
      <c r="AA222" s="19">
        <f t="shared" si="100"/>
        <v>13.566050650239561</v>
      </c>
    </row>
    <row r="223" spans="2:27" x14ac:dyDescent="0.35">
      <c r="B223" s="141"/>
      <c r="C223" s="14" t="s">
        <v>1007</v>
      </c>
      <c r="D223" s="14" t="s">
        <v>143</v>
      </c>
      <c r="E223" s="14" t="s">
        <v>28</v>
      </c>
      <c r="F223" s="14" t="s">
        <v>36</v>
      </c>
      <c r="G223" s="14" t="s">
        <v>37</v>
      </c>
      <c r="H223" s="20">
        <v>326</v>
      </c>
      <c r="I223" s="84" t="s">
        <v>1008</v>
      </c>
      <c r="J223" s="14" t="s">
        <v>197</v>
      </c>
      <c r="K223" s="14" t="s">
        <v>31</v>
      </c>
      <c r="L223" s="14" t="s">
        <v>32</v>
      </c>
      <c r="M223" s="14" t="s">
        <v>143</v>
      </c>
      <c r="N223" s="15">
        <v>41149</v>
      </c>
      <c r="O223" s="15">
        <v>45657</v>
      </c>
      <c r="P223" s="16">
        <f t="shared" si="101"/>
        <v>12.342231348391513</v>
      </c>
      <c r="Q223" s="14" t="s">
        <v>1009</v>
      </c>
      <c r="R223" s="14" t="s">
        <v>1010</v>
      </c>
      <c r="S223" s="15">
        <v>40518</v>
      </c>
      <c r="T223" s="15">
        <v>41148</v>
      </c>
      <c r="U223" s="17">
        <f t="shared" ref="U223:U252" si="108">(T223-S223)/365.25</f>
        <v>1.7248459958932238</v>
      </c>
      <c r="V223" s="15" t="s">
        <v>1011</v>
      </c>
      <c r="W223" s="15" t="s">
        <v>1012</v>
      </c>
      <c r="X223" s="15">
        <v>40207</v>
      </c>
      <c r="Y223" s="15">
        <v>40515</v>
      </c>
      <c r="Z223" s="18">
        <f t="shared" si="99"/>
        <v>0.84325804243668723</v>
      </c>
      <c r="AA223" s="19">
        <f t="shared" si="100"/>
        <v>14.910335386721425</v>
      </c>
    </row>
    <row r="224" spans="2:27" ht="15" thickBot="1" x14ac:dyDescent="0.4">
      <c r="B224" s="142"/>
      <c r="C224" s="21" t="s">
        <v>1013</v>
      </c>
      <c r="D224" s="21" t="s">
        <v>222</v>
      </c>
      <c r="E224" s="21" t="s">
        <v>28</v>
      </c>
      <c r="F224" s="21" t="s">
        <v>36</v>
      </c>
      <c r="G224" s="21" t="s">
        <v>37</v>
      </c>
      <c r="H224" s="22">
        <v>277</v>
      </c>
      <c r="I224" s="86" t="s">
        <v>1014</v>
      </c>
      <c r="J224" s="21" t="s">
        <v>197</v>
      </c>
      <c r="K224" s="21" t="s">
        <v>51</v>
      </c>
      <c r="L224" s="21" t="s">
        <v>32</v>
      </c>
      <c r="M224" s="21" t="s">
        <v>222</v>
      </c>
      <c r="N224" s="23">
        <v>44473</v>
      </c>
      <c r="O224" s="23">
        <v>45657</v>
      </c>
      <c r="P224" s="24">
        <f t="shared" si="101"/>
        <v>3.2416153319644079</v>
      </c>
      <c r="Q224" s="21" t="s">
        <v>258</v>
      </c>
      <c r="R224" s="21" t="s">
        <v>1015</v>
      </c>
      <c r="S224" s="23">
        <v>39224</v>
      </c>
      <c r="T224" s="23">
        <v>44470</v>
      </c>
      <c r="U224" s="25">
        <f t="shared" si="108"/>
        <v>14.362765229295004</v>
      </c>
      <c r="V224" s="23"/>
      <c r="W224" s="23"/>
      <c r="X224" s="23"/>
      <c r="Y224" s="23"/>
      <c r="Z224" s="26">
        <v>0</v>
      </c>
      <c r="AA224" s="19">
        <f t="shared" si="100"/>
        <v>17.604380561259411</v>
      </c>
    </row>
    <row r="225" spans="2:27" ht="14.5" customHeight="1" x14ac:dyDescent="0.35">
      <c r="B225" s="140" t="s">
        <v>1016</v>
      </c>
      <c r="C225" s="27" t="s">
        <v>1017</v>
      </c>
      <c r="D225" s="27" t="s">
        <v>122</v>
      </c>
      <c r="E225" s="27" t="s">
        <v>28</v>
      </c>
      <c r="F225" s="27" t="s">
        <v>36</v>
      </c>
      <c r="G225" s="27" t="s">
        <v>37</v>
      </c>
      <c r="H225" s="28">
        <v>410</v>
      </c>
      <c r="I225" s="85" t="s">
        <v>1018</v>
      </c>
      <c r="J225" s="27" t="s">
        <v>646</v>
      </c>
      <c r="K225" s="27" t="s">
        <v>31</v>
      </c>
      <c r="L225" s="27" t="s">
        <v>32</v>
      </c>
      <c r="M225" s="27" t="s">
        <v>122</v>
      </c>
      <c r="N225" s="29">
        <v>43682</v>
      </c>
      <c r="O225" s="29">
        <v>45657</v>
      </c>
      <c r="P225" s="30">
        <f t="shared" si="101"/>
        <v>5.4072553045858998</v>
      </c>
      <c r="Q225" s="27" t="s">
        <v>1019</v>
      </c>
      <c r="R225" s="63" t="s">
        <v>1020</v>
      </c>
      <c r="S225" s="29">
        <v>42583</v>
      </c>
      <c r="T225" s="29">
        <v>43681</v>
      </c>
      <c r="U225" s="33">
        <f t="shared" si="108"/>
        <v>3.0061601642710474</v>
      </c>
      <c r="V225" s="27" t="s">
        <v>1021</v>
      </c>
      <c r="W225" s="27" t="s">
        <v>220</v>
      </c>
      <c r="X225" s="29">
        <v>41122</v>
      </c>
      <c r="Y225" s="29">
        <v>42430</v>
      </c>
      <c r="Z225" s="34">
        <f t="shared" ref="Z225:Z252" si="109">(Y225-X225)/365.25</f>
        <v>3.5811088295687883</v>
      </c>
      <c r="AA225" s="19">
        <f t="shared" si="100"/>
        <v>11.994524298425734</v>
      </c>
    </row>
    <row r="226" spans="2:27" x14ac:dyDescent="0.35">
      <c r="B226" s="141"/>
      <c r="C226" s="14" t="s">
        <v>1022</v>
      </c>
      <c r="D226" s="14" t="s">
        <v>131</v>
      </c>
      <c r="E226" s="14" t="s">
        <v>28</v>
      </c>
      <c r="F226" s="14" t="s">
        <v>36</v>
      </c>
      <c r="G226" s="14" t="s">
        <v>37</v>
      </c>
      <c r="H226" s="20">
        <v>286</v>
      </c>
      <c r="I226" s="84" t="s">
        <v>1023</v>
      </c>
      <c r="J226" s="14" t="s">
        <v>163</v>
      </c>
      <c r="K226" s="14" t="s">
        <v>31</v>
      </c>
      <c r="L226" s="14" t="s">
        <v>32</v>
      </c>
      <c r="M226" s="14" t="s">
        <v>131</v>
      </c>
      <c r="N226" s="15">
        <v>41379</v>
      </c>
      <c r="O226" s="15">
        <v>45657</v>
      </c>
      <c r="P226" s="16">
        <f t="shared" si="101"/>
        <v>11.71252566735113</v>
      </c>
      <c r="Q226" s="14" t="s">
        <v>367</v>
      </c>
      <c r="R226" s="14" t="s">
        <v>251</v>
      </c>
      <c r="S226" s="15">
        <v>40935</v>
      </c>
      <c r="T226" s="15">
        <v>41273</v>
      </c>
      <c r="U226" s="17">
        <f t="shared" si="108"/>
        <v>0.92539356605065026</v>
      </c>
      <c r="V226" s="15" t="s">
        <v>367</v>
      </c>
      <c r="W226" s="15" t="s">
        <v>251</v>
      </c>
      <c r="X226" s="15">
        <v>39600</v>
      </c>
      <c r="Y226" s="15">
        <v>40934</v>
      </c>
      <c r="Z226" s="18">
        <f t="shared" si="109"/>
        <v>3.6522929500342229</v>
      </c>
      <c r="AA226" s="19">
        <f t="shared" si="100"/>
        <v>16.290212183436005</v>
      </c>
    </row>
    <row r="227" spans="2:27" x14ac:dyDescent="0.35">
      <c r="B227" s="141"/>
      <c r="C227" s="14" t="s">
        <v>1024</v>
      </c>
      <c r="D227" s="14" t="s">
        <v>131</v>
      </c>
      <c r="E227" s="14" t="s">
        <v>28</v>
      </c>
      <c r="F227" s="14" t="s">
        <v>36</v>
      </c>
      <c r="G227" s="14" t="s">
        <v>37</v>
      </c>
      <c r="H227" s="20">
        <v>460</v>
      </c>
      <c r="I227" s="84" t="s">
        <v>1025</v>
      </c>
      <c r="J227" s="14" t="s">
        <v>163</v>
      </c>
      <c r="K227" s="14" t="s">
        <v>31</v>
      </c>
      <c r="L227" s="14" t="s">
        <v>32</v>
      </c>
      <c r="M227" s="14" t="s">
        <v>131</v>
      </c>
      <c r="N227" s="15">
        <v>44413</v>
      </c>
      <c r="O227" s="15">
        <v>45657</v>
      </c>
      <c r="P227" s="16">
        <f t="shared" si="101"/>
        <v>3.4058863791923342</v>
      </c>
      <c r="Q227" s="14" t="s">
        <v>52</v>
      </c>
      <c r="R227" s="14" t="s">
        <v>31</v>
      </c>
      <c r="S227" s="15">
        <v>44081</v>
      </c>
      <c r="T227" s="15">
        <v>45096</v>
      </c>
      <c r="U227" s="17">
        <f t="shared" si="108"/>
        <v>2.7789185489390826</v>
      </c>
      <c r="V227" s="15" t="s">
        <v>1026</v>
      </c>
      <c r="W227" s="15" t="s">
        <v>1027</v>
      </c>
      <c r="X227" s="15">
        <v>43952</v>
      </c>
      <c r="Y227" s="15">
        <v>44074</v>
      </c>
      <c r="Z227" s="18">
        <f t="shared" si="109"/>
        <v>0.33401779603011633</v>
      </c>
      <c r="AA227" s="19">
        <f t="shared" si="100"/>
        <v>6.5188227241615335</v>
      </c>
    </row>
    <row r="228" spans="2:27" x14ac:dyDescent="0.35">
      <c r="B228" s="141"/>
      <c r="C228" s="14" t="s">
        <v>1032</v>
      </c>
      <c r="D228" s="14" t="s">
        <v>137</v>
      </c>
      <c r="E228" s="14" t="s">
        <v>28</v>
      </c>
      <c r="F228" s="14" t="s">
        <v>577</v>
      </c>
      <c r="G228" s="14" t="s">
        <v>1033</v>
      </c>
      <c r="H228" s="20">
        <v>114</v>
      </c>
      <c r="I228" s="84" t="s">
        <v>1034</v>
      </c>
      <c r="J228" s="14" t="s">
        <v>163</v>
      </c>
      <c r="K228" s="14" t="s">
        <v>31</v>
      </c>
      <c r="L228" s="14" t="s">
        <v>32</v>
      </c>
      <c r="M228" s="14" t="s">
        <v>137</v>
      </c>
      <c r="N228" s="15">
        <v>39463</v>
      </c>
      <c r="O228" s="15">
        <v>45657</v>
      </c>
      <c r="P228" s="16">
        <f t="shared" ref="P228" si="110">(O228-N228)/365.25</f>
        <v>16.958247775496236</v>
      </c>
      <c r="Q228" s="14" t="s">
        <v>32</v>
      </c>
      <c r="R228" s="14" t="s">
        <v>1035</v>
      </c>
      <c r="S228" s="15">
        <v>40207</v>
      </c>
      <c r="T228" s="15">
        <v>40644</v>
      </c>
      <c r="U228" s="17">
        <f t="shared" ref="U228" si="111">(T228-S228)/365.25</f>
        <v>1.1964407939767283</v>
      </c>
      <c r="V228" s="15" t="s">
        <v>32</v>
      </c>
      <c r="W228" s="15" t="s">
        <v>376</v>
      </c>
      <c r="X228" s="15">
        <v>39463</v>
      </c>
      <c r="Y228" s="15">
        <v>40206</v>
      </c>
      <c r="Z228" s="18">
        <f t="shared" ref="Z228" si="112">(Y228-X228)/365.25</f>
        <v>2.0342231348391513</v>
      </c>
      <c r="AA228" s="19">
        <f t="shared" ref="AA228" si="113">SUM(P228+U228+Z228)</f>
        <v>20.188911704312115</v>
      </c>
    </row>
    <row r="229" spans="2:27" x14ac:dyDescent="0.35">
      <c r="B229" s="141"/>
      <c r="C229" s="14" t="s">
        <v>1028</v>
      </c>
      <c r="D229" s="14" t="s">
        <v>143</v>
      </c>
      <c r="E229" s="14" t="s">
        <v>28</v>
      </c>
      <c r="F229" s="14" t="s">
        <v>36</v>
      </c>
      <c r="G229" s="14" t="s">
        <v>37</v>
      </c>
      <c r="H229" s="20">
        <v>330</v>
      </c>
      <c r="I229" s="84" t="s">
        <v>1029</v>
      </c>
      <c r="J229" s="14" t="s">
        <v>163</v>
      </c>
      <c r="K229" s="14" t="s">
        <v>31</v>
      </c>
      <c r="L229" s="14" t="s">
        <v>32</v>
      </c>
      <c r="M229" s="14" t="s">
        <v>143</v>
      </c>
      <c r="N229" s="15">
        <v>45078</v>
      </c>
      <c r="O229" s="15">
        <v>45657</v>
      </c>
      <c r="P229" s="16">
        <f t="shared" si="101"/>
        <v>1.5852156057494866</v>
      </c>
      <c r="Q229" s="14" t="s">
        <v>52</v>
      </c>
      <c r="R229" s="14" t="s">
        <v>31</v>
      </c>
      <c r="S229" s="15">
        <v>44844</v>
      </c>
      <c r="T229" s="15">
        <v>45077</v>
      </c>
      <c r="U229" s="17">
        <f t="shared" si="108"/>
        <v>0.63791923340177958</v>
      </c>
      <c r="V229" s="15" t="s">
        <v>1030</v>
      </c>
      <c r="W229" s="15" t="s">
        <v>1031</v>
      </c>
      <c r="X229" s="15">
        <v>44580</v>
      </c>
      <c r="Y229" s="15">
        <v>44926</v>
      </c>
      <c r="Z229" s="18">
        <f t="shared" si="109"/>
        <v>0.94729637234770703</v>
      </c>
      <c r="AA229" s="19">
        <f t="shared" si="100"/>
        <v>3.1704312114989732</v>
      </c>
    </row>
    <row r="230" spans="2:27" ht="15" thickBot="1" x14ac:dyDescent="0.4">
      <c r="B230" s="142"/>
      <c r="C230" s="21" t="s">
        <v>1203</v>
      </c>
      <c r="D230" s="21" t="s">
        <v>193</v>
      </c>
      <c r="E230" s="21" t="s">
        <v>28</v>
      </c>
      <c r="F230" s="21" t="s">
        <v>36</v>
      </c>
      <c r="G230" s="21" t="s">
        <v>37</v>
      </c>
      <c r="H230" s="22">
        <v>0</v>
      </c>
      <c r="I230" s="86" t="s">
        <v>1204</v>
      </c>
      <c r="J230" s="21" t="s">
        <v>1205</v>
      </c>
      <c r="K230" s="21" t="s">
        <v>1196</v>
      </c>
      <c r="L230" s="21" t="s">
        <v>32</v>
      </c>
      <c r="M230" s="21" t="s">
        <v>193</v>
      </c>
      <c r="N230" s="23">
        <v>45344</v>
      </c>
      <c r="O230" s="23">
        <v>45657</v>
      </c>
      <c r="P230" s="24">
        <f t="shared" si="101"/>
        <v>0.85694729637234768</v>
      </c>
      <c r="Q230" s="21"/>
      <c r="R230" s="21"/>
      <c r="S230" s="23"/>
      <c r="T230" s="23"/>
      <c r="U230" s="25">
        <f t="shared" si="108"/>
        <v>0</v>
      </c>
      <c r="V230" s="23"/>
      <c r="W230" s="23"/>
      <c r="X230" s="23"/>
      <c r="Y230" s="23"/>
      <c r="Z230" s="26">
        <f t="shared" ref="Z230" si="114">(Y230-X230)/365.25</f>
        <v>0</v>
      </c>
      <c r="AA230" s="19">
        <f t="shared" ref="AA230" si="115">SUM(P230+U230+Z230)</f>
        <v>0.85694729637234768</v>
      </c>
    </row>
    <row r="231" spans="2:27" x14ac:dyDescent="0.35">
      <c r="B231" s="140" t="s">
        <v>1036</v>
      </c>
      <c r="C231" s="27" t="s">
        <v>1037</v>
      </c>
      <c r="D231" s="27" t="s">
        <v>311</v>
      </c>
      <c r="E231" s="27" t="s">
        <v>28</v>
      </c>
      <c r="F231" s="27" t="s">
        <v>74</v>
      </c>
      <c r="G231" s="27" t="s">
        <v>1038</v>
      </c>
      <c r="H231" s="28">
        <v>333</v>
      </c>
      <c r="I231" s="85" t="s">
        <v>1039</v>
      </c>
      <c r="J231" s="27" t="s">
        <v>588</v>
      </c>
      <c r="K231" s="27" t="s">
        <v>31</v>
      </c>
      <c r="L231" s="27" t="s">
        <v>32</v>
      </c>
      <c r="M231" s="27" t="s">
        <v>311</v>
      </c>
      <c r="N231" s="29">
        <v>40732</v>
      </c>
      <c r="O231" s="29">
        <v>45657</v>
      </c>
      <c r="P231" s="30">
        <f t="shared" si="101"/>
        <v>13.483915126625599</v>
      </c>
      <c r="Q231" s="27" t="s">
        <v>1040</v>
      </c>
      <c r="R231" s="27" t="s">
        <v>1041</v>
      </c>
      <c r="S231" s="29">
        <v>39834</v>
      </c>
      <c r="T231" s="29">
        <v>40731</v>
      </c>
      <c r="U231" s="33">
        <f t="shared" si="108"/>
        <v>2.4558521560574951</v>
      </c>
      <c r="V231" s="29" t="s">
        <v>1042</v>
      </c>
      <c r="W231" s="29" t="s">
        <v>1043</v>
      </c>
      <c r="X231" s="29">
        <v>37865</v>
      </c>
      <c r="Y231" s="29">
        <v>39833</v>
      </c>
      <c r="Z231" s="34">
        <f t="shared" si="109"/>
        <v>5.3880903490759753</v>
      </c>
      <c r="AA231" s="19">
        <f t="shared" si="100"/>
        <v>21.327857631759066</v>
      </c>
    </row>
    <row r="232" spans="2:27" x14ac:dyDescent="0.35">
      <c r="B232" s="141"/>
      <c r="C232" s="14" t="s">
        <v>1044</v>
      </c>
      <c r="D232" s="14" t="s">
        <v>137</v>
      </c>
      <c r="E232" s="14" t="s">
        <v>28</v>
      </c>
      <c r="F232" s="14" t="s">
        <v>36</v>
      </c>
      <c r="G232" s="14" t="s">
        <v>37</v>
      </c>
      <c r="H232" s="20">
        <v>331</v>
      </c>
      <c r="I232" s="84" t="s">
        <v>1045</v>
      </c>
      <c r="J232" s="14" t="s">
        <v>580</v>
      </c>
      <c r="K232" s="14" t="s">
        <v>31</v>
      </c>
      <c r="L232" s="14" t="s">
        <v>32</v>
      </c>
      <c r="M232" s="14" t="s">
        <v>137</v>
      </c>
      <c r="N232" s="15">
        <v>41074</v>
      </c>
      <c r="O232" s="15">
        <v>45657</v>
      </c>
      <c r="P232" s="16">
        <f t="shared" si="101"/>
        <v>12.547570157426421</v>
      </c>
      <c r="Q232" s="14" t="s">
        <v>1046</v>
      </c>
      <c r="R232" s="14" t="s">
        <v>1047</v>
      </c>
      <c r="S232" s="15">
        <v>38985</v>
      </c>
      <c r="T232" s="15">
        <v>38985</v>
      </c>
      <c r="U232" s="17">
        <f t="shared" si="108"/>
        <v>0</v>
      </c>
      <c r="V232" s="15" t="s">
        <v>1048</v>
      </c>
      <c r="W232" s="15" t="s">
        <v>1049</v>
      </c>
      <c r="X232" s="15">
        <v>37466</v>
      </c>
      <c r="Y232" s="15">
        <v>38564</v>
      </c>
      <c r="Z232" s="18">
        <f t="shared" si="109"/>
        <v>3.0061601642710474</v>
      </c>
      <c r="AA232" s="19">
        <f t="shared" si="100"/>
        <v>15.553730321697468</v>
      </c>
    </row>
    <row r="233" spans="2:27" x14ac:dyDescent="0.35">
      <c r="B233" s="141"/>
      <c r="C233" s="14" t="s">
        <v>1211</v>
      </c>
      <c r="D233" s="14" t="s">
        <v>1212</v>
      </c>
      <c r="E233" s="14" t="s">
        <v>28</v>
      </c>
      <c r="F233" s="14" t="s">
        <v>1069</v>
      </c>
      <c r="G233" s="14" t="s">
        <v>1213</v>
      </c>
      <c r="H233" s="20">
        <v>0</v>
      </c>
      <c r="I233" s="84" t="s">
        <v>1214</v>
      </c>
      <c r="J233" s="14" t="s">
        <v>272</v>
      </c>
      <c r="K233" s="14" t="s">
        <v>82</v>
      </c>
      <c r="L233" s="14" t="s">
        <v>32</v>
      </c>
      <c r="M233" s="14" t="s">
        <v>1212</v>
      </c>
      <c r="N233" s="15">
        <v>45362</v>
      </c>
      <c r="O233" s="15">
        <v>45657</v>
      </c>
      <c r="P233" s="16">
        <f t="shared" si="101"/>
        <v>0.8076659822039699</v>
      </c>
      <c r="Q233" s="14" t="s">
        <v>1215</v>
      </c>
      <c r="R233" s="14" t="s">
        <v>220</v>
      </c>
      <c r="S233" s="15">
        <v>45292</v>
      </c>
      <c r="T233" s="15">
        <v>45359</v>
      </c>
      <c r="U233" s="17">
        <f t="shared" si="108"/>
        <v>0.1834360027378508</v>
      </c>
      <c r="V233" s="15" t="s">
        <v>1216</v>
      </c>
      <c r="W233" s="15" t="s">
        <v>1217</v>
      </c>
      <c r="X233" s="15">
        <v>45108</v>
      </c>
      <c r="Y233" s="15">
        <v>45275</v>
      </c>
      <c r="Z233" s="18">
        <f t="shared" si="109"/>
        <v>0.45722108145106094</v>
      </c>
      <c r="AA233" s="19">
        <f t="shared" si="100"/>
        <v>1.4483230663928817</v>
      </c>
    </row>
    <row r="234" spans="2:27" x14ac:dyDescent="0.35">
      <c r="B234" s="141"/>
      <c r="C234" s="14" t="s">
        <v>1363</v>
      </c>
      <c r="D234" s="14" t="s">
        <v>31</v>
      </c>
      <c r="E234" s="14" t="s">
        <v>28</v>
      </c>
      <c r="F234" s="14" t="s">
        <v>123</v>
      </c>
      <c r="G234" s="14" t="s">
        <v>124</v>
      </c>
      <c r="H234" s="20">
        <v>377</v>
      </c>
      <c r="I234" s="84" t="s">
        <v>1050</v>
      </c>
      <c r="J234" s="14" t="s">
        <v>822</v>
      </c>
      <c r="K234" s="14" t="s">
        <v>31</v>
      </c>
      <c r="L234" s="14" t="s">
        <v>32</v>
      </c>
      <c r="M234" s="14" t="s">
        <v>31</v>
      </c>
      <c r="N234" s="15">
        <v>44844</v>
      </c>
      <c r="O234" s="15">
        <v>45657</v>
      </c>
      <c r="P234" s="16">
        <f t="shared" si="101"/>
        <v>2.2258726899383983</v>
      </c>
      <c r="Q234" s="14" t="s">
        <v>1051</v>
      </c>
      <c r="R234" s="14" t="s">
        <v>1052</v>
      </c>
      <c r="S234" s="15">
        <v>43160</v>
      </c>
      <c r="T234" s="15">
        <v>44835</v>
      </c>
      <c r="U234" s="17">
        <f t="shared" si="108"/>
        <v>4.5859000684462696</v>
      </c>
      <c r="V234" s="15" t="s">
        <v>1053</v>
      </c>
      <c r="W234" s="15" t="s">
        <v>1054</v>
      </c>
      <c r="X234" s="15">
        <v>42552</v>
      </c>
      <c r="Y234" s="15">
        <v>43435</v>
      </c>
      <c r="Z234" s="18">
        <f t="shared" si="109"/>
        <v>2.4175222450376452</v>
      </c>
      <c r="AA234" s="19">
        <f t="shared" si="100"/>
        <v>9.2292950034223136</v>
      </c>
    </row>
    <row r="235" spans="2:27" x14ac:dyDescent="0.35">
      <c r="B235" s="141"/>
      <c r="C235" s="14" t="s">
        <v>1055</v>
      </c>
      <c r="D235" s="14" t="s">
        <v>31</v>
      </c>
      <c r="E235" s="14" t="s">
        <v>28</v>
      </c>
      <c r="F235" s="14" t="s">
        <v>36</v>
      </c>
      <c r="G235" s="14" t="s">
        <v>37</v>
      </c>
      <c r="H235" s="20">
        <v>178</v>
      </c>
      <c r="I235" s="84" t="s">
        <v>1056</v>
      </c>
      <c r="J235" s="14" t="s">
        <v>197</v>
      </c>
      <c r="K235" s="14" t="s">
        <v>31</v>
      </c>
      <c r="L235" s="14" t="s">
        <v>32</v>
      </c>
      <c r="M235" s="14" t="s">
        <v>31</v>
      </c>
      <c r="N235" s="15">
        <v>43941</v>
      </c>
      <c r="O235" s="15">
        <v>45657</v>
      </c>
      <c r="P235" s="16">
        <f t="shared" si="101"/>
        <v>4.6981519507186862</v>
      </c>
      <c r="Q235" s="14" t="s">
        <v>172</v>
      </c>
      <c r="R235" s="14" t="s">
        <v>1057</v>
      </c>
      <c r="S235" s="15">
        <v>42695</v>
      </c>
      <c r="T235" s="15">
        <v>43133</v>
      </c>
      <c r="U235" s="17">
        <f t="shared" si="108"/>
        <v>1.1991786447638604</v>
      </c>
      <c r="V235" s="15" t="s">
        <v>1058</v>
      </c>
      <c r="W235" s="15" t="s">
        <v>1059</v>
      </c>
      <c r="X235" s="15">
        <v>41610</v>
      </c>
      <c r="Y235" s="15">
        <v>42351</v>
      </c>
      <c r="Z235" s="18">
        <f t="shared" si="109"/>
        <v>2.0287474332648872</v>
      </c>
      <c r="AA235" s="19">
        <f t="shared" si="100"/>
        <v>7.9260780287474342</v>
      </c>
    </row>
    <row r="236" spans="2:27" ht="15" thickBot="1" x14ac:dyDescent="0.4">
      <c r="B236" s="142"/>
      <c r="C236" s="21" t="s">
        <v>1060</v>
      </c>
      <c r="D236" s="21" t="s">
        <v>222</v>
      </c>
      <c r="E236" s="21" t="s">
        <v>28</v>
      </c>
      <c r="F236" s="21" t="s">
        <v>239</v>
      </c>
      <c r="G236" s="21" t="s">
        <v>1061</v>
      </c>
      <c r="H236" s="22">
        <v>315</v>
      </c>
      <c r="I236" s="86" t="s">
        <v>1062</v>
      </c>
      <c r="J236" s="21" t="s">
        <v>335</v>
      </c>
      <c r="K236" s="21" t="s">
        <v>51</v>
      </c>
      <c r="L236" s="21" t="s">
        <v>32</v>
      </c>
      <c r="M236" s="21" t="s">
        <v>222</v>
      </c>
      <c r="N236" s="23">
        <v>43040</v>
      </c>
      <c r="O236" s="23">
        <v>45657</v>
      </c>
      <c r="P236" s="24">
        <f t="shared" si="101"/>
        <v>7.1649555099247095</v>
      </c>
      <c r="Q236" s="21" t="s">
        <v>52</v>
      </c>
      <c r="R236" s="21" t="s">
        <v>249</v>
      </c>
      <c r="S236" s="23">
        <v>42252</v>
      </c>
      <c r="T236" s="23">
        <v>42608</v>
      </c>
      <c r="U236" s="25">
        <f t="shared" si="108"/>
        <v>0.97467488021902804</v>
      </c>
      <c r="V236" s="23" t="s">
        <v>1063</v>
      </c>
      <c r="W236" s="23" t="s">
        <v>1064</v>
      </c>
      <c r="X236" s="23">
        <v>42040</v>
      </c>
      <c r="Y236" s="23">
        <v>42220</v>
      </c>
      <c r="Z236" s="26">
        <f t="shared" si="109"/>
        <v>0.49281314168377821</v>
      </c>
      <c r="AA236" s="19">
        <f t="shared" si="100"/>
        <v>8.6324435318275157</v>
      </c>
    </row>
    <row r="237" spans="2:27" x14ac:dyDescent="0.35">
      <c r="B237" s="140" t="s">
        <v>1065</v>
      </c>
      <c r="C237" s="27" t="s">
        <v>1066</v>
      </c>
      <c r="D237" s="27" t="s">
        <v>399</v>
      </c>
      <c r="E237" s="27" t="s">
        <v>28</v>
      </c>
      <c r="F237" s="27" t="s">
        <v>717</v>
      </c>
      <c r="G237" s="27" t="s">
        <v>718</v>
      </c>
      <c r="H237" s="28">
        <v>110</v>
      </c>
      <c r="I237" s="85" t="s">
        <v>1067</v>
      </c>
      <c r="J237" s="27" t="s">
        <v>197</v>
      </c>
      <c r="K237" s="27" t="s">
        <v>31</v>
      </c>
      <c r="L237" s="27" t="s">
        <v>32</v>
      </c>
      <c r="M237" s="27" t="s">
        <v>399</v>
      </c>
      <c r="N237" s="29">
        <v>36150</v>
      </c>
      <c r="O237" s="29">
        <v>45657</v>
      </c>
      <c r="P237" s="30">
        <f t="shared" si="101"/>
        <v>26.028747433264886</v>
      </c>
      <c r="Q237" s="27"/>
      <c r="R237" s="27"/>
      <c r="S237" s="29"/>
      <c r="T237" s="29"/>
      <c r="U237" s="33">
        <f t="shared" si="108"/>
        <v>0</v>
      </c>
      <c r="V237" s="29"/>
      <c r="W237" s="29"/>
      <c r="X237" s="29"/>
      <c r="Y237" s="29"/>
      <c r="Z237" s="34">
        <f t="shared" si="109"/>
        <v>0</v>
      </c>
      <c r="AA237" s="19">
        <f t="shared" si="100"/>
        <v>26.028747433264886</v>
      </c>
    </row>
    <row r="238" spans="2:27" x14ac:dyDescent="0.35">
      <c r="B238" s="141"/>
      <c r="C238" s="14" t="s">
        <v>1068</v>
      </c>
      <c r="D238" s="14" t="s">
        <v>137</v>
      </c>
      <c r="E238" s="14" t="s">
        <v>28</v>
      </c>
      <c r="F238" s="14" t="s">
        <v>1069</v>
      </c>
      <c r="G238" s="14" t="s">
        <v>1070</v>
      </c>
      <c r="H238" s="20">
        <v>0</v>
      </c>
      <c r="I238" s="84" t="s">
        <v>1071</v>
      </c>
      <c r="J238" s="14" t="s">
        <v>110</v>
      </c>
      <c r="K238" s="14" t="s">
        <v>31</v>
      </c>
      <c r="L238" s="14" t="s">
        <v>32</v>
      </c>
      <c r="M238" s="14" t="s">
        <v>137</v>
      </c>
      <c r="N238" s="15">
        <v>44328</v>
      </c>
      <c r="O238" s="15">
        <v>45657</v>
      </c>
      <c r="P238" s="16">
        <f t="shared" si="101"/>
        <v>3.6386036960985626</v>
      </c>
      <c r="Q238" s="14" t="s">
        <v>1072</v>
      </c>
      <c r="R238" s="14" t="s">
        <v>1073</v>
      </c>
      <c r="S238" s="15">
        <v>41275</v>
      </c>
      <c r="T238" s="15">
        <v>44228</v>
      </c>
      <c r="U238" s="17">
        <f t="shared" si="108"/>
        <v>8.084873374401095</v>
      </c>
      <c r="V238" s="40" t="s">
        <v>1074</v>
      </c>
      <c r="W238" s="40" t="s">
        <v>1075</v>
      </c>
      <c r="X238" s="41">
        <v>37914</v>
      </c>
      <c r="Y238" s="41">
        <v>38107</v>
      </c>
      <c r="Z238" s="18">
        <f t="shared" si="109"/>
        <v>0.52840520191649554</v>
      </c>
      <c r="AA238" s="19">
        <f t="shared" si="100"/>
        <v>12.251882272416154</v>
      </c>
    </row>
    <row r="239" spans="2:27" x14ac:dyDescent="0.35">
      <c r="B239" s="141"/>
      <c r="C239" s="14" t="s">
        <v>1076</v>
      </c>
      <c r="D239" s="14" t="s">
        <v>137</v>
      </c>
      <c r="E239" s="14" t="s">
        <v>28</v>
      </c>
      <c r="F239" s="14" t="s">
        <v>451</v>
      </c>
      <c r="G239" s="14" t="s">
        <v>452</v>
      </c>
      <c r="H239" s="20">
        <v>0</v>
      </c>
      <c r="I239" s="84" t="s">
        <v>1077</v>
      </c>
      <c r="J239" s="14" t="s">
        <v>1078</v>
      </c>
      <c r="K239" s="14" t="s">
        <v>31</v>
      </c>
      <c r="L239" s="14" t="s">
        <v>32</v>
      </c>
      <c r="M239" s="14" t="s">
        <v>137</v>
      </c>
      <c r="N239" s="15">
        <v>43032</v>
      </c>
      <c r="O239" s="15">
        <v>45657</v>
      </c>
      <c r="P239" s="16">
        <f t="shared" si="101"/>
        <v>7.1868583162217661</v>
      </c>
      <c r="Q239" s="14" t="s">
        <v>1079</v>
      </c>
      <c r="R239" s="14" t="s">
        <v>1080</v>
      </c>
      <c r="S239" s="15">
        <v>41243</v>
      </c>
      <c r="T239" s="15">
        <v>42856</v>
      </c>
      <c r="U239" s="17">
        <f t="shared" si="108"/>
        <v>4.4161533196440796</v>
      </c>
      <c r="V239" s="15" t="s">
        <v>1081</v>
      </c>
      <c r="W239" s="15" t="s">
        <v>1082</v>
      </c>
      <c r="X239" s="15">
        <v>38261</v>
      </c>
      <c r="Y239" s="15">
        <v>39539</v>
      </c>
      <c r="Z239" s="18">
        <f t="shared" si="109"/>
        <v>3.4989733059548254</v>
      </c>
      <c r="AA239" s="19">
        <f t="shared" si="100"/>
        <v>15.101984941820671</v>
      </c>
    </row>
    <row r="240" spans="2:27" x14ac:dyDescent="0.35">
      <c r="B240" s="141"/>
      <c r="C240" s="14" t="s">
        <v>1083</v>
      </c>
      <c r="D240" s="14" t="s">
        <v>137</v>
      </c>
      <c r="E240" s="14" t="s">
        <v>28</v>
      </c>
      <c r="F240" s="14" t="s">
        <v>239</v>
      </c>
      <c r="G240" s="14" t="s">
        <v>1061</v>
      </c>
      <c r="H240" s="20">
        <v>0</v>
      </c>
      <c r="I240" s="84" t="s">
        <v>1084</v>
      </c>
      <c r="J240" s="14" t="s">
        <v>864</v>
      </c>
      <c r="K240" s="14" t="s">
        <v>31</v>
      </c>
      <c r="L240" s="14" t="s">
        <v>32</v>
      </c>
      <c r="M240" s="14" t="s">
        <v>137</v>
      </c>
      <c r="N240" s="15">
        <v>42723</v>
      </c>
      <c r="O240" s="15">
        <v>45657</v>
      </c>
      <c r="P240" s="16">
        <f t="shared" si="101"/>
        <v>8.0328542094455848</v>
      </c>
      <c r="Q240" s="14" t="s">
        <v>1085</v>
      </c>
      <c r="R240" s="14" t="s">
        <v>1086</v>
      </c>
      <c r="S240" s="15">
        <v>41944</v>
      </c>
      <c r="T240" s="15">
        <v>42369</v>
      </c>
      <c r="U240" s="17">
        <f t="shared" si="108"/>
        <v>1.1635865845311431</v>
      </c>
      <c r="V240" s="15" t="s">
        <v>1087</v>
      </c>
      <c r="W240" s="15" t="s">
        <v>1088</v>
      </c>
      <c r="X240" s="15">
        <v>41386</v>
      </c>
      <c r="Y240" s="15">
        <v>41942</v>
      </c>
      <c r="Z240" s="18">
        <f t="shared" si="109"/>
        <v>1.5222450376454484</v>
      </c>
      <c r="AA240" s="19">
        <f t="shared" si="100"/>
        <v>10.718685831622174</v>
      </c>
    </row>
    <row r="241" spans="2:27" x14ac:dyDescent="0.35">
      <c r="B241" s="141"/>
      <c r="C241" s="14" t="s">
        <v>1089</v>
      </c>
      <c r="D241" s="14" t="s">
        <v>137</v>
      </c>
      <c r="E241" s="14" t="s">
        <v>28</v>
      </c>
      <c r="F241" s="14" t="s">
        <v>144</v>
      </c>
      <c r="G241" s="14" t="s">
        <v>359</v>
      </c>
      <c r="H241" s="20">
        <v>0</v>
      </c>
      <c r="I241" s="84" t="s">
        <v>1090</v>
      </c>
      <c r="J241" s="14" t="s">
        <v>634</v>
      </c>
      <c r="K241" s="14" t="s">
        <v>31</v>
      </c>
      <c r="L241" s="14" t="s">
        <v>32</v>
      </c>
      <c r="M241" s="14" t="s">
        <v>137</v>
      </c>
      <c r="N241" s="15">
        <v>43810</v>
      </c>
      <c r="O241" s="15">
        <v>45657</v>
      </c>
      <c r="P241" s="16">
        <f t="shared" si="101"/>
        <v>5.0568104038329915</v>
      </c>
      <c r="Q241" s="14" t="s">
        <v>1091</v>
      </c>
      <c r="R241" s="14" t="s">
        <v>553</v>
      </c>
      <c r="S241" s="15">
        <v>43374</v>
      </c>
      <c r="T241" s="15">
        <v>43800</v>
      </c>
      <c r="U241" s="17">
        <f t="shared" si="108"/>
        <v>1.1663244353182751</v>
      </c>
      <c r="V241" s="15" t="s">
        <v>1092</v>
      </c>
      <c r="W241" s="15" t="s">
        <v>553</v>
      </c>
      <c r="X241" s="15">
        <v>42583</v>
      </c>
      <c r="Y241" s="15">
        <v>43344</v>
      </c>
      <c r="Z241" s="18">
        <f t="shared" si="109"/>
        <v>2.083504449007529</v>
      </c>
      <c r="AA241" s="19">
        <f t="shared" si="100"/>
        <v>8.3066392881587952</v>
      </c>
    </row>
    <row r="242" spans="2:27" x14ac:dyDescent="0.35">
      <c r="B242" s="141"/>
      <c r="C242" s="14" t="s">
        <v>1093</v>
      </c>
      <c r="D242" s="14" t="s">
        <v>137</v>
      </c>
      <c r="E242" s="14" t="s">
        <v>28</v>
      </c>
      <c r="F242" s="14" t="s">
        <v>819</v>
      </c>
      <c r="G242" s="14" t="s">
        <v>927</v>
      </c>
      <c r="H242" s="20">
        <v>0</v>
      </c>
      <c r="I242" s="84" t="s">
        <v>1094</v>
      </c>
      <c r="J242" s="14" t="s">
        <v>110</v>
      </c>
      <c r="K242" s="14" t="s">
        <v>31</v>
      </c>
      <c r="L242" s="14" t="s">
        <v>32</v>
      </c>
      <c r="M242" s="14" t="s">
        <v>137</v>
      </c>
      <c r="N242" s="15">
        <v>44655</v>
      </c>
      <c r="O242" s="15">
        <v>45657</v>
      </c>
      <c r="P242" s="16">
        <f t="shared" si="101"/>
        <v>2.7433264887063653</v>
      </c>
      <c r="Q242" s="14" t="s">
        <v>1095</v>
      </c>
      <c r="R242" s="14" t="s">
        <v>1096</v>
      </c>
      <c r="S242" s="15">
        <v>43769</v>
      </c>
      <c r="T242" s="15">
        <v>43830</v>
      </c>
      <c r="U242" s="17">
        <f t="shared" si="108"/>
        <v>0.16700889801505817</v>
      </c>
      <c r="V242" t="s">
        <v>1095</v>
      </c>
      <c r="W242" t="s">
        <v>1096</v>
      </c>
      <c r="X242" s="107">
        <v>43645</v>
      </c>
      <c r="Y242" s="107">
        <v>43765</v>
      </c>
      <c r="Z242" s="18">
        <f t="shared" si="109"/>
        <v>0.32854209445585214</v>
      </c>
      <c r="AA242" s="19">
        <f t="shared" si="100"/>
        <v>3.2388774811772758</v>
      </c>
    </row>
    <row r="243" spans="2:27" x14ac:dyDescent="0.35">
      <c r="B243" s="141"/>
      <c r="C243" s="14" t="s">
        <v>1097</v>
      </c>
      <c r="D243" s="14" t="s">
        <v>137</v>
      </c>
      <c r="E243" s="14" t="s">
        <v>28</v>
      </c>
      <c r="F243" s="14" t="s">
        <v>278</v>
      </c>
      <c r="G243" s="14" t="s">
        <v>1098</v>
      </c>
      <c r="H243" s="20">
        <v>0</v>
      </c>
      <c r="I243" s="84" t="s">
        <v>1099</v>
      </c>
      <c r="J243" s="14" t="s">
        <v>197</v>
      </c>
      <c r="K243" s="14" t="s">
        <v>31</v>
      </c>
      <c r="L243" s="14" t="s">
        <v>32</v>
      </c>
      <c r="M243" s="14" t="s">
        <v>137</v>
      </c>
      <c r="N243" s="15">
        <v>42640</v>
      </c>
      <c r="O243" s="15">
        <v>45657</v>
      </c>
      <c r="P243" s="16">
        <f t="shared" si="101"/>
        <v>8.2600958247775491</v>
      </c>
      <c r="Q243" s="14" t="s">
        <v>1100</v>
      </c>
      <c r="R243" s="14" t="s">
        <v>1101</v>
      </c>
      <c r="S243" s="15">
        <v>40329</v>
      </c>
      <c r="T243" s="15">
        <v>42402</v>
      </c>
      <c r="U243" s="17">
        <f t="shared" si="108"/>
        <v>5.675564681724846</v>
      </c>
      <c r="V243" s="15" t="s">
        <v>177</v>
      </c>
      <c r="W243" s="15" t="s">
        <v>1102</v>
      </c>
      <c r="X243" s="15">
        <v>38869</v>
      </c>
      <c r="Y243" s="15">
        <v>39492</v>
      </c>
      <c r="Z243" s="18">
        <f t="shared" si="109"/>
        <v>1.7056810403832992</v>
      </c>
      <c r="AA243" s="19">
        <f t="shared" si="100"/>
        <v>15.641341546885693</v>
      </c>
    </row>
    <row r="244" spans="2:27" x14ac:dyDescent="0.35">
      <c r="B244" s="141"/>
      <c r="C244" s="14" t="s">
        <v>1103</v>
      </c>
      <c r="D244" s="14" t="s">
        <v>137</v>
      </c>
      <c r="E244" s="14" t="s">
        <v>28</v>
      </c>
      <c r="F244" s="14" t="s">
        <v>74</v>
      </c>
      <c r="G244" s="14" t="s">
        <v>75</v>
      </c>
      <c r="H244" s="20">
        <v>0</v>
      </c>
      <c r="I244" s="84" t="s">
        <v>1104</v>
      </c>
      <c r="J244" s="14" t="s">
        <v>1105</v>
      </c>
      <c r="K244" s="14" t="s">
        <v>31</v>
      </c>
      <c r="L244" s="14" t="s">
        <v>32</v>
      </c>
      <c r="M244" s="14" t="s">
        <v>137</v>
      </c>
      <c r="N244" s="15">
        <v>41526</v>
      </c>
      <c r="O244" s="15">
        <v>45657</v>
      </c>
      <c r="P244" s="16">
        <f t="shared" si="101"/>
        <v>11.31006160164271</v>
      </c>
      <c r="Q244" s="14" t="s">
        <v>1106</v>
      </c>
      <c r="R244" s="14" t="s">
        <v>1107</v>
      </c>
      <c r="S244" s="15">
        <v>41183</v>
      </c>
      <c r="T244" s="15">
        <v>41525</v>
      </c>
      <c r="U244" s="17">
        <f t="shared" si="108"/>
        <v>0.93634496919917864</v>
      </c>
      <c r="V244" s="15" t="s">
        <v>1108</v>
      </c>
      <c r="W244" s="15" t="s">
        <v>1109</v>
      </c>
      <c r="X244" s="15">
        <v>40007</v>
      </c>
      <c r="Y244" s="15">
        <v>41175</v>
      </c>
      <c r="Z244" s="18">
        <f t="shared" si="109"/>
        <v>3.1978097193702943</v>
      </c>
      <c r="AA244" s="19">
        <f t="shared" si="100"/>
        <v>15.444216290212182</v>
      </c>
    </row>
    <row r="245" spans="2:27" x14ac:dyDescent="0.35">
      <c r="B245" s="141"/>
      <c r="C245" s="14" t="s">
        <v>1110</v>
      </c>
      <c r="D245" s="14" t="s">
        <v>137</v>
      </c>
      <c r="E245" s="14" t="s">
        <v>28</v>
      </c>
      <c r="F245" s="14" t="s">
        <v>787</v>
      </c>
      <c r="G245" s="14" t="s">
        <v>788</v>
      </c>
      <c r="H245" s="20">
        <v>0</v>
      </c>
      <c r="I245" s="84" t="s">
        <v>1111</v>
      </c>
      <c r="J245" s="14" t="s">
        <v>110</v>
      </c>
      <c r="K245" s="14" t="s">
        <v>31</v>
      </c>
      <c r="L245" s="14" t="s">
        <v>32</v>
      </c>
      <c r="M245" s="14" t="s">
        <v>137</v>
      </c>
      <c r="N245" s="15">
        <v>43073</v>
      </c>
      <c r="O245" s="15">
        <v>45657</v>
      </c>
      <c r="P245" s="16">
        <f t="shared" si="101"/>
        <v>7.0746064339493495</v>
      </c>
      <c r="Q245" s="14" t="s">
        <v>1112</v>
      </c>
      <c r="R245" s="14" t="s">
        <v>1113</v>
      </c>
      <c r="S245" s="15">
        <v>41456</v>
      </c>
      <c r="T245" s="15">
        <v>42947</v>
      </c>
      <c r="U245" s="17">
        <f t="shared" si="108"/>
        <v>4.0821355236139629</v>
      </c>
      <c r="V245" s="15" t="s">
        <v>1114</v>
      </c>
      <c r="W245" s="15" t="s">
        <v>1115</v>
      </c>
      <c r="X245" s="15">
        <v>40575</v>
      </c>
      <c r="Y245" s="15">
        <v>42216</v>
      </c>
      <c r="Z245" s="18">
        <f t="shared" si="109"/>
        <v>4.4928131416837784</v>
      </c>
      <c r="AA245" s="19">
        <f t="shared" si="100"/>
        <v>15.649555099247092</v>
      </c>
    </row>
    <row r="246" spans="2:27" x14ac:dyDescent="0.35">
      <c r="B246" s="141"/>
      <c r="C246" s="14" t="s">
        <v>1279</v>
      </c>
      <c r="D246" s="14" t="s">
        <v>137</v>
      </c>
      <c r="E246" s="14" t="s">
        <v>28</v>
      </c>
      <c r="F246" s="14" t="s">
        <v>355</v>
      </c>
      <c r="G246" s="14" t="s">
        <v>1336</v>
      </c>
      <c r="H246" s="20">
        <v>0</v>
      </c>
      <c r="I246" s="84" t="s">
        <v>1280</v>
      </c>
      <c r="J246" s="14" t="s">
        <v>1337</v>
      </c>
      <c r="K246" s="14" t="str">
        <f>K244</f>
        <v>PROFESIONAL</v>
      </c>
      <c r="L246" s="14" t="str">
        <f>L245</f>
        <v>FINAGRO</v>
      </c>
      <c r="M246" s="14" t="str">
        <f>M245</f>
        <v>PROFESIONAL MASTER</v>
      </c>
      <c r="N246" s="15">
        <v>45439</v>
      </c>
      <c r="O246" s="15">
        <f>O245</f>
        <v>45657</v>
      </c>
      <c r="P246" s="16">
        <f t="shared" si="101"/>
        <v>0.59685147159479812</v>
      </c>
      <c r="Q246" s="14" t="s">
        <v>1338</v>
      </c>
      <c r="R246" s="14" t="s">
        <v>1339</v>
      </c>
      <c r="S246" s="15">
        <v>44218</v>
      </c>
      <c r="T246" s="15">
        <v>44622</v>
      </c>
      <c r="U246" s="17">
        <f t="shared" si="108"/>
        <v>1.106091718001369</v>
      </c>
      <c r="V246" s="15" t="s">
        <v>1338</v>
      </c>
      <c r="W246" s="15" t="s">
        <v>1340</v>
      </c>
      <c r="X246" s="15">
        <v>43831</v>
      </c>
      <c r="Y246" s="15">
        <v>44217</v>
      </c>
      <c r="Z246" s="18">
        <f t="shared" si="109"/>
        <v>1.0568104038329911</v>
      </c>
      <c r="AA246" s="19">
        <f t="shared" si="100"/>
        <v>2.7597535934291582</v>
      </c>
    </row>
    <row r="247" spans="2:27" x14ac:dyDescent="0.35">
      <c r="B247" s="141"/>
      <c r="C247" s="14" t="s">
        <v>1335</v>
      </c>
      <c r="D247" s="14" t="s">
        <v>137</v>
      </c>
      <c r="E247" s="14" t="s">
        <v>28</v>
      </c>
      <c r="F247" s="14" t="s">
        <v>29</v>
      </c>
      <c r="G247" s="14" t="s">
        <v>1341</v>
      </c>
      <c r="H247" s="20">
        <v>0</v>
      </c>
      <c r="I247" s="83" t="s">
        <v>1342</v>
      </c>
      <c r="J247" s="14" t="s">
        <v>646</v>
      </c>
      <c r="K247" s="14" t="s">
        <v>31</v>
      </c>
      <c r="L247" s="14" t="s">
        <v>32</v>
      </c>
      <c r="M247" s="14" t="s">
        <v>137</v>
      </c>
      <c r="N247" s="15">
        <v>45460</v>
      </c>
      <c r="O247" s="15">
        <v>45657</v>
      </c>
      <c r="P247" s="16">
        <f t="shared" si="101"/>
        <v>0.53935660506502392</v>
      </c>
      <c r="Q247" s="14" t="s">
        <v>1343</v>
      </c>
      <c r="R247" s="14" t="s">
        <v>1344</v>
      </c>
      <c r="S247" s="15">
        <v>45315</v>
      </c>
      <c r="T247" s="15">
        <v>45487</v>
      </c>
      <c r="U247" s="17">
        <f t="shared" si="108"/>
        <v>0.47091033538672145</v>
      </c>
      <c r="V247" s="15" t="s">
        <v>1345</v>
      </c>
      <c r="W247" s="15" t="s">
        <v>1346</v>
      </c>
      <c r="X247" s="15">
        <v>43872</v>
      </c>
      <c r="Y247" s="15">
        <v>45264</v>
      </c>
      <c r="Z247" s="18">
        <f t="shared" si="109"/>
        <v>3.8110882956878851</v>
      </c>
      <c r="AA247" s="19">
        <f t="shared" si="100"/>
        <v>4.821355236139631</v>
      </c>
    </row>
    <row r="248" spans="2:27" x14ac:dyDescent="0.35">
      <c r="B248" s="141"/>
      <c r="C248" s="14" t="s">
        <v>1272</v>
      </c>
      <c r="D248" s="14" t="s">
        <v>137</v>
      </c>
      <c r="E248" s="14" t="s">
        <v>28</v>
      </c>
      <c r="F248" s="14" t="s">
        <v>74</v>
      </c>
      <c r="G248" s="14" t="s">
        <v>1273</v>
      </c>
      <c r="H248" s="20">
        <v>0</v>
      </c>
      <c r="I248" s="83" t="s">
        <v>1274</v>
      </c>
      <c r="J248" s="14" t="s">
        <v>1275</v>
      </c>
      <c r="K248" s="14" t="s">
        <v>82</v>
      </c>
      <c r="L248" s="14" t="s">
        <v>32</v>
      </c>
      <c r="M248" s="14" t="s">
        <v>137</v>
      </c>
      <c r="N248" s="15">
        <v>45433</v>
      </c>
      <c r="O248" s="15">
        <v>45657</v>
      </c>
      <c r="P248" s="16">
        <f t="shared" si="101"/>
        <v>0.61327857631759064</v>
      </c>
      <c r="Q248" s="14" t="s">
        <v>1276</v>
      </c>
      <c r="R248" s="14" t="s">
        <v>1277</v>
      </c>
      <c r="S248" s="15">
        <v>44982</v>
      </c>
      <c r="T248" s="15">
        <v>45291</v>
      </c>
      <c r="U248" s="17">
        <f t="shared" si="108"/>
        <v>0.8459958932238193</v>
      </c>
      <c r="V248" s="15" t="s">
        <v>1278</v>
      </c>
      <c r="W248" s="15" t="s">
        <v>1246</v>
      </c>
      <c r="X248" s="15">
        <v>43160</v>
      </c>
      <c r="Y248" s="15">
        <v>44907</v>
      </c>
      <c r="Z248" s="18">
        <f t="shared" si="109"/>
        <v>4.7830253251197812</v>
      </c>
      <c r="AA248" s="19">
        <f t="shared" si="100"/>
        <v>6.2422997946611911</v>
      </c>
    </row>
    <row r="249" spans="2:27" x14ac:dyDescent="0.35">
      <c r="B249" s="141"/>
      <c r="C249" s="14" t="s">
        <v>1116</v>
      </c>
      <c r="D249" s="14" t="s">
        <v>31</v>
      </c>
      <c r="E249" s="14" t="s">
        <v>28</v>
      </c>
      <c r="F249" s="14" t="s">
        <v>36</v>
      </c>
      <c r="G249" s="14" t="s">
        <v>37</v>
      </c>
      <c r="H249" s="20">
        <v>171</v>
      </c>
      <c r="I249" s="84" t="s">
        <v>1117</v>
      </c>
      <c r="J249" s="14" t="s">
        <v>646</v>
      </c>
      <c r="K249" s="14" t="s">
        <v>31</v>
      </c>
      <c r="L249" s="14" t="s">
        <v>32</v>
      </c>
      <c r="M249" s="14" t="s">
        <v>31</v>
      </c>
      <c r="N249" s="15">
        <v>41540</v>
      </c>
      <c r="O249" s="15">
        <v>45657</v>
      </c>
      <c r="P249" s="16">
        <f t="shared" si="101"/>
        <v>11.271731690622861</v>
      </c>
      <c r="Q249" s="14" t="s">
        <v>1118</v>
      </c>
      <c r="R249" s="14" t="s">
        <v>1119</v>
      </c>
      <c r="S249" s="15">
        <v>41030</v>
      </c>
      <c r="T249" s="15">
        <v>41539</v>
      </c>
      <c r="U249" s="17">
        <f t="shared" si="108"/>
        <v>1.3935660506502396</v>
      </c>
      <c r="V249" s="15" t="s">
        <v>1120</v>
      </c>
      <c r="W249" s="15" t="s">
        <v>1121</v>
      </c>
      <c r="X249" s="15">
        <v>39574</v>
      </c>
      <c r="Y249" s="15">
        <v>41029</v>
      </c>
      <c r="Z249" s="18">
        <f t="shared" si="109"/>
        <v>3.9835728952772076</v>
      </c>
      <c r="AA249" s="19">
        <f t="shared" si="100"/>
        <v>16.648870636550306</v>
      </c>
    </row>
    <row r="250" spans="2:27" ht="15" thickBot="1" x14ac:dyDescent="0.4">
      <c r="B250" s="141"/>
      <c r="C250" s="42" t="s">
        <v>1122</v>
      </c>
      <c r="D250" s="42" t="s">
        <v>296</v>
      </c>
      <c r="E250" s="42" t="s">
        <v>28</v>
      </c>
      <c r="F250" s="42" t="s">
        <v>36</v>
      </c>
      <c r="G250" s="42" t="s">
        <v>37</v>
      </c>
      <c r="H250" s="43">
        <v>130</v>
      </c>
      <c r="I250" s="87" t="s">
        <v>1123</v>
      </c>
      <c r="J250" s="42" t="s">
        <v>110</v>
      </c>
      <c r="K250" s="42" t="s">
        <v>31</v>
      </c>
      <c r="L250" s="42" t="s">
        <v>32</v>
      </c>
      <c r="M250" s="42" t="s">
        <v>296</v>
      </c>
      <c r="N250" s="44">
        <v>39463</v>
      </c>
      <c r="O250" s="44">
        <v>45657</v>
      </c>
      <c r="P250" s="45">
        <f t="shared" si="101"/>
        <v>16.958247775496236</v>
      </c>
      <c r="Q250" s="42" t="s">
        <v>32</v>
      </c>
      <c r="R250" s="42" t="s">
        <v>376</v>
      </c>
      <c r="S250" s="44">
        <v>39463</v>
      </c>
      <c r="T250" s="44">
        <v>41662</v>
      </c>
      <c r="U250" s="46">
        <f t="shared" si="108"/>
        <v>6.020533880903491</v>
      </c>
      <c r="V250" s="44" t="s">
        <v>52</v>
      </c>
      <c r="W250" s="44" t="s">
        <v>376</v>
      </c>
      <c r="X250" s="44">
        <v>39106</v>
      </c>
      <c r="Y250" s="44">
        <v>39462</v>
      </c>
      <c r="Z250" s="47">
        <f t="shared" si="109"/>
        <v>0.97467488021902804</v>
      </c>
      <c r="AA250" s="19">
        <f t="shared" si="100"/>
        <v>23.953456536618752</v>
      </c>
    </row>
    <row r="251" spans="2:27" x14ac:dyDescent="0.35">
      <c r="B251" s="140" t="s">
        <v>1124</v>
      </c>
      <c r="C251" s="27" t="s">
        <v>1347</v>
      </c>
      <c r="D251" s="27" t="s">
        <v>311</v>
      </c>
      <c r="E251" s="27" t="s">
        <v>28</v>
      </c>
      <c r="F251" s="27" t="s">
        <v>355</v>
      </c>
      <c r="G251" s="27" t="s">
        <v>356</v>
      </c>
      <c r="H251" s="28">
        <v>264</v>
      </c>
      <c r="I251" s="85" t="s">
        <v>1348</v>
      </c>
      <c r="J251" s="27" t="s">
        <v>1349</v>
      </c>
      <c r="K251" s="27" t="s">
        <v>69</v>
      </c>
      <c r="L251" s="27" t="s">
        <v>32</v>
      </c>
      <c r="M251" s="27" t="s">
        <v>311</v>
      </c>
      <c r="N251" s="29">
        <v>45475</v>
      </c>
      <c r="O251" s="136">
        <f>O250</f>
        <v>45657</v>
      </c>
      <c r="P251" s="30">
        <f t="shared" si="101"/>
        <v>0.49828884325804246</v>
      </c>
      <c r="Q251" s="137" t="s">
        <v>1350</v>
      </c>
      <c r="R251" s="27" t="s">
        <v>1351</v>
      </c>
      <c r="S251" s="29">
        <v>45174</v>
      </c>
      <c r="T251" s="29">
        <v>45473</v>
      </c>
      <c r="U251" s="33">
        <f t="shared" si="108"/>
        <v>0.81861738535249828</v>
      </c>
      <c r="V251" s="29" t="s">
        <v>1352</v>
      </c>
      <c r="W251" s="29" t="s">
        <v>1353</v>
      </c>
      <c r="X251" s="29">
        <v>43624</v>
      </c>
      <c r="Y251" s="29">
        <v>45078</v>
      </c>
      <c r="Z251" s="34">
        <f t="shared" si="109"/>
        <v>3.9808350444900751</v>
      </c>
      <c r="AA251" s="19">
        <f t="shared" si="100"/>
        <v>5.2977412731006162</v>
      </c>
    </row>
    <row r="252" spans="2:27" x14ac:dyDescent="0.35">
      <c r="B252" s="141"/>
      <c r="C252" s="14" t="s">
        <v>1125</v>
      </c>
      <c r="D252" s="14" t="s">
        <v>131</v>
      </c>
      <c r="E252" s="14" t="s">
        <v>28</v>
      </c>
      <c r="F252" s="14" t="s">
        <v>36</v>
      </c>
      <c r="G252" s="14" t="s">
        <v>37</v>
      </c>
      <c r="H252" s="20">
        <v>152</v>
      </c>
      <c r="I252" s="84" t="s">
        <v>1126</v>
      </c>
      <c r="J252" s="14" t="s">
        <v>163</v>
      </c>
      <c r="K252" s="14" t="s">
        <v>31</v>
      </c>
      <c r="L252" s="14" t="s">
        <v>32</v>
      </c>
      <c r="M252" s="14" t="s">
        <v>131</v>
      </c>
      <c r="N252" s="15">
        <v>44655</v>
      </c>
      <c r="O252" s="15">
        <v>45657</v>
      </c>
      <c r="P252" s="50">
        <f t="shared" si="101"/>
        <v>2.7433264887063653</v>
      </c>
      <c r="Q252" s="14" t="s">
        <v>1127</v>
      </c>
      <c r="R252" s="14" t="s">
        <v>1128</v>
      </c>
      <c r="S252" s="15">
        <v>44488</v>
      </c>
      <c r="T252" s="15">
        <v>44652</v>
      </c>
      <c r="U252" s="17">
        <f t="shared" si="108"/>
        <v>0.44900752908966463</v>
      </c>
      <c r="V252" s="15" t="s">
        <v>1129</v>
      </c>
      <c r="W252" s="15" t="s">
        <v>1130</v>
      </c>
      <c r="X252" s="15">
        <v>43355</v>
      </c>
      <c r="Y252" s="15">
        <v>43650</v>
      </c>
      <c r="Z252" s="18">
        <f t="shared" si="109"/>
        <v>0.8076659822039699</v>
      </c>
      <c r="AA252" s="19">
        <f t="shared" si="100"/>
        <v>3.9999999999999996</v>
      </c>
    </row>
    <row r="253" spans="2:27" x14ac:dyDescent="0.35">
      <c r="B253" s="141"/>
      <c r="C253" s="14" t="s">
        <v>1131</v>
      </c>
      <c r="D253" s="14" t="s">
        <v>137</v>
      </c>
      <c r="E253" s="14" t="s">
        <v>28</v>
      </c>
      <c r="F253" s="14" t="s">
        <v>36</v>
      </c>
      <c r="G253" s="14" t="s">
        <v>37</v>
      </c>
      <c r="H253" s="20">
        <v>352</v>
      </c>
      <c r="I253" s="84" t="s">
        <v>1132</v>
      </c>
      <c r="J253" s="14" t="s">
        <v>681</v>
      </c>
      <c r="K253" s="14" t="s">
        <v>31</v>
      </c>
      <c r="L253" s="14" t="s">
        <v>32</v>
      </c>
      <c r="M253" s="14" t="s">
        <v>137</v>
      </c>
      <c r="N253" s="15">
        <v>38744</v>
      </c>
      <c r="O253" s="15">
        <v>45657</v>
      </c>
      <c r="P253" s="16">
        <f t="shared" si="101"/>
        <v>18.926762491444215</v>
      </c>
      <c r="Q253" s="14"/>
      <c r="R253" s="14"/>
      <c r="S253" s="15"/>
      <c r="T253" s="15"/>
      <c r="U253" s="17">
        <v>0</v>
      </c>
      <c r="V253" s="15"/>
      <c r="W253" s="15"/>
      <c r="X253" s="15"/>
      <c r="Y253" s="15"/>
      <c r="Z253" s="18">
        <v>0</v>
      </c>
      <c r="AA253" s="19">
        <f t="shared" si="100"/>
        <v>18.926762491444215</v>
      </c>
    </row>
    <row r="254" spans="2:27" x14ac:dyDescent="0.35">
      <c r="B254" s="141"/>
      <c r="C254" s="14" t="s">
        <v>1133</v>
      </c>
      <c r="D254" s="14" t="s">
        <v>170</v>
      </c>
      <c r="E254" s="14" t="s">
        <v>28</v>
      </c>
      <c r="F254" s="14" t="s">
        <v>123</v>
      </c>
      <c r="G254" s="14" t="s">
        <v>124</v>
      </c>
      <c r="H254" s="20">
        <v>174</v>
      </c>
      <c r="I254" s="84" t="s">
        <v>1134</v>
      </c>
      <c r="J254" s="14" t="s">
        <v>110</v>
      </c>
      <c r="K254" s="14" t="s">
        <v>51</v>
      </c>
      <c r="L254" s="14" t="s">
        <v>32</v>
      </c>
      <c r="M254" s="14" t="s">
        <v>170</v>
      </c>
      <c r="N254" s="15">
        <v>41429</v>
      </c>
      <c r="O254" s="15">
        <v>45657</v>
      </c>
      <c r="P254" s="16">
        <f t="shared" si="101"/>
        <v>11.575633127994525</v>
      </c>
      <c r="Q254" s="14" t="s">
        <v>1135</v>
      </c>
      <c r="R254" s="14" t="s">
        <v>1136</v>
      </c>
      <c r="S254" s="15">
        <v>40368</v>
      </c>
      <c r="T254" s="15">
        <v>41414</v>
      </c>
      <c r="U254" s="17">
        <f>(T254-S254)/365.25</f>
        <v>2.8637919233401781</v>
      </c>
      <c r="V254" s="15" t="s">
        <v>1137</v>
      </c>
      <c r="W254" s="15" t="s">
        <v>1138</v>
      </c>
      <c r="X254" s="15">
        <v>40113</v>
      </c>
      <c r="Y254" s="15">
        <v>40295</v>
      </c>
      <c r="Z254" s="18">
        <f t="shared" ref="Z254:Z258" si="116">(Y254-X254)/365.25</f>
        <v>0.49828884325804246</v>
      </c>
      <c r="AA254" s="19">
        <f t="shared" si="100"/>
        <v>14.937713894592745</v>
      </c>
    </row>
    <row r="255" spans="2:27" ht="15" thickBot="1" x14ac:dyDescent="0.4">
      <c r="B255" s="142"/>
      <c r="C255" s="21" t="s">
        <v>1139</v>
      </c>
      <c r="D255" s="21" t="s">
        <v>569</v>
      </c>
      <c r="E255" s="21" t="s">
        <v>28</v>
      </c>
      <c r="F255" s="21" t="s">
        <v>1140</v>
      </c>
      <c r="G255" s="21" t="s">
        <v>1141</v>
      </c>
      <c r="H255" s="22">
        <v>189</v>
      </c>
      <c r="I255" s="93" t="s">
        <v>1142</v>
      </c>
      <c r="J255" s="21" t="s">
        <v>1143</v>
      </c>
      <c r="K255" s="21" t="s">
        <v>31</v>
      </c>
      <c r="L255" s="21" t="s">
        <v>32</v>
      </c>
      <c r="M255" s="21" t="s">
        <v>569</v>
      </c>
      <c r="N255" s="23">
        <v>45146</v>
      </c>
      <c r="O255" s="23">
        <v>45657</v>
      </c>
      <c r="P255" s="24">
        <f t="shared" si="101"/>
        <v>1.3990417522245038</v>
      </c>
      <c r="Q255" s="21" t="s">
        <v>1144</v>
      </c>
      <c r="R255" s="21" t="s">
        <v>1145</v>
      </c>
      <c r="S255" s="23">
        <v>44242</v>
      </c>
      <c r="T255" s="23">
        <v>45041</v>
      </c>
      <c r="U255" s="25">
        <f>(T255-S255)/365.25</f>
        <v>2.1875427789185489</v>
      </c>
      <c r="V255" s="23" t="s">
        <v>1146</v>
      </c>
      <c r="W255" s="23" t="s">
        <v>1147</v>
      </c>
      <c r="X255" s="23">
        <v>43908</v>
      </c>
      <c r="Y255" s="23">
        <v>44196</v>
      </c>
      <c r="Z255" s="26">
        <f t="shared" si="116"/>
        <v>0.7885010266940452</v>
      </c>
      <c r="AA255" s="19">
        <f t="shared" si="100"/>
        <v>4.3750855578370977</v>
      </c>
    </row>
    <row r="256" spans="2:27" x14ac:dyDescent="0.35">
      <c r="B256" s="140" t="s">
        <v>1148</v>
      </c>
      <c r="C256" s="27" t="s">
        <v>1281</v>
      </c>
      <c r="D256" s="27" t="s">
        <v>730</v>
      </c>
      <c r="E256" s="27" t="s">
        <v>28</v>
      </c>
      <c r="F256" s="27" t="s">
        <v>797</v>
      </c>
      <c r="G256" s="27" t="s">
        <v>798</v>
      </c>
      <c r="H256" s="28">
        <v>294</v>
      </c>
      <c r="I256" s="85" t="s">
        <v>1282</v>
      </c>
      <c r="J256" s="27" t="s">
        <v>304</v>
      </c>
      <c r="K256" s="27" t="s">
        <v>44</v>
      </c>
      <c r="L256" s="27" t="s">
        <v>32</v>
      </c>
      <c r="M256" s="27" t="s">
        <v>33</v>
      </c>
      <c r="N256" s="29">
        <v>45432</v>
      </c>
      <c r="O256" s="29">
        <v>45657</v>
      </c>
      <c r="P256" s="30">
        <f t="shared" si="101"/>
        <v>0.61601642710472282</v>
      </c>
      <c r="Q256" s="27" t="s">
        <v>1283</v>
      </c>
      <c r="R256" s="27" t="s">
        <v>1284</v>
      </c>
      <c r="S256" s="29">
        <v>44743</v>
      </c>
      <c r="T256" s="29">
        <v>45429</v>
      </c>
      <c r="U256" s="33">
        <f>(T256-S256)/365.25</f>
        <v>1.8781656399726214</v>
      </c>
      <c r="V256" s="29" t="s">
        <v>1285</v>
      </c>
      <c r="W256" s="29" t="s">
        <v>1286</v>
      </c>
      <c r="X256" s="29">
        <v>42464</v>
      </c>
      <c r="Y256" s="29">
        <v>44631</v>
      </c>
      <c r="Z256" s="34">
        <f t="shared" si="116"/>
        <v>5.9329226557152639</v>
      </c>
      <c r="AA256" s="19">
        <f t="shared" si="100"/>
        <v>8.4271047227926079</v>
      </c>
    </row>
    <row r="257" spans="2:27" x14ac:dyDescent="0.35">
      <c r="B257" s="141"/>
      <c r="C257" s="14" t="s">
        <v>1154</v>
      </c>
      <c r="D257" s="14" t="s">
        <v>137</v>
      </c>
      <c r="E257" s="14" t="s">
        <v>28</v>
      </c>
      <c r="F257" s="14" t="s">
        <v>36</v>
      </c>
      <c r="G257" s="14" t="s">
        <v>37</v>
      </c>
      <c r="H257" s="20">
        <v>0</v>
      </c>
      <c r="I257" s="84" t="s">
        <v>1155</v>
      </c>
      <c r="J257" s="14" t="s">
        <v>634</v>
      </c>
      <c r="K257" s="14" t="s">
        <v>31</v>
      </c>
      <c r="L257" s="14" t="s">
        <v>32</v>
      </c>
      <c r="M257" s="14" t="s">
        <v>137</v>
      </c>
      <c r="N257" s="15">
        <v>41463</v>
      </c>
      <c r="O257" s="15">
        <v>45657</v>
      </c>
      <c r="P257" s="16">
        <f t="shared" si="101"/>
        <v>11.482546201232033</v>
      </c>
      <c r="Q257" t="s">
        <v>32</v>
      </c>
      <c r="R257" t="s">
        <v>140</v>
      </c>
      <c r="S257" s="107">
        <v>41463</v>
      </c>
      <c r="T257" s="107">
        <v>41662</v>
      </c>
      <c r="U257" s="17">
        <f>(T257-S257)/365.25</f>
        <v>0.54483230663928817</v>
      </c>
      <c r="V257" s="107" t="s">
        <v>1009</v>
      </c>
      <c r="W257" s="107" t="s">
        <v>1156</v>
      </c>
      <c r="X257" s="107">
        <v>40567</v>
      </c>
      <c r="Y257" s="107">
        <v>40748</v>
      </c>
      <c r="Z257" s="18">
        <f t="shared" si="116"/>
        <v>0.49555099247091033</v>
      </c>
      <c r="AA257" s="19">
        <f t="shared" si="100"/>
        <v>12.522929500342231</v>
      </c>
    </row>
    <row r="258" spans="2:27" x14ac:dyDescent="0.35">
      <c r="B258" s="141"/>
      <c r="C258" s="14" t="s">
        <v>1157</v>
      </c>
      <c r="D258" s="14" t="s">
        <v>143</v>
      </c>
      <c r="E258" s="14" t="s">
        <v>28</v>
      </c>
      <c r="F258" s="14" t="s">
        <v>36</v>
      </c>
      <c r="G258" s="14" t="s">
        <v>37</v>
      </c>
      <c r="H258" s="20">
        <v>231</v>
      </c>
      <c r="I258" s="84" t="s">
        <v>1158</v>
      </c>
      <c r="J258" s="14" t="s">
        <v>110</v>
      </c>
      <c r="K258" s="14" t="s">
        <v>31</v>
      </c>
      <c r="L258" s="14" t="s">
        <v>32</v>
      </c>
      <c r="M258" s="14" t="s">
        <v>143</v>
      </c>
      <c r="N258" s="15">
        <v>39498</v>
      </c>
      <c r="O258" s="15">
        <v>45657</v>
      </c>
      <c r="P258" s="16">
        <f t="shared" si="101"/>
        <v>16.862422997946613</v>
      </c>
      <c r="Q258" s="14" t="s">
        <v>32</v>
      </c>
      <c r="R258" s="14" t="s">
        <v>1159</v>
      </c>
      <c r="S258" s="15">
        <v>39498</v>
      </c>
      <c r="T258" s="15">
        <v>41486</v>
      </c>
      <c r="U258" s="17">
        <f>(T258-S258)/365.25</f>
        <v>5.4428473648186175</v>
      </c>
      <c r="V258" s="15" t="s">
        <v>1160</v>
      </c>
      <c r="W258" s="15" t="s">
        <v>1161</v>
      </c>
      <c r="X258" s="15">
        <v>37883</v>
      </c>
      <c r="Y258" s="15">
        <v>39264</v>
      </c>
      <c r="Z258" s="18">
        <f t="shared" si="116"/>
        <v>3.7809719370294319</v>
      </c>
      <c r="AA258" s="19">
        <f t="shared" si="100"/>
        <v>26.086242299794662</v>
      </c>
    </row>
    <row r="259" spans="2:27" x14ac:dyDescent="0.35">
      <c r="B259" s="141"/>
      <c r="C259" s="14" t="s">
        <v>1162</v>
      </c>
      <c r="D259" s="14" t="s">
        <v>143</v>
      </c>
      <c r="E259" s="14" t="s">
        <v>28</v>
      </c>
      <c r="F259" s="14" t="s">
        <v>36</v>
      </c>
      <c r="G259" s="14" t="s">
        <v>37</v>
      </c>
      <c r="H259" s="20">
        <v>200</v>
      </c>
      <c r="I259" s="84" t="s">
        <v>1163</v>
      </c>
      <c r="J259" s="14" t="s">
        <v>110</v>
      </c>
      <c r="K259" s="14" t="s">
        <v>31</v>
      </c>
      <c r="L259" s="14" t="s">
        <v>32</v>
      </c>
      <c r="M259" s="14" t="s">
        <v>143</v>
      </c>
      <c r="N259" s="15">
        <v>34927</v>
      </c>
      <c r="O259" s="15">
        <v>45657</v>
      </c>
      <c r="P259" s="16">
        <f t="shared" si="101"/>
        <v>29.377138945927445</v>
      </c>
      <c r="Q259" s="14"/>
      <c r="R259" s="14"/>
      <c r="S259" s="15"/>
      <c r="T259" s="15"/>
      <c r="U259" s="17">
        <f t="shared" ref="U259:U260" si="117">(T259-S259)/365.25</f>
        <v>0</v>
      </c>
      <c r="V259" s="15"/>
      <c r="W259" s="15"/>
      <c r="X259" s="15"/>
      <c r="Y259" s="15"/>
      <c r="Z259" s="18">
        <v>0</v>
      </c>
      <c r="AA259" s="19">
        <f t="shared" si="100"/>
        <v>29.377138945927445</v>
      </c>
    </row>
    <row r="260" spans="2:27" x14ac:dyDescent="0.35">
      <c r="B260" s="141"/>
      <c r="C260" s="14" t="s">
        <v>1287</v>
      </c>
      <c r="D260" s="14" t="s">
        <v>143</v>
      </c>
      <c r="E260" s="14" t="s">
        <v>28</v>
      </c>
      <c r="F260" s="14" t="s">
        <v>1219</v>
      </c>
      <c r="G260" s="14" t="s">
        <v>1220</v>
      </c>
      <c r="H260" s="20">
        <v>0</v>
      </c>
      <c r="I260" s="84" t="s">
        <v>1288</v>
      </c>
      <c r="J260" s="14" t="s">
        <v>93</v>
      </c>
      <c r="K260" s="14" t="s">
        <v>82</v>
      </c>
      <c r="L260" s="14" t="s">
        <v>1197</v>
      </c>
      <c r="M260" s="14" t="s">
        <v>143</v>
      </c>
      <c r="N260" s="15">
        <v>45420</v>
      </c>
      <c r="O260" s="15">
        <v>45657</v>
      </c>
      <c r="P260" s="16">
        <f t="shared" si="101"/>
        <v>0.64887063655030797</v>
      </c>
      <c r="Q260" s="14" t="s">
        <v>1289</v>
      </c>
      <c r="R260" s="14" t="s">
        <v>1290</v>
      </c>
      <c r="S260" s="15">
        <v>44784</v>
      </c>
      <c r="T260" s="15">
        <v>45260</v>
      </c>
      <c r="U260" s="17">
        <f t="shared" si="117"/>
        <v>1.3032169746748803</v>
      </c>
      <c r="V260" s="15" t="s">
        <v>1291</v>
      </c>
      <c r="W260" s="15" t="s">
        <v>1292</v>
      </c>
      <c r="X260" s="15">
        <v>44564</v>
      </c>
      <c r="Y260" s="15">
        <v>44773</v>
      </c>
      <c r="Z260" s="18">
        <f t="shared" ref="Z260" si="118">(Y260-X260)/365.25</f>
        <v>0.57221081451060918</v>
      </c>
      <c r="AA260" s="19">
        <f t="shared" ref="AA260" si="119">SUM(P260+U260+Z260)</f>
        <v>2.5242984257357977</v>
      </c>
    </row>
    <row r="261" spans="2:27" x14ac:dyDescent="0.35">
      <c r="B261" s="141"/>
      <c r="C261" s="14" t="s">
        <v>1164</v>
      </c>
      <c r="D261" s="14" t="s">
        <v>31</v>
      </c>
      <c r="E261" s="14" t="s">
        <v>28</v>
      </c>
      <c r="F261" s="14" t="s">
        <v>74</v>
      </c>
      <c r="G261" s="14" t="s">
        <v>1165</v>
      </c>
      <c r="H261" s="20">
        <v>293</v>
      </c>
      <c r="I261" s="84" t="s">
        <v>1166</v>
      </c>
      <c r="J261" s="14" t="s">
        <v>110</v>
      </c>
      <c r="K261" s="14" t="s">
        <v>31</v>
      </c>
      <c r="L261" s="14" t="s">
        <v>32</v>
      </c>
      <c r="M261" s="14" t="s">
        <v>31</v>
      </c>
      <c r="N261" s="15">
        <v>40973</v>
      </c>
      <c r="O261" s="15">
        <v>45657</v>
      </c>
      <c r="P261" s="16">
        <f t="shared" si="101"/>
        <v>12.824093086926762</v>
      </c>
      <c r="Q261" s="14" t="s">
        <v>32</v>
      </c>
      <c r="R261" s="14" t="s">
        <v>145</v>
      </c>
      <c r="S261" s="15">
        <v>40973</v>
      </c>
      <c r="T261" s="15">
        <v>41548</v>
      </c>
      <c r="U261" s="17">
        <f>(T261-S261)/365.25</f>
        <v>1.5742642026009583</v>
      </c>
      <c r="V261" s="15" t="s">
        <v>52</v>
      </c>
      <c r="W261" s="15" t="s">
        <v>245</v>
      </c>
      <c r="X261" s="15">
        <v>40603</v>
      </c>
      <c r="Y261" s="15">
        <v>40972</v>
      </c>
      <c r="Z261" s="18">
        <f t="shared" ref="Z261:Z262" si="120">(Y261-X261)/365.25</f>
        <v>1.0102669404517455</v>
      </c>
      <c r="AA261" s="19">
        <f t="shared" si="100"/>
        <v>15.408624229979466</v>
      </c>
    </row>
    <row r="262" spans="2:27" ht="15" thickBot="1" x14ac:dyDescent="0.4">
      <c r="B262" s="142"/>
      <c r="C262" s="21" t="s">
        <v>1167</v>
      </c>
      <c r="D262" s="21" t="s">
        <v>31</v>
      </c>
      <c r="E262" s="21" t="s">
        <v>28</v>
      </c>
      <c r="F262" s="21" t="s">
        <v>36</v>
      </c>
      <c r="G262" s="21" t="s">
        <v>37</v>
      </c>
      <c r="H262" s="22">
        <v>274</v>
      </c>
      <c r="I262" s="86" t="s">
        <v>1168</v>
      </c>
      <c r="J262" s="21" t="s">
        <v>110</v>
      </c>
      <c r="K262" s="21" t="s">
        <v>31</v>
      </c>
      <c r="L262" s="21" t="s">
        <v>32</v>
      </c>
      <c r="M262" s="21" t="s">
        <v>31</v>
      </c>
      <c r="N262" s="23">
        <v>40052</v>
      </c>
      <c r="O262" s="23">
        <v>45657</v>
      </c>
      <c r="P262" s="24">
        <f t="shared" si="101"/>
        <v>15.345653661875428</v>
      </c>
      <c r="Q262" s="21" t="s">
        <v>32</v>
      </c>
      <c r="R262" s="21" t="s">
        <v>1169</v>
      </c>
      <c r="S262" s="23">
        <v>40429</v>
      </c>
      <c r="T262" s="23">
        <v>41623</v>
      </c>
      <c r="U262" s="25">
        <f>(T262-S262)/365.25</f>
        <v>3.268993839835729</v>
      </c>
      <c r="V262" s="23" t="s">
        <v>52</v>
      </c>
      <c r="W262" s="23" t="s">
        <v>510</v>
      </c>
      <c r="X262" s="23">
        <v>39988</v>
      </c>
      <c r="Y262" s="23">
        <v>40052</v>
      </c>
      <c r="Z262" s="26">
        <f t="shared" si="120"/>
        <v>0.17522245037645448</v>
      </c>
      <c r="AA262" s="19">
        <f t="shared" si="100"/>
        <v>18.789869952087614</v>
      </c>
    </row>
  </sheetData>
  <sheetProtection algorithmName="SHA-512" hashValue="03u2n8Ys+ITx68vixldG/n9JloLJwkFZhJFCHuOTjebqB/SbS1o3cZ39UO0bOxwP7ZNr4AXuepBpiXDqXeGm7A==" saltValue="dq6xVcNmN06nwUPtnoxShw==" spinCount="100000" sheet="1" objects="1" scenarios="1"/>
  <mergeCells count="35">
    <mergeCell ref="B4:B14"/>
    <mergeCell ref="B179:B184"/>
    <mergeCell ref="B89:B101"/>
    <mergeCell ref="B15:B17"/>
    <mergeCell ref="B18:B22"/>
    <mergeCell ref="B36:B40"/>
    <mergeCell ref="B41:B49"/>
    <mergeCell ref="B50:B63"/>
    <mergeCell ref="B71:B73"/>
    <mergeCell ref="B102:B112"/>
    <mergeCell ref="B124:B129"/>
    <mergeCell ref="B113:B123"/>
    <mergeCell ref="B23:B28"/>
    <mergeCell ref="B251:B255"/>
    <mergeCell ref="B256:B262"/>
    <mergeCell ref="B136:B143"/>
    <mergeCell ref="B144:B146"/>
    <mergeCell ref="B225:B230"/>
    <mergeCell ref="B214:B218"/>
    <mergeCell ref="B219:B224"/>
    <mergeCell ref="B147:B152"/>
    <mergeCell ref="B171:B178"/>
    <mergeCell ref="B187:B190"/>
    <mergeCell ref="B191:B194"/>
    <mergeCell ref="B195:B203"/>
    <mergeCell ref="B204:B207"/>
    <mergeCell ref="B185:B186"/>
    <mergeCell ref="B153:B170"/>
    <mergeCell ref="B208:B213"/>
    <mergeCell ref="B231:B236"/>
    <mergeCell ref="B237:B250"/>
    <mergeCell ref="B130:B135"/>
    <mergeCell ref="B29:B35"/>
    <mergeCell ref="B74:B88"/>
    <mergeCell ref="B64:B70"/>
  </mergeCells>
  <hyperlinks>
    <hyperlink ref="I255" r:id="rId1" xr:uid="{C9A7276A-61AC-4F1B-9E28-1AA70B54324E}"/>
    <hyperlink ref="I143" r:id="rId2" xr:uid="{9D909BEA-397B-4D15-8A44-6ED7F4CBA058}"/>
    <hyperlink ref="I112" r:id="rId3" xr:uid="{094BA62C-1A76-4E89-AA1F-5F810F414907}"/>
    <hyperlink ref="I194" r:id="rId4" xr:uid="{120FF968-1EDA-4071-BF06-4B002CCAB83F}"/>
    <hyperlink ref="I4" r:id="rId5" xr:uid="{715DB46C-3C44-47B3-A9F6-AEEA5616B91E}"/>
    <hyperlink ref="I109" r:id="rId6" xr:uid="{AD315742-DA6F-48B0-9DAB-8735DB29B7D1}"/>
    <hyperlink ref="I219" r:id="rId7" xr:uid="{35E279A0-AC78-407A-A585-FC841095454E}"/>
    <hyperlink ref="I248" r:id="rId8" xr:uid="{E978DDCA-3957-44D0-87CF-009119409775}"/>
    <hyperlink ref="I48" r:id="rId9" xr:uid="{97E8D816-322B-422B-A44A-4547782004A6}"/>
    <hyperlink ref="I47" r:id="rId10" xr:uid="{DADFDFD0-AA1A-44D6-9C4B-3733C88EB2B9}"/>
    <hyperlink ref="I167" r:id="rId11" xr:uid="{D28F3F53-2794-43E2-84A4-56D90369A3EE}"/>
    <hyperlink ref="I247" r:id="rId12" xr:uid="{B20408E3-1B2E-4B8F-9F9B-D0103E622007}"/>
    <hyperlink ref="I6" r:id="rId13" xr:uid="{15A4D878-1CE5-4A6A-8762-1A7E6F31B8C7}"/>
    <hyperlink ref="I24" r:id="rId14" xr:uid="{1B1DB620-0629-49D6-98A8-DC6FA5E3E9D4}"/>
    <hyperlink ref="I70" r:id="rId15" xr:uid="{7F4E64C2-1B12-45B9-B1E4-2786D1105C1C}"/>
    <hyperlink ref="I74" r:id="rId16" xr:uid="{407E25C3-23CC-447B-A57B-93E0D3C46B73}"/>
    <hyperlink ref="I169" r:id="rId17" xr:uid="{3FD66BA2-9ABC-4F23-ABC3-EB0B99027F1E}"/>
    <hyperlink ref="I170" r:id="rId18" xr:uid="{B16AD74C-0487-45C4-981F-128C30CE3654}"/>
  </hyperlinks>
  <pageMargins left="0.7" right="0.7" top="0.75" bottom="0.75" header="0.3" footer="0.3"/>
  <pageSetup scale="16" fitToHeight="0" orientation="landscape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Andrés Delgado Coronado</dc:creator>
  <cp:lastModifiedBy>Dalia Marcela Leaño Ardila</cp:lastModifiedBy>
  <cp:lastPrinted>2024-07-08T14:16:40Z</cp:lastPrinted>
  <dcterms:created xsi:type="dcterms:W3CDTF">2024-01-31T20:08:11Z</dcterms:created>
  <dcterms:modified xsi:type="dcterms:W3CDTF">2024-09-04T15:29:53Z</dcterms:modified>
</cp:coreProperties>
</file>