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ireccion DISGRA\Normativo\2023\"/>
    </mc:Choice>
  </mc:AlternateContent>
  <xr:revisionPtr revIDLastSave="0" documentId="8_{041EEAFB-161E-4027-8783-7F09D4B1895D}" xr6:coauthVersionLast="47" xr6:coauthVersionMax="47" xr10:uidLastSave="{00000000-0000-0000-0000-000000000000}"/>
  <bookViews>
    <workbookView xWindow="-120" yWindow="-120" windowWidth="29040" windowHeight="15840" xr2:uid="{BB787028-6F42-46FF-9491-4661B38DC8B3}"/>
  </bookViews>
  <sheets>
    <sheet name="Validador ISA" sheetId="1" r:id="rId1"/>
    <sheet name="Hoja2" sheetId="2" state="hidden" r:id="rId2"/>
  </sheets>
  <definedNames>
    <definedName name="Gran_Productor">Hoja2!#REF!</definedName>
    <definedName name="Mediano_Productor">Hoja2!$B$11:$B$12</definedName>
    <definedName name="Pequeño_Productor">Hoja2!$B$9:$B$10</definedName>
    <definedName name="Pequeño_Productor_de_Bajos_Ingresos">Hoja2!$B$2:$B$8</definedName>
    <definedName name="TipoProductor">'Validador ISA'!$D$12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1" l="1"/>
  <c r="U9" i="1" l="1"/>
  <c r="S9" i="1"/>
  <c r="Q11" i="1"/>
  <c r="Q9" i="1"/>
  <c r="C3" i="2" l="1"/>
  <c r="C4" i="2"/>
  <c r="C5" i="2"/>
  <c r="C6" i="2"/>
  <c r="C7" i="2"/>
  <c r="C8" i="2"/>
  <c r="C9" i="2"/>
  <c r="C10" i="2"/>
  <c r="C11" i="2"/>
  <c r="C12" i="2"/>
  <c r="K16" i="1"/>
  <c r="E18" i="1" s="1"/>
  <c r="C2" i="2"/>
  <c r="E17" i="1" l="1"/>
</calcChain>
</file>

<file path=xl/sharedStrings.xml><?xml version="1.0" encoding="utf-8"?>
<sst xmlns="http://schemas.openxmlformats.org/spreadsheetml/2006/main" count="32" uniqueCount="21">
  <si>
    <t>Activos</t>
  </si>
  <si>
    <t>Ingresos</t>
  </si>
  <si>
    <t>Ingresos Anuales</t>
  </si>
  <si>
    <t>Limite inferior</t>
  </si>
  <si>
    <t>Limite superior</t>
  </si>
  <si>
    <t>Pequeño_Productor_de_Bajos_Ingresos</t>
  </si>
  <si>
    <t>Joven Rural</t>
  </si>
  <si>
    <t>Comunidades NARP</t>
  </si>
  <si>
    <t>Mujer Rural</t>
  </si>
  <si>
    <t>Pequeño_Productor</t>
  </si>
  <si>
    <t>Mediano_Productor</t>
  </si>
  <si>
    <t xml:space="preserve">Crédito FINAGRO </t>
  </si>
  <si>
    <t>Zonas PDET/ZOMAC</t>
  </si>
  <si>
    <t>Programas de la ADR</t>
  </si>
  <si>
    <t>ISA</t>
  </si>
  <si>
    <t>Tipo de productor</t>
  </si>
  <si>
    <t xml:space="preserve">Incentivo Adicional </t>
  </si>
  <si>
    <t>ISA Mínimo</t>
  </si>
  <si>
    <t>ISA Máximo</t>
  </si>
  <si>
    <t xml:space="preserve">     Simulador ISA 2023 </t>
  </si>
  <si>
    <t>Clasificación del Tipo de productor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</si>
</sst>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$&quot;\ #,##0;\-&quot;$&quot;\ #,##0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-&quot;$&quot;\ * #,##0_-;\-&quot;$&quot;\ * #,##0_-;_-&quot;$&quot;\ 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sz val="14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Protection="1">
      <protection locked="0"/>
    </xf>
    <xf numFmtId="9" fontId="0" fillId="0" borderId="0" xfId="0" applyNumberFormat="1" applyAlignment="1">
      <alignment horizontal="center"/>
    </xf>
    <xf numFmtId="2" fontId="0" fillId="0" borderId="0" xfId="0" applyNumberFormat="1" applyProtection="1">
      <protection locked="0"/>
    </xf>
    <xf numFmtId="2" fontId="5" fillId="0" borderId="0" xfId="0" applyNumberFormat="1" applyFont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0" xfId="1" applyNumberFormat="1" applyFont="1" applyBorder="1" applyAlignment="1" applyProtection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/>
      <protection locked="0"/>
    </xf>
    <xf numFmtId="2" fontId="8" fillId="0" borderId="0" xfId="0" applyNumberFormat="1" applyFont="1" applyAlignment="1" applyProtection="1">
      <alignment horizontal="center" vertical="center"/>
      <protection locked="0"/>
    </xf>
    <xf numFmtId="164" fontId="8" fillId="0" borderId="0" xfId="1" applyNumberFormat="1" applyFont="1" applyAlignment="1" applyProtection="1">
      <alignment horizontal="center" vertical="center"/>
      <protection locked="0"/>
    </xf>
    <xf numFmtId="2" fontId="11" fillId="0" borderId="0" xfId="0" applyNumberFormat="1" applyFont="1" applyAlignment="1">
      <alignment horizontal="left"/>
    </xf>
    <xf numFmtId="0" fontId="0" fillId="0" borderId="3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2" fontId="3" fillId="0" borderId="0" xfId="0" applyNumberFormat="1" applyFon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0" fillId="0" borderId="2" xfId="0" applyBorder="1" applyProtection="1">
      <protection locked="0"/>
    </xf>
    <xf numFmtId="2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2" fontId="8" fillId="0" borderId="0" xfId="0" applyNumberFormat="1" applyFont="1" applyAlignment="1" applyProtection="1">
      <alignment horizontal="center"/>
      <protection locked="0"/>
    </xf>
    <xf numFmtId="2" fontId="8" fillId="0" borderId="0" xfId="0" applyNumberFormat="1" applyFont="1" applyProtection="1">
      <protection locked="0"/>
    </xf>
    <xf numFmtId="0" fontId="8" fillId="0" borderId="0" xfId="0" applyFont="1" applyProtection="1">
      <protection locked="0"/>
    </xf>
    <xf numFmtId="165" fontId="8" fillId="0" borderId="0" xfId="2" applyNumberFormat="1" applyFont="1" applyProtection="1">
      <protection locked="0"/>
    </xf>
    <xf numFmtId="164" fontId="8" fillId="0" borderId="0" xfId="0" applyNumberFormat="1" applyFont="1" applyProtection="1">
      <protection locked="0"/>
    </xf>
    <xf numFmtId="164" fontId="8" fillId="0" borderId="0" xfId="1" applyNumberFormat="1" applyFont="1" applyAlignment="1" applyProtection="1">
      <alignment horizontal="center"/>
      <protection locked="0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5" fontId="8" fillId="0" borderId="16" xfId="1" applyNumberFormat="1" applyFont="1" applyFill="1" applyBorder="1" applyAlignment="1" applyProtection="1">
      <alignment horizontal="center" vertical="center"/>
      <protection locked="0"/>
    </xf>
    <xf numFmtId="0" fontId="0" fillId="0" borderId="17" xfId="0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0" fontId="0" fillId="4" borderId="0" xfId="0" applyFill="1" applyProtection="1">
      <protection locked="0"/>
    </xf>
    <xf numFmtId="0" fontId="13" fillId="4" borderId="0" xfId="0" applyFont="1" applyFill="1" applyAlignment="1">
      <alignment vertical="center"/>
    </xf>
    <xf numFmtId="9" fontId="14" fillId="4" borderId="11" xfId="3" applyFont="1" applyFill="1" applyBorder="1" applyAlignment="1" applyProtection="1">
      <alignment horizontal="center" vertical="center"/>
      <protection hidden="1"/>
    </xf>
    <xf numFmtId="9" fontId="14" fillId="4" borderId="13" xfId="3" applyFont="1" applyFill="1" applyBorder="1" applyAlignment="1" applyProtection="1">
      <alignment horizontal="center" vertical="center"/>
      <protection hidden="1"/>
    </xf>
    <xf numFmtId="2" fontId="5" fillId="0" borderId="0" xfId="0" applyNumberFormat="1" applyFont="1" applyAlignment="1" applyProtection="1">
      <alignment horizontal="center" vertical="center"/>
      <protection locked="0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4" borderId="0" xfId="0" applyFont="1" applyFill="1" applyAlignment="1">
      <alignment horizontal="center"/>
    </xf>
    <xf numFmtId="0" fontId="10" fillId="3" borderId="14" xfId="0" applyFont="1" applyFill="1" applyBorder="1" applyAlignment="1" applyProtection="1">
      <alignment horizontal="center" vertical="center"/>
      <protection hidden="1"/>
    </xf>
    <xf numFmtId="0" fontId="10" fillId="3" borderId="9" xfId="0" applyFont="1" applyFill="1" applyBorder="1" applyAlignment="1" applyProtection="1">
      <alignment horizontal="center" vertical="center"/>
      <protection hidden="1"/>
    </xf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438151</xdr:colOff>
      <xdr:row>1</xdr:row>
      <xdr:rowOff>152400</xdr:rowOff>
    </xdr:from>
    <xdr:to>
      <xdr:col>3</xdr:col>
      <xdr:colOff>2192785</xdr:colOff>
      <xdr:row>4</xdr:row>
      <xdr:rowOff>66675</xdr:rowOff>
    </xdr:to>
    <xdr:pic>
      <xdr:nvPicPr>
        <xdr:cNvPr id="4" name="Imagen 3" descr="Interfaz de usuario gráfica, Aplicación&#10;&#10;Descripción generada automáticamente">
          <a:extLst>
            <a:ext uri="{FF2B5EF4-FFF2-40B4-BE49-F238E27FC236}">
              <a16:creationId xmlns:a16="http://schemas.microsoft.com/office/drawing/2014/main" id="{664D7FA6-CE70-26F9-7F4F-B7CEF8AFA9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9589" t="18049" r="8247" b="13171"/>
        <a:stretch/>
      </xdr:blipFill>
      <xdr:spPr>
        <a:xfrm>
          <a:off x="895351" y="304800"/>
          <a:ext cx="1754634" cy="1066800"/>
        </a:xfrm>
        <a:prstGeom prst="rect">
          <a:avLst/>
        </a:prstGeom>
      </xdr:spPr>
    </xdr:pic>
    <xdr:clientData/>
  </xdr:twoCellAnchor>
  <xdr:twoCellAnchor editAs="oneCell">
    <xdr:from>
      <xdr:col>1</xdr:col>
      <xdr:colOff>178595</xdr:colOff>
      <xdr:row>18</xdr:row>
      <xdr:rowOff>199193</xdr:rowOff>
    </xdr:from>
    <xdr:to>
      <xdr:col>7</xdr:col>
      <xdr:colOff>65485</xdr:colOff>
      <xdr:row>20</xdr:row>
      <xdr:rowOff>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A1E6FD8A-641D-189B-99FB-29F2EDC600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1" y="4163974"/>
          <a:ext cx="5405437" cy="346793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4C79F1-A7E2-47B1-A49C-4874FDECFB31}">
  <dimension ref="A1:V23"/>
  <sheetViews>
    <sheetView showGridLines="0" tabSelected="1" zoomScale="160" zoomScaleNormal="160" workbookViewId="0">
      <selection activeCell="D12" sqref="D12:E12"/>
    </sheetView>
  </sheetViews>
  <sheetFormatPr baseColWidth="10" defaultColWidth="0" defaultRowHeight="15" zeroHeight="1" x14ac:dyDescent="0.25"/>
  <cols>
    <col min="1" max="1" width="1.5703125" style="6" customWidth="1"/>
    <col min="2" max="2" width="2.85546875" style="6" customWidth="1"/>
    <col min="3" max="3" width="2.42578125" style="6" customWidth="1"/>
    <col min="4" max="4" width="33.7109375" style="6" customWidth="1"/>
    <col min="5" max="5" width="38.5703125" style="6" customWidth="1"/>
    <col min="6" max="7" width="2.5703125" style="6" customWidth="1"/>
    <col min="8" max="8" width="2" style="6" customWidth="1"/>
    <col min="9" max="9" width="1.42578125" style="8" hidden="1" customWidth="1"/>
    <col min="10" max="10" width="2.42578125" style="8" hidden="1" customWidth="1"/>
    <col min="11" max="11" width="14.5703125" style="8" hidden="1" customWidth="1"/>
    <col min="12" max="13" width="19.140625" style="8" hidden="1" customWidth="1"/>
    <col min="14" max="14" width="0.85546875" style="8" hidden="1" customWidth="1"/>
    <col min="15" max="15" width="11.42578125" style="8" hidden="1" customWidth="1"/>
    <col min="16" max="16" width="9.5703125" style="8" hidden="1" customWidth="1"/>
    <col min="17" max="17" width="17.28515625" style="8" hidden="1" customWidth="1"/>
    <col min="18" max="18" width="8.42578125" style="6" hidden="1" customWidth="1"/>
    <col min="19" max="19" width="17.28515625" style="6" hidden="1" customWidth="1"/>
    <col min="20" max="20" width="9.5703125" style="6" hidden="1" customWidth="1"/>
    <col min="21" max="21" width="19.140625" style="6" hidden="1" customWidth="1"/>
    <col min="22" max="22" width="0" style="6" hidden="1" customWidth="1"/>
    <col min="23" max="16384" width="11.42578125" style="6" hidden="1"/>
  </cols>
  <sheetData>
    <row r="1" spans="2:21" ht="12.6" customHeight="1" thickBot="1" x14ac:dyDescent="0.3"/>
    <row r="2" spans="2:21" x14ac:dyDescent="0.25">
      <c r="B2" s="23"/>
      <c r="C2" s="24"/>
      <c r="D2" s="24"/>
      <c r="E2" s="24"/>
      <c r="F2" s="24"/>
      <c r="G2" s="25"/>
    </row>
    <row r="3" spans="2:21" ht="60" customHeight="1" x14ac:dyDescent="0.25">
      <c r="B3" s="1"/>
      <c r="C3" s="41"/>
      <c r="D3" s="42"/>
      <c r="E3" s="43" t="s">
        <v>19</v>
      </c>
      <c r="F3" s="41"/>
      <c r="G3" s="2"/>
      <c r="H3"/>
    </row>
    <row r="4" spans="2:21" ht="15.75" x14ac:dyDescent="0.25">
      <c r="B4" s="1"/>
      <c r="C4" s="54"/>
      <c r="D4" s="54"/>
      <c r="E4" s="54"/>
      <c r="F4" s="54"/>
      <c r="G4" s="28"/>
      <c r="H4"/>
    </row>
    <row r="5" spans="2:21" ht="16.5" thickBot="1" x14ac:dyDescent="0.3">
      <c r="B5" s="1"/>
      <c r="C5"/>
      <c r="D5"/>
      <c r="E5"/>
      <c r="F5"/>
      <c r="G5" s="2"/>
      <c r="H5"/>
      <c r="K5" s="29"/>
      <c r="L5" s="29"/>
      <c r="M5" s="29"/>
      <c r="N5" s="29"/>
      <c r="O5" s="29"/>
      <c r="P5" s="29"/>
      <c r="Q5" s="29"/>
      <c r="R5" s="30"/>
    </row>
    <row r="6" spans="2:21" ht="18.75" x14ac:dyDescent="0.3">
      <c r="B6" s="1"/>
      <c r="C6" s="47" t="s">
        <v>20</v>
      </c>
      <c r="D6" s="48"/>
      <c r="E6" s="48"/>
      <c r="F6" s="49"/>
      <c r="G6" s="10"/>
      <c r="H6"/>
      <c r="K6" s="46" t="s">
        <v>0</v>
      </c>
      <c r="L6" s="46"/>
      <c r="M6" s="9" t="s">
        <v>1</v>
      </c>
      <c r="N6" s="32"/>
      <c r="O6" s="21">
        <v>42412</v>
      </c>
      <c r="P6" s="32"/>
      <c r="Q6" s="32"/>
      <c r="R6" s="33"/>
      <c r="S6" s="33"/>
      <c r="T6" s="33"/>
      <c r="U6" s="33"/>
    </row>
    <row r="7" spans="2:21" ht="2.1" customHeight="1" thickBot="1" x14ac:dyDescent="0.35">
      <c r="B7" s="1"/>
      <c r="C7" s="50"/>
      <c r="D7" s="51"/>
      <c r="E7" s="51"/>
      <c r="F7" s="52"/>
      <c r="G7" s="10"/>
      <c r="H7"/>
      <c r="K7" s="33"/>
      <c r="L7" s="33"/>
      <c r="M7" s="33"/>
      <c r="N7" s="31"/>
      <c r="O7" s="32"/>
      <c r="P7" s="32"/>
      <c r="Q7" s="32"/>
      <c r="R7" s="33"/>
      <c r="S7" s="33"/>
      <c r="T7" s="33"/>
      <c r="U7" s="33"/>
    </row>
    <row r="8" spans="2:21" ht="15.95" customHeight="1" thickBot="1" x14ac:dyDescent="0.35">
      <c r="B8" s="1"/>
      <c r="C8" s="12"/>
      <c r="D8" s="37" t="s">
        <v>0</v>
      </c>
      <c r="E8" s="38" t="s">
        <v>2</v>
      </c>
      <c r="F8" s="13"/>
      <c r="G8" s="13"/>
      <c r="H8"/>
      <c r="K8" s="20" t="s">
        <v>3</v>
      </c>
      <c r="L8" s="20" t="s">
        <v>4</v>
      </c>
      <c r="M8" s="20"/>
      <c r="N8" s="31"/>
      <c r="O8" s="32"/>
      <c r="P8" s="32"/>
      <c r="Q8" s="32"/>
      <c r="R8" s="33"/>
      <c r="S8" s="33"/>
      <c r="T8" s="33"/>
      <c r="U8" s="33"/>
    </row>
    <row r="9" spans="2:21" ht="19.5" thickBot="1" x14ac:dyDescent="0.35">
      <c r="B9" s="1"/>
      <c r="C9" s="12"/>
      <c r="D9" s="39"/>
      <c r="E9" s="39"/>
      <c r="F9" s="13"/>
      <c r="G9" s="13"/>
      <c r="H9"/>
      <c r="K9" s="21">
        <v>0</v>
      </c>
      <c r="L9" s="21">
        <v>477135000</v>
      </c>
      <c r="M9" s="21">
        <v>53015000</v>
      </c>
      <c r="N9" s="31"/>
      <c r="O9" s="32"/>
      <c r="P9" s="34">
        <v>1250</v>
      </c>
      <c r="Q9" s="21">
        <f>+O6*P9</f>
        <v>53015000</v>
      </c>
      <c r="R9" s="34">
        <v>3500</v>
      </c>
      <c r="S9" s="21">
        <f>+O6*R9</f>
        <v>148442000</v>
      </c>
      <c r="T9" s="34">
        <v>68000</v>
      </c>
      <c r="U9" s="35">
        <f>+T9*O6</f>
        <v>2884016000</v>
      </c>
    </row>
    <row r="10" spans="2:21" ht="3.95" customHeight="1" x14ac:dyDescent="0.3">
      <c r="B10" s="1"/>
      <c r="C10" s="12"/>
      <c r="D10" s="14"/>
      <c r="E10" s="14"/>
      <c r="F10" s="13"/>
      <c r="G10" s="13"/>
      <c r="H10"/>
      <c r="K10" s="21"/>
      <c r="L10" s="21"/>
      <c r="M10" s="21"/>
      <c r="N10" s="31"/>
      <c r="O10" s="32"/>
      <c r="P10" s="32"/>
      <c r="Q10" s="32"/>
      <c r="R10" s="33"/>
      <c r="S10" s="33"/>
      <c r="T10" s="33"/>
      <c r="U10" s="33"/>
    </row>
    <row r="11" spans="2:21" ht="19.5" thickBot="1" x14ac:dyDescent="0.35">
      <c r="B11" s="1"/>
      <c r="C11" s="12"/>
      <c r="D11" s="51" t="s">
        <v>15</v>
      </c>
      <c r="E11" s="51"/>
      <c r="F11" s="13"/>
      <c r="G11" s="13"/>
      <c r="H11"/>
      <c r="K11" s="21"/>
      <c r="L11" s="21">
        <v>5301500000</v>
      </c>
      <c r="M11" s="21">
        <v>148442000</v>
      </c>
      <c r="N11" s="31"/>
      <c r="O11" s="32"/>
      <c r="P11" s="34">
        <v>11250</v>
      </c>
      <c r="Q11" s="21">
        <f>+P11*O6</f>
        <v>477135000</v>
      </c>
      <c r="R11" s="33"/>
      <c r="S11" s="33"/>
      <c r="T11" s="33"/>
      <c r="U11" s="33"/>
    </row>
    <row r="12" spans="2:21" ht="18.600000000000001" customHeight="1" thickBot="1" x14ac:dyDescent="0.35">
      <c r="B12" s="1"/>
      <c r="C12" s="12"/>
      <c r="D12" s="55" t="str">
        <f>+IF(AND(D9&lt;=L9,E9&lt;=M9),"Pequeño_Productor_de_Bajos_Ingresos",IF(AND(D9&lt;=L9,E9&gt;M9,E9&lt;=M11),"Pequeño_Productor",IF(AND(E9&gt;M11,E9&lt;=M12,D9&lt;=L11),"Mediano_Productor",IF(AND(E9&lt;=M11,D9&gt;L9,D9&lt;=L11),"Mediano_Productor",IF(AND(E9&gt;=M12),"Gran_Productor",IF(AND(E9&lt;=M12,D9&gt;L11),"Gran_Productor",FALSE))))))</f>
        <v>Pequeño_Productor_de_Bajos_Ingresos</v>
      </c>
      <c r="E12" s="56"/>
      <c r="F12" s="13"/>
      <c r="G12" s="13"/>
      <c r="H12"/>
      <c r="K12" s="21"/>
      <c r="L12" s="21"/>
      <c r="M12" s="21">
        <v>2884016000</v>
      </c>
      <c r="N12" s="31"/>
      <c r="O12" s="32"/>
      <c r="P12" s="32"/>
      <c r="Q12" s="32"/>
      <c r="R12" s="33"/>
      <c r="S12" s="33"/>
      <c r="T12" s="33"/>
      <c r="U12" s="33"/>
    </row>
    <row r="13" spans="2:21" ht="18.75" x14ac:dyDescent="0.3">
      <c r="B13" s="1"/>
      <c r="C13" s="12"/>
      <c r="D13" s="40"/>
      <c r="E13" s="40"/>
      <c r="F13" s="13"/>
      <c r="G13" s="13"/>
      <c r="H13"/>
      <c r="K13" s="36"/>
      <c r="L13" s="36"/>
      <c r="M13" s="36"/>
      <c r="N13" s="31"/>
      <c r="O13" s="32"/>
      <c r="P13" s="32"/>
      <c r="Q13" s="32"/>
      <c r="R13" s="33"/>
      <c r="S13" s="33"/>
      <c r="T13" s="33"/>
      <c r="U13" s="33"/>
    </row>
    <row r="14" spans="2:21" ht="18.95" customHeight="1" thickBot="1" x14ac:dyDescent="0.35">
      <c r="B14" s="1"/>
      <c r="C14" s="12"/>
      <c r="D14" s="18" t="s">
        <v>16</v>
      </c>
      <c r="E14" s="19"/>
      <c r="F14" s="13"/>
      <c r="G14" s="13"/>
      <c r="H14"/>
      <c r="I14" s="6"/>
      <c r="K14" s="32"/>
      <c r="L14" s="32"/>
      <c r="M14" s="32"/>
      <c r="N14" s="32"/>
      <c r="O14" s="32"/>
      <c r="P14" s="32"/>
      <c r="Q14" s="32"/>
      <c r="R14" s="33"/>
      <c r="S14" s="33"/>
      <c r="T14" s="33"/>
      <c r="U14" s="33"/>
    </row>
    <row r="15" spans="2:21" ht="4.5" customHeight="1" x14ac:dyDescent="0.3">
      <c r="B15" s="1"/>
      <c r="C15" s="12"/>
      <c r="D15" s="26"/>
      <c r="E15" s="27"/>
      <c r="F15" s="13"/>
      <c r="G15" s="13"/>
      <c r="H15"/>
      <c r="K15" s="32"/>
      <c r="L15" s="32"/>
      <c r="M15" s="32"/>
      <c r="N15" s="32"/>
      <c r="O15" s="32"/>
      <c r="P15" s="32"/>
      <c r="Q15" s="32"/>
      <c r="R15" s="33"/>
      <c r="S15" s="33"/>
      <c r="T15" s="33"/>
      <c r="U15" s="33"/>
    </row>
    <row r="16" spans="2:21" ht="15.6" customHeight="1" thickBot="1" x14ac:dyDescent="0.35">
      <c r="B16" s="1"/>
      <c r="C16" s="12"/>
      <c r="D16" s="53" t="s">
        <v>14</v>
      </c>
      <c r="E16" s="53"/>
      <c r="F16" s="13"/>
      <c r="G16" s="13"/>
      <c r="H16"/>
      <c r="K16" s="22" t="str">
        <f>+CONCATENATE(D12,E14)</f>
        <v>Pequeño_Productor_de_Bajos_Ingresos</v>
      </c>
      <c r="L16" s="33"/>
      <c r="M16" s="32"/>
      <c r="N16" s="32"/>
      <c r="O16" s="32"/>
      <c r="P16" s="32"/>
      <c r="Q16" s="32"/>
      <c r="R16" s="33"/>
      <c r="S16" s="33"/>
      <c r="T16" s="33"/>
      <c r="U16" s="33"/>
    </row>
    <row r="17" spans="2:18" ht="18.75" x14ac:dyDescent="0.25">
      <c r="B17" s="1"/>
      <c r="C17" s="12"/>
      <c r="D17" s="11" t="s">
        <v>17</v>
      </c>
      <c r="E17" s="44">
        <f>+VLOOKUP(D12,Hoja2!C2:D12,2,FALSE)</f>
        <v>0.9</v>
      </c>
      <c r="F17" s="13"/>
      <c r="G17" s="13"/>
      <c r="H17"/>
      <c r="K17" s="29"/>
      <c r="L17" s="29"/>
      <c r="M17" s="29"/>
      <c r="N17" s="29"/>
      <c r="O17" s="29"/>
      <c r="P17" s="29"/>
      <c r="Q17" s="29"/>
      <c r="R17" s="30"/>
    </row>
    <row r="18" spans="2:18" ht="19.5" thickBot="1" x14ac:dyDescent="0.3">
      <c r="B18" s="1"/>
      <c r="C18" s="12"/>
      <c r="D18" s="18" t="s">
        <v>18</v>
      </c>
      <c r="E18" s="45">
        <f>+VLOOKUP(K16,Hoja2!$C$2:$E$12,2,FALSE)</f>
        <v>0.9</v>
      </c>
      <c r="F18" s="13"/>
      <c r="G18" s="13"/>
      <c r="H18"/>
      <c r="K18" s="29"/>
      <c r="L18" s="29"/>
      <c r="M18" s="29"/>
      <c r="N18" s="29"/>
      <c r="O18" s="29"/>
      <c r="P18" s="29"/>
      <c r="Q18" s="29"/>
      <c r="R18" s="30"/>
    </row>
    <row r="19" spans="2:18" ht="15.75" thickBot="1" x14ac:dyDescent="0.3">
      <c r="B19" s="1"/>
      <c r="C19" s="15"/>
      <c r="D19" s="16"/>
      <c r="E19" s="16"/>
      <c r="F19" s="17"/>
      <c r="G19" s="13"/>
      <c r="H19"/>
    </row>
    <row r="20" spans="2:18" ht="273" customHeight="1" thickBot="1" x14ac:dyDescent="0.3">
      <c r="B20" s="3"/>
      <c r="C20" s="4"/>
      <c r="D20" s="4"/>
      <c r="E20" s="4"/>
      <c r="F20" s="4"/>
      <c r="G20" s="5"/>
      <c r="H20"/>
    </row>
    <row r="21" spans="2:18" hidden="1" x14ac:dyDescent="0.25">
      <c r="B21"/>
      <c r="C21"/>
      <c r="D21"/>
      <c r="E21"/>
      <c r="F21"/>
      <c r="G21"/>
      <c r="H21"/>
    </row>
    <row r="22" spans="2:18" hidden="1" x14ac:dyDescent="0.25">
      <c r="B22"/>
      <c r="C22"/>
      <c r="D22"/>
      <c r="E22"/>
      <c r="F22"/>
      <c r="G22"/>
      <c r="H22"/>
    </row>
    <row r="23" spans="2:18" hidden="1" x14ac:dyDescent="0.25">
      <c r="B23"/>
      <c r="C23"/>
      <c r="D23"/>
      <c r="E23"/>
      <c r="F23"/>
      <c r="G23"/>
      <c r="H23"/>
    </row>
  </sheetData>
  <sheetProtection algorithmName="SHA-512" hashValue="E6ntYt169uFY7rIGf5DsBAmOo5OWyWrB0JdC3IpZcRI+mLqhjda9LRBin09Rum0GmeIEdVUW3EsvLRTSsjRiXw==" saltValue="PdoHr/ir9HFV5FNgE1P8mQ==" spinCount="100000" sheet="1" objects="1" scenarios="1" formatCells="0" formatColumns="0"/>
  <protectedRanges>
    <protectedRange algorithmName="SHA-512" hashValue="lFR5zQm87aUlCFDeU7m5THvteC+aAZPPq+tqCp61c6jnDepV0iRSXabCXT8s3vQynN0PgG+bsaizjEWBK942aw==" saltValue="KdiIqvQWvn2Fmlx2gOA7yg==" spinCount="100000" sqref="B5:H8 B9:C9 F9:H9 B10:H13 K16 B14:D23 F14:H23 E16:E23 B3:B4 H3:H4" name="Rango1"/>
    <protectedRange algorithmName="SHA-512" hashValue="lFR5zQm87aUlCFDeU7m5THvteC+aAZPPq+tqCp61c6jnDepV0iRSXabCXT8s3vQynN0PgG+bsaizjEWBK942aw==" saltValue="KdiIqvQWvn2Fmlx2gOA7yg==" spinCount="100000" sqref="G3 E3 C3:C4 F3:F4 D4:E4" name="Rango1_1"/>
  </protectedRanges>
  <mergeCells count="6">
    <mergeCell ref="K6:L6"/>
    <mergeCell ref="C6:F7"/>
    <mergeCell ref="D11:E11"/>
    <mergeCell ref="D16:E16"/>
    <mergeCell ref="C4:F4"/>
    <mergeCell ref="D12:E12"/>
  </mergeCells>
  <dataValidations disablePrompts="1" xWindow="683" yWindow="420" count="2">
    <dataValidation type="list" allowBlank="1" showInputMessage="1" showErrorMessage="1" sqref="E14" xr:uid="{79941902-4774-40DE-9ED7-DCC70119C938}">
      <formula1>INDIRECT(TipoProductor)</formula1>
    </dataValidation>
    <dataValidation type="whole" allowBlank="1" showInputMessage="1" showErrorMessage="1" errorTitle="Alerta" error="Esta celda solo acepta valores numéricos" promptTitle="Importante" prompt="Escriba UNICAMENTE valores numéricos" sqref="D9" xr:uid="{00376581-C974-49BD-A5E7-9A61399556A9}">
      <formula1>0</formula1>
      <formula2>10000000000000</formula2>
    </dataValidation>
  </dataValidations>
  <pageMargins left="0.7" right="0.7" top="0.75" bottom="0.75" header="0.3" footer="0.3"/>
  <pageSetup orientation="portrait" r:id="rId1"/>
  <ignoredErrors>
    <ignoredError sqref="Q9 Q11 S9 U9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CACB8C-483A-4599-B84D-6DA4134EF459}">
  <dimension ref="A2:D12"/>
  <sheetViews>
    <sheetView workbookViewId="0">
      <selection activeCell="D23" sqref="D23"/>
    </sheetView>
  </sheetViews>
  <sheetFormatPr baseColWidth="10" defaultColWidth="11.42578125" defaultRowHeight="15" x14ac:dyDescent="0.25"/>
  <cols>
    <col min="1" max="1" width="35.140625" bestFit="1" customWidth="1"/>
    <col min="2" max="2" width="18.42578125" customWidth="1"/>
    <col min="3" max="3" width="52.85546875" bestFit="1" customWidth="1"/>
    <col min="4" max="4" width="4.42578125" bestFit="1" customWidth="1"/>
    <col min="5" max="5" width="14.5703125" bestFit="1" customWidth="1"/>
  </cols>
  <sheetData>
    <row r="2" spans="1:4" x14ac:dyDescent="0.25">
      <c r="A2" t="s">
        <v>5</v>
      </c>
      <c r="C2" t="str">
        <f>+CONCATENATE(A2,B2)</f>
        <v>Pequeño_Productor_de_Bajos_Ingresos</v>
      </c>
      <c r="D2" s="7">
        <v>0.9</v>
      </c>
    </row>
    <row r="3" spans="1:4" x14ac:dyDescent="0.25">
      <c r="A3" t="s">
        <v>5</v>
      </c>
      <c r="B3" t="s">
        <v>11</v>
      </c>
      <c r="C3" t="str">
        <f t="shared" ref="C3:C12" si="0">+CONCATENATE(A3,B3)</f>
        <v xml:space="preserve">Pequeño_Productor_de_Bajos_IngresosCrédito FINAGRO </v>
      </c>
      <c r="D3" s="7">
        <v>0.95</v>
      </c>
    </row>
    <row r="4" spans="1:4" x14ac:dyDescent="0.25">
      <c r="A4" t="s">
        <v>5</v>
      </c>
      <c r="B4" t="s">
        <v>8</v>
      </c>
      <c r="C4" t="str">
        <f t="shared" si="0"/>
        <v>Pequeño_Productor_de_Bajos_IngresosMujer Rural</v>
      </c>
      <c r="D4" s="7">
        <v>0.95</v>
      </c>
    </row>
    <row r="5" spans="1:4" x14ac:dyDescent="0.25">
      <c r="A5" t="s">
        <v>5</v>
      </c>
      <c r="B5" t="s">
        <v>6</v>
      </c>
      <c r="C5" t="str">
        <f t="shared" si="0"/>
        <v>Pequeño_Productor_de_Bajos_IngresosJoven Rural</v>
      </c>
      <c r="D5" s="7">
        <v>0.95</v>
      </c>
    </row>
    <row r="6" spans="1:4" x14ac:dyDescent="0.25">
      <c r="A6" t="s">
        <v>5</v>
      </c>
      <c r="B6" t="s">
        <v>7</v>
      </c>
      <c r="C6" t="str">
        <f t="shared" si="0"/>
        <v>Pequeño_Productor_de_Bajos_IngresosComunidades NARP</v>
      </c>
      <c r="D6" s="7">
        <v>0.95</v>
      </c>
    </row>
    <row r="7" spans="1:4" x14ac:dyDescent="0.25">
      <c r="A7" t="s">
        <v>5</v>
      </c>
      <c r="B7" t="s">
        <v>12</v>
      </c>
      <c r="C7" t="str">
        <f t="shared" si="0"/>
        <v>Pequeño_Productor_de_Bajos_IngresosZonas PDET/ZOMAC</v>
      </c>
      <c r="D7" s="7">
        <v>0.95</v>
      </c>
    </row>
    <row r="8" spans="1:4" x14ac:dyDescent="0.25">
      <c r="A8" t="s">
        <v>5</v>
      </c>
      <c r="B8" t="s">
        <v>13</v>
      </c>
      <c r="C8" t="str">
        <f t="shared" si="0"/>
        <v>Pequeño_Productor_de_Bajos_IngresosProgramas de la ADR</v>
      </c>
      <c r="D8" s="7">
        <v>0.95</v>
      </c>
    </row>
    <row r="9" spans="1:4" x14ac:dyDescent="0.25">
      <c r="A9" t="s">
        <v>9</v>
      </c>
      <c r="C9" t="str">
        <f t="shared" si="0"/>
        <v>Pequeño_Productor</v>
      </c>
      <c r="D9" s="7">
        <v>0.8</v>
      </c>
    </row>
    <row r="10" spans="1:4" x14ac:dyDescent="0.25">
      <c r="A10" t="s">
        <v>9</v>
      </c>
      <c r="B10" t="s">
        <v>11</v>
      </c>
      <c r="C10" t="str">
        <f t="shared" si="0"/>
        <v xml:space="preserve">Pequeño_ProductorCrédito FINAGRO </v>
      </c>
      <c r="D10" s="7">
        <v>0.9</v>
      </c>
    </row>
    <row r="11" spans="1:4" x14ac:dyDescent="0.25">
      <c r="A11" t="s">
        <v>10</v>
      </c>
      <c r="C11" t="str">
        <f t="shared" si="0"/>
        <v>Mediano_Productor</v>
      </c>
      <c r="D11" s="7">
        <v>0.3</v>
      </c>
    </row>
    <row r="12" spans="1:4" x14ac:dyDescent="0.25">
      <c r="A12" t="s">
        <v>10</v>
      </c>
      <c r="B12" t="s">
        <v>11</v>
      </c>
      <c r="C12" t="str">
        <f t="shared" si="0"/>
        <v xml:space="preserve">Mediano_ProductorCrédito FINAGRO </v>
      </c>
      <c r="D12" s="7">
        <v>0.4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Validador ISA</vt:lpstr>
      <vt:lpstr>Hoja2</vt:lpstr>
      <vt:lpstr>Mediano_Productor</vt:lpstr>
      <vt:lpstr>Pequeño_Productor</vt:lpstr>
      <vt:lpstr>Pequeño_Productor_de_Bajos_Ingresos</vt:lpstr>
      <vt:lpstr>TipoProductor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Fabián Leonardo Barrera Rodríguez</dc:creator>
  <cp:keywords/>
  <dc:description/>
  <cp:lastModifiedBy>FINAGRO</cp:lastModifiedBy>
  <cp:revision/>
  <dcterms:created xsi:type="dcterms:W3CDTF">2023-02-08T15:57:08Z</dcterms:created>
  <dcterms:modified xsi:type="dcterms:W3CDTF">2023-04-20T17:33:34Z</dcterms:modified>
  <cp:category/>
  <cp:contentStatus/>
</cp:coreProperties>
</file>