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8EEFAEF-C549-4AF3-9797-AC07F2997D9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<sst xmlns="http://schemas.openxmlformats.org/spreadsheetml/2006/main" count="236" uniqueCount="136">
  <si>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</si>
  <si>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</si>
  <si>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</si>
  <si>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</si>
  <si>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</si>
  <si>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</si>
  <si>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</si>
  <si>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</si>
  <si>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</si>
  <si>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</si>
  <si>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</si>
  <si>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</si>
  <si>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</si>
  <si>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</si>
  <si>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</si>
  <si>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</si>
  <si>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</si>
  <si>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</si>
  <si>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</si>
  <si>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</si>
  <si>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</si>
  <si>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</si>
  <si>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</si>
  <si>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</si>
  <si>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</si>
  <si>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</si>
  <si>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</si>
  <si>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</si>
  <si>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</si>
  <si>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</si>
  <si>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</si>
  <si>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</si>
  <si>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</si>
  <si>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</si>
  <si>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</si>
  <si>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</si>
  <si>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</si>
  <si>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</si>
  <si>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</si>
  <si>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</si>
  <si>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</si>
  <si>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</si>
  <si>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</si>
  <si>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</si>
  <si>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</si>
  <si>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</si>
  <si>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</si>
  <si>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</si>
  <si>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</si>
  <si>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</si>
  <si>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</si>
  <si>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</si>
  <si>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</si>
  <si>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</si>
  <si>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</si>
  <si>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</si>
  <si>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</si>
  <si>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</si>
  <si>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</si>
  <si>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</si>
  <si>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</si>
  <si>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</si>
  <si>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</si>
  <si>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</si>
  <si>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</si>
  <si>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</si>
  <si>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</si>
  <si>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</si>
  <si>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</si>
  <si>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</si>
  <si>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</si>
  <si>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</si>
  <si>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</si>
  <si>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</si>
  <si>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</si>
  <si>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</si>
  <si>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</si>
  <si>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</si>
  <si>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</si>
  <si>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</si>
  <si>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</si>
  <si>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</si>
  <si>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</si>
  <si>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</si>
  <si>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</si>
  <si>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</si>
  <si>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</si>
  <si>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</si>
  <si>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</si>
  <si>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</si>
  <si>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</si>
  <si>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</si>
  <si>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</si>
  <si>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</si>
  <si>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</si>
  <si>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</si>
  <si>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</si>
  <si>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</si>
  <si>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</si>
  <si>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</si>
  <si>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</si>
  <si>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</si>
  <si>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</si>
  <si>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PLATANO HARTON CASANARE PAZ DE ARIPORO</t>
  </si>
  <si>
    <t>Premio ALIDE 2025 a la Gestión y Modernización Tecnológica – Por el aplicativo Decision.</t>
  </si>
  <si>
    <t>2025 Q3</t>
  </si>
  <si>
    <t>2024 Q2</t>
  </si>
  <si>
    <t>Material de propagacion: Colino/Plántula // Distancia de siembra: 2 X 2 // Densidad de siembra - Plantas/Ha.: 2.386 // Duracion del ciclo: 1 años // Productividad/Ha/Ciclo: 22.344 kg // Inicio de Produccion desde la siembra: mes 12 // Duracion de la etapa productiva: -10 años // Productividad promedio en etapa productiva  // Cultivo asociado: N.A. // Productividad promedio etapa productiva: -22.344 kg // % Rendimiento 1ra. Calidad: 0.65 // % Rendimiento 2da. Calidad: 35 (25 segunda y 10 tercera) // Precio de venta ponderado por calidad: $2.512 // Valor Jornal: $60.000 // Otros: El cultivo corresponde a un sistema de plátano dominico hartón, ubicado en los municipios de Pore, Paz de Ariporo y Hato Corozal, en Casanare, con un nivel medio de tecnificación y áreas promedio entre una y tres hectáreas. La siembra se realiza de forma manual, y el ciclo productivo tiene una duración entre 14 y 16 meses. Dentro de este sistema productivo no se consideran los costos de administración,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</si>
  <si>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Platano Harton Casanare Paz De Ariporo publicada en la página web, y consta de las siguientes partes:</t>
  </si>
  <si>
    <t>- Flujo anualizado de los ingresos (precio y rendimiento) y los costos de producción para una hectárea de
Platano Harton Casanare Paz De Ariporo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</si>
  <si>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Platano Harton Casanare Paz De Ariporo.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</si>
  <si>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</si>
  <si>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</si>
  <si>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</si>
  <si>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</si>
  <si>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Platano Harton Casanare Paz De Ariporo.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</si>
  <si>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</si>
  <si>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</si>
  <si>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Platano Harton Casanare Paz De Ariporo, en lo que respecta a la mano de obra incluye actividades como la preparación del terreno, la siembra, el trazado y el ahoyado, entre otras, y ascienden a un total de $1,7 millones de pesos (equivalente a 29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</si>
  <si>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Platano Harton Casanare Paz De Ariporo, en lo que respecta a la mano de obra incluye actividades como la fertilización, riego, control de malezas, plagas y enfermedades, entre otras, y ascienden a un total de $4,0 millones de pesos (equivalente a 67 jornales). En cuanto a los insumos, se incluyen los fertilizantes, plaguicidas, transportes, entre otras, que en conjunto ascienden a  $10,1 millones.</t>
  </si>
  <si>
    <t>Nota 1: en caso de utilizar esta información para el desarrollo de otras publicaciones, por favor citar FINAGRO, "Agro Guía - Marcos de Referencia Agroeconómicos"</t>
  </si>
  <si>
    <t>Los costos totales del ciclo para esta actualización (2025 Q3) equivalen a $19,2 millones, en comparación con los costos del marco original que ascienden a $17,7 millones, (mes de publicación del marco: junio - 2024).
La rentabilidad actualizada (2025 Q3) bajó frente a la rentabilidad de la primera AgroGuía, pasando del 65,9% al 192,7%. Mientras que el crecimiento de los costos fue del 108,3%, el crecimiento de los ingresos fue del 108,0%.</t>
  </si>
  <si>
    <t>En cuanto a los costos de mano de obra de la AgroGuía actualizada, se destaca la participación de riego seguido de instalación, que representan el 34% y el 25% del costo total, respectivamente. En cuanto a los costos de insumos, se destaca la participación de riego seguido de otros, que representan el 33% y el 26% del costo total, respectivamente.</t>
  </si>
  <si>
    <t>A continuación, se presenta la desagregación de los costos de mano de obra e insumos según las diferentes actividades vinculadas a la producción de PLATANO HARTON CASANARE PAZ DE ARIPORO</t>
  </si>
  <si>
    <t>En cuanto a los costos de mano de obra, se destaca la participación de riego segido por instalación que representan el 35% y el 25% del costo total, respectivamente. En cuanto a los costos de insumos, se destaca la participación de riego segido por otros que representan el 32% y el 28% del costo total, respectivamente.</t>
  </si>
  <si>
    <t>En cuanto a los costos de mano de obra, se destaca la participación de riego segido por instalación que representan el 34% y el 25% del costo total, respectivamente. En cuanto a los costos de insumos, se destaca la participación de riego segido por otros que representan el 33% y el 26% del costo total, respectivamente.</t>
  </si>
  <si>
    <t>En cuanto a los costos de mano de obra, se destaca la participación de riego segido por instalación que representan el 34% y el 25% del costo total, respectivamente.</t>
  </si>
  <si>
    <t>En cuanto a los costos de insumos, se destaca la participación de riego segido por otros que representan el 33% y el 26% del costo total, respectivamente.</t>
  </si>
  <si>
    <t>En cuanto a los costos de mano de obra, se destaca la participación de riego segido por instalación que representan el 35% y el 25% del costo total, respectivamente.</t>
  </si>
  <si>
    <t>En cuanto a los costos de insumos, se destaca la participación de riego segido por otros que representan el 32% y el 28% del costo total, respectivamente.</t>
  </si>
  <si>
    <t>En cuanto a los costos de mano de obra, se destaca la participación de riego segido por instalación que representan el 35% y el 25% del costo total, respectivamente.En cuanto a los costos de insumos, se destaca la participación de riego segido por otros que representan el 32% y el 28% del costo total, respectivamente.</t>
  </si>
  <si>
    <t>De acuerdo con el comportamiento histórico del sistema productivo, se efectuó un análisis de sensibilidad del margen de utilidad obtenido en la producción de PLATANO HARTON CASANARE PAZ DE ARIPORO, frente a diferentes escenarios de variación de precios de venta en finca y rendimientos probables (kg/ha).</t>
  </si>
  <si>
    <t>Con un precio ponderado de COP $ 2.512/kg y con un rendimiento por hectárea de 22.344 kg por ciclo; el margen de utilidad obtenido en la producción de 0 es del 66%.</t>
  </si>
  <si>
    <t>El precio mínimo ponderado para cubrir los costos de producción, con un rendimiento de 22.344 kg para todo el ciclo de producción, es COP $ 858/kg.</t>
  </si>
  <si>
    <t>El rendimiento mínimo por ha/ciclo para cubrir los costos de producción, con un precio ponderado de COP $ 2.512, es de 7.634 kg/ha para todo el ciclo.</t>
  </si>
  <si>
    <t>El siguiente cuadro presenta diferentes escenarios de rentabilidad para el sistema productivo de PLATANO HARTON CASANARE PAZ DE ARIPORO,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</si>
</sst>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CD0CEE6-5200-D31B-9752-36E8786472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18CA91F-A8CC-CF8A-FA84-3819FE6F31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405E695-6664-1DD3-EBD2-23EDA1E3707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512CD1D-9296-2013-7E44-29605E8B27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9AAD2ED-A0EA-8E0F-0407-1B32A60EC2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916C2CA-27BE-0414-B025-705A060D24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BE76A5D-B09E-34AC-42BB-C0B82C1FF1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AFD3676-7136-EA3C-7C06-E37D1C3B836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2739C4F-7CA4-2016-5149-713E3F900C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31A8143-E6A5-E1D9-6F97-A3E65227986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1747.33</v>
      </c>
      <c r="C7" s="22">
        <v>4024.4</v>
      </c>
      <c r="D7" s="22">
        <v>1200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6971.72</v>
      </c>
      <c r="AH7" s="23">
        <v>0.36359946741908145</v>
      </c>
    </row>
    <row r="8" spans="1:34" x14ac:dyDescent="0.3">
      <c r="A8" s="5" t="s">
        <v>101</v>
      </c>
      <c r="B8" s="22">
        <v>0</v>
      </c>
      <c r="C8" s="22">
        <v>10131.52</v>
      </c>
      <c r="D8" s="22">
        <v>2070.94</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12202.46</v>
      </c>
      <c r="AH8" s="23">
        <v>0.63640053258091855</v>
      </c>
    </row>
    <row r="9" spans="1:34" x14ac:dyDescent="0.3">
      <c r="A9" s="9" t="s">
        <v>100</v>
      </c>
      <c r="B9" s="22">
        <v>1747.33</v>
      </c>
      <c r="C9" s="22">
        <v>14155.91</v>
      </c>
      <c r="D9" s="22">
        <v>3270.94</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19174.18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14523</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14523</v>
      </c>
      <c r="AH11" s="28"/>
    </row>
    <row r="12" spans="1:34" x14ac:dyDescent="0.3">
      <c r="A12" s="5" t="s">
        <v>19</v>
      </c>
      <c r="B12" s="24"/>
      <c r="C12" s="24">
        <v>0</v>
      </c>
      <c r="D12" s="24">
        <v>5586</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5586</v>
      </c>
      <c r="AH12" s="28"/>
    </row>
    <row r="13" spans="1:34" x14ac:dyDescent="0.3">
      <c r="A13" s="5" t="s">
        <v>18</v>
      </c>
      <c r="B13" s="24"/>
      <c r="C13" s="24">
        <v>0</v>
      </c>
      <c r="D13" s="24">
        <v>2235</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2235</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2.8090000000000002</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2.8090000000000002</v>
      </c>
      <c r="AH15" s="28"/>
    </row>
    <row r="16" spans="1:34" x14ac:dyDescent="0.3">
      <c r="A16" s="5" t="s">
        <v>15</v>
      </c>
      <c r="B16" s="25"/>
      <c r="C16" s="25">
        <v>0</v>
      </c>
      <c r="D16" s="25">
        <v>2.16</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2.16</v>
      </c>
      <c r="AH16" s="28"/>
    </row>
    <row r="17" spans="1:34" x14ac:dyDescent="0.3">
      <c r="A17" s="5" t="s">
        <v>14</v>
      </c>
      <c r="B17" s="25"/>
      <c r="C17" s="25">
        <v>0</v>
      </c>
      <c r="D17" s="25">
        <v>1.458</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1.458</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56119.5</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56119.5</v>
      </c>
      <c r="AH19" s="28"/>
    </row>
    <row r="20" spans="1:34" x14ac:dyDescent="0.3">
      <c r="A20" s="3" t="s">
        <v>11</v>
      </c>
      <c r="B20" s="26">
        <v>-1747.33</v>
      </c>
      <c r="C20" s="26">
        <v>-14155.91</v>
      </c>
      <c r="D20" s="26">
        <v>52848.56</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36945.32</v>
      </c>
      <c r="AH20" s="31"/>
    </row>
    <row r="21" spans="1:34" x14ac:dyDescent="0.3">
      <c r="J21" s="19"/>
      <c r="AG21" s="88">
        <v>1.9268271274558848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5680</v>
      </c>
      <c r="D121" s="70">
        <v>1200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6880</v>
      </c>
      <c r="AH121" s="71">
        <v>0.38868958503997064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9059.25</v>
      </c>
      <c r="D122" s="70">
        <v>1761.25</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10820.5</v>
      </c>
      <c r="AH122" s="71">
        <v>0.61131041496002936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14739.25</v>
      </c>
      <c r="D123" s="70">
        <v>2961.25</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17700.5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14523</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14523</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5586</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5586</v>
      </c>
      <c r="AH126" s="63"/>
    </row>
    <row r="127" spans="1:62" s="21" customFormat="1" x14ac:dyDescent="0.3">
      <c r="A127" s="68" t="s">
        <v>18</v>
      </c>
      <c r="B127" s="73"/>
      <c r="C127" s="73">
        <v>0</v>
      </c>
      <c r="D127" s="73">
        <v>2235</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2235</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2.6</v>
      </c>
      <c r="D129" s="74">
        <v>2.6</v>
      </c>
      <c r="E129" s="74">
        <v>2.6</v>
      </c>
      <c r="F129" s="74">
        <v>2.6</v>
      </c>
      <c r="G129" s="74">
        <v>2.6</v>
      </c>
      <c r="H129" s="97">
        <v>2.6</v>
      </c>
      <c r="I129" s="74">
        <v>2.6</v>
      </c>
      <c r="J129" s="74">
        <v>2.6</v>
      </c>
      <c r="K129" s="74">
        <v>2.6</v>
      </c>
      <c r="L129" s="74">
        <v>2.6</v>
      </c>
      <c r="M129" s="74">
        <v>2.6</v>
      </c>
      <c r="N129" s="74">
        <v>2.6</v>
      </c>
      <c r="O129" s="74">
        <v>2.6</v>
      </c>
      <c r="P129" s="74">
        <v>2.6</v>
      </c>
      <c r="Q129" s="74">
        <v>2.6</v>
      </c>
      <c r="R129" s="74">
        <v>2.6</v>
      </c>
      <c r="S129" s="74">
        <v>2.6</v>
      </c>
      <c r="T129" s="74">
        <v>2.6</v>
      </c>
      <c r="U129" s="74">
        <v>2.6</v>
      </c>
      <c r="V129" s="74">
        <v>2.6</v>
      </c>
      <c r="W129" s="74">
        <v>2.6</v>
      </c>
      <c r="X129" s="74">
        <v>2.6</v>
      </c>
      <c r="Y129" s="74">
        <v>2.6</v>
      </c>
      <c r="Z129" s="74">
        <v>2.6</v>
      </c>
      <c r="AA129" s="74">
        <v>2.6</v>
      </c>
      <c r="AB129" s="74">
        <v>2.6</v>
      </c>
      <c r="AC129" s="74">
        <v>2.6</v>
      </c>
      <c r="AD129" s="74">
        <v>2.6</v>
      </c>
      <c r="AE129" s="74">
        <v>2.6</v>
      </c>
      <c r="AF129" s="74">
        <v>2.6</v>
      </c>
      <c r="AG129" s="74">
        <v>2.6</v>
      </c>
      <c r="AH129" s="63"/>
    </row>
    <row r="130" spans="1:40" s="21" customFormat="1" x14ac:dyDescent="0.3">
      <c r="A130" s="68" t="s">
        <v>15</v>
      </c>
      <c r="B130" s="74"/>
      <c r="C130" s="74">
        <v>2</v>
      </c>
      <c r="D130" s="74">
        <v>2</v>
      </c>
      <c r="E130" s="74">
        <v>2</v>
      </c>
      <c r="F130" s="74">
        <v>2</v>
      </c>
      <c r="G130" s="74">
        <v>2</v>
      </c>
      <c r="H130" s="74">
        <v>2</v>
      </c>
      <c r="I130" s="74">
        <v>2</v>
      </c>
      <c r="J130" s="74">
        <v>2</v>
      </c>
      <c r="K130" s="74">
        <v>2</v>
      </c>
      <c r="L130" s="74">
        <v>2</v>
      </c>
      <c r="M130" s="74">
        <v>2</v>
      </c>
      <c r="N130" s="74">
        <v>2</v>
      </c>
      <c r="O130" s="74">
        <v>2</v>
      </c>
      <c r="P130" s="74">
        <v>2</v>
      </c>
      <c r="Q130" s="74">
        <v>2</v>
      </c>
      <c r="R130" s="74">
        <v>2</v>
      </c>
      <c r="S130" s="74">
        <v>2</v>
      </c>
      <c r="T130" s="74">
        <v>2</v>
      </c>
      <c r="U130" s="74">
        <v>2</v>
      </c>
      <c r="V130" s="74">
        <v>2</v>
      </c>
      <c r="W130" s="74">
        <v>2</v>
      </c>
      <c r="X130" s="74">
        <v>2</v>
      </c>
      <c r="Y130" s="74">
        <v>2</v>
      </c>
      <c r="Z130" s="74">
        <v>2</v>
      </c>
      <c r="AA130" s="74">
        <v>2</v>
      </c>
      <c r="AB130" s="74">
        <v>2</v>
      </c>
      <c r="AC130" s="74">
        <v>2</v>
      </c>
      <c r="AD130" s="74">
        <v>2</v>
      </c>
      <c r="AE130" s="74">
        <v>2</v>
      </c>
      <c r="AF130" s="74">
        <v>2</v>
      </c>
      <c r="AG130" s="74">
        <v>2</v>
      </c>
      <c r="AH130" s="63"/>
    </row>
    <row r="131" spans="1:40" s="21" customFormat="1" x14ac:dyDescent="0.3">
      <c r="A131" s="68" t="s">
        <v>14</v>
      </c>
      <c r="B131" s="74"/>
      <c r="C131" s="74">
        <v>1.35</v>
      </c>
      <c r="D131" s="74">
        <v>1.35</v>
      </c>
      <c r="E131" s="74">
        <v>1.35</v>
      </c>
      <c r="F131" s="74">
        <v>1.35</v>
      </c>
      <c r="G131" s="74">
        <v>1.35</v>
      </c>
      <c r="H131" s="74">
        <v>1.35</v>
      </c>
      <c r="I131" s="74">
        <v>1.35</v>
      </c>
      <c r="J131" s="74">
        <v>1.35</v>
      </c>
      <c r="K131" s="74">
        <v>1.35</v>
      </c>
      <c r="L131" s="74">
        <v>1.35</v>
      </c>
      <c r="M131" s="74">
        <v>1.35</v>
      </c>
      <c r="N131" s="74">
        <v>1.35</v>
      </c>
      <c r="O131" s="74">
        <v>1.35</v>
      </c>
      <c r="P131" s="74">
        <v>1.35</v>
      </c>
      <c r="Q131" s="74">
        <v>1.35</v>
      </c>
      <c r="R131" s="74">
        <v>1.35</v>
      </c>
      <c r="S131" s="74">
        <v>1.35</v>
      </c>
      <c r="T131" s="74">
        <v>1.35</v>
      </c>
      <c r="U131" s="74">
        <v>1.35</v>
      </c>
      <c r="V131" s="74">
        <v>1.35</v>
      </c>
      <c r="W131" s="74">
        <v>1.35</v>
      </c>
      <c r="X131" s="74">
        <v>1.35</v>
      </c>
      <c r="Y131" s="74">
        <v>1.35</v>
      </c>
      <c r="Z131" s="74">
        <v>1.35</v>
      </c>
      <c r="AA131" s="74">
        <v>1.35</v>
      </c>
      <c r="AB131" s="74">
        <v>1.35</v>
      </c>
      <c r="AC131" s="74">
        <v>1.35</v>
      </c>
      <c r="AD131" s="74">
        <v>1.35</v>
      </c>
      <c r="AE131" s="74">
        <v>1.35</v>
      </c>
      <c r="AF131" s="74">
        <v>1.35</v>
      </c>
      <c r="AG131" s="74">
        <v>1.35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51949.05</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51949.05</v>
      </c>
      <c r="AH133" s="63"/>
    </row>
    <row r="134" spans="1:40" s="21" customFormat="1" x14ac:dyDescent="0.3">
      <c r="A134" s="66" t="s">
        <v>11</v>
      </c>
      <c r="B134" s="70"/>
      <c r="C134" s="70">
        <v>-14739.25</v>
      </c>
      <c r="D134" s="70">
        <v>48987.8</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34248.550000000003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1080000</v>
      </c>
      <c r="J5" t="s">
        <v>4</v>
      </c>
      <c r="K5" s="1">
        <v>292500</v>
      </c>
      <c r="S5" s="120"/>
      <c r="T5" s="120"/>
      <c r="U5" s="120"/>
      <c r="V5" s="120"/>
      <c r="W5" s="120"/>
      <c r="X5" s="120"/>
      <c r="Y5" s="120"/>
      <c r="Z5" s="120"/>
    </row>
    <row r="6" spans="1:27" x14ac:dyDescent="0.35">
      <c r="A6" t="s">
        <v>8</v>
      </c>
      <c r="B6" s="1">
        <v>780000</v>
      </c>
      <c r="J6" t="s">
        <v>8</v>
      </c>
      <c r="K6" s="1">
        <v>1110000</v>
      </c>
      <c r="S6" s="120"/>
      <c r="T6" s="120"/>
      <c r="U6" s="120"/>
      <c r="V6" s="120"/>
      <c r="W6" s="120"/>
      <c r="X6" s="120"/>
      <c r="Y6" s="120"/>
      <c r="Z6" s="120"/>
      <c r="AA6" s="18"/>
    </row>
    <row r="7" spans="1:27" x14ac:dyDescent="0.35">
      <c r="A7" t="s">
        <v>9</v>
      </c>
      <c r="B7" s="1">
        <v>0</v>
      </c>
      <c r="J7" t="s">
        <v>9</v>
      </c>
      <c r="K7" s="1">
        <v>0</v>
      </c>
      <c r="S7" s="120"/>
      <c r="T7" s="120"/>
      <c r="U7" s="120"/>
      <c r="V7" s="120"/>
      <c r="W7" s="120"/>
      <c r="X7" s="120"/>
      <c r="Y7" s="120"/>
      <c r="Z7" s="120"/>
      <c r="AA7" s="18"/>
    </row>
    <row r="8" spans="1:27" x14ac:dyDescent="0.35">
      <c r="A8" t="s">
        <v>7</v>
      </c>
      <c r="B8" s="1">
        <v>600000</v>
      </c>
      <c r="J8" t="s">
        <v>7</v>
      </c>
      <c r="K8" s="1">
        <v>2218000</v>
      </c>
      <c r="S8" s="120"/>
      <c r="T8" s="120"/>
      <c r="U8" s="120"/>
      <c r="V8" s="120"/>
      <c r="W8" s="120"/>
      <c r="X8" s="120"/>
      <c r="Y8" s="120"/>
      <c r="Z8" s="120"/>
    </row>
    <row r="9" spans="1:27" x14ac:dyDescent="0.35">
      <c r="A9" t="s">
        <v>3</v>
      </c>
      <c r="B9" s="1">
        <v>1690000</v>
      </c>
      <c r="J9" t="s">
        <v>3</v>
      </c>
      <c r="K9" s="1">
        <v>0</v>
      </c>
      <c r="S9" s="120"/>
      <c r="T9" s="120"/>
      <c r="U9" s="120"/>
      <c r="V9" s="120"/>
      <c r="W9" s="120"/>
      <c r="X9" s="120"/>
      <c r="Y9" s="120"/>
      <c r="Z9" s="120"/>
    </row>
    <row r="10" spans="1:27" x14ac:dyDescent="0.35">
      <c r="A10" t="s">
        <v>6</v>
      </c>
      <c r="B10" s="1">
        <v>330000</v>
      </c>
      <c r="J10" t="s">
        <v>6</v>
      </c>
      <c r="K10" s="1">
        <v>3070000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2400000</v>
      </c>
      <c r="J12" t="s">
        <v>59</v>
      </c>
      <c r="K12" s="1">
        <v>3500000</v>
      </c>
    </row>
    <row r="13" spans="1:27" x14ac:dyDescent="0.35">
      <c r="A13" t="s">
        <v>10</v>
      </c>
      <c r="B13" s="1">
        <v>0</v>
      </c>
      <c r="J13" t="s">
        <v>10</v>
      </c>
      <c r="K13" s="1">
        <v>630000</v>
      </c>
    </row>
    <row r="14" spans="1:27" x14ac:dyDescent="0.35">
      <c r="A14" t="s">
        <v>63</v>
      </c>
      <c r="B14" s="1">
        <v>0</v>
      </c>
      <c r="J14" t="s">
        <v>63</v>
      </c>
      <c r="K14" s="1">
        <v>0</v>
      </c>
    </row>
    <row r="15" spans="1:27" x14ac:dyDescent="0.35">
      <c r="A15" s="12" t="s">
        <v>64</v>
      </c>
      <c r="B15" s="13">
        <v>6880000</v>
      </c>
      <c r="J15" s="12" t="s">
        <v>64</v>
      </c>
      <c r="K15" s="13">
        <v>10820500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1114395</v>
      </c>
      <c r="J22" t="s">
        <v>4</v>
      </c>
      <c r="K22" s="1">
        <v>259630</v>
      </c>
      <c r="S22" s="120"/>
      <c r="T22" s="120"/>
      <c r="U22" s="120"/>
      <c r="V22" s="120"/>
      <c r="W22" s="120"/>
      <c r="X22" s="120"/>
      <c r="Y22" s="120"/>
      <c r="Z22" s="120"/>
    </row>
    <row r="23" spans="1:26" x14ac:dyDescent="0.35">
      <c r="A23" t="s">
        <v>8</v>
      </c>
      <c r="B23" s="1">
        <v>780000</v>
      </c>
      <c r="J23" t="s">
        <v>8</v>
      </c>
      <c r="K23" s="1">
        <v>1600304</v>
      </c>
      <c r="S23" s="120"/>
      <c r="T23" s="120"/>
      <c r="U23" s="120"/>
      <c r="V23" s="120"/>
      <c r="W23" s="120"/>
      <c r="X23" s="120"/>
      <c r="Y23" s="120"/>
      <c r="Z23" s="120"/>
    </row>
    <row r="24" spans="1:26" ht="14.5" customHeight="1" x14ac:dyDescent="0.35">
      <c r="A24" t="s">
        <v>9</v>
      </c>
      <c r="B24" s="1">
        <v>0</v>
      </c>
      <c r="J24" t="s">
        <v>9</v>
      </c>
      <c r="K24" s="1">
        <v>0</v>
      </c>
      <c r="S24" s="120"/>
      <c r="T24" s="120"/>
      <c r="U24" s="120"/>
      <c r="V24" s="120"/>
      <c r="W24" s="120"/>
      <c r="X24" s="120"/>
      <c r="Y24" s="120"/>
      <c r="Z24" s="120"/>
    </row>
    <row r="25" spans="1:26" x14ac:dyDescent="0.35">
      <c r="A25" t="s">
        <v>7</v>
      </c>
      <c r="B25" s="1">
        <v>600000</v>
      </c>
      <c r="J25" t="s">
        <v>7</v>
      </c>
      <c r="K25" s="1">
        <v>2392227</v>
      </c>
      <c r="S25" s="120"/>
      <c r="T25" s="120"/>
      <c r="U25" s="120"/>
      <c r="V25" s="120"/>
      <c r="W25" s="120"/>
      <c r="X25" s="120"/>
      <c r="Y25" s="120"/>
      <c r="Z25" s="120"/>
    </row>
    <row r="26" spans="1:26" ht="14.5" customHeight="1" x14ac:dyDescent="0.35">
      <c r="A26" t="s">
        <v>3</v>
      </c>
      <c r="B26" s="1">
        <v>1747325</v>
      </c>
      <c r="J26" t="s">
        <v>3</v>
      </c>
      <c r="K26" s="1">
        <v>0</v>
      </c>
      <c r="S26" s="120"/>
      <c r="T26" s="120"/>
      <c r="U26" s="120"/>
      <c r="V26" s="120"/>
      <c r="W26" s="120"/>
      <c r="X26" s="120"/>
      <c r="Y26" s="120"/>
      <c r="Z26" s="120"/>
    </row>
    <row r="27" spans="1:26" x14ac:dyDescent="0.35">
      <c r="A27" t="s">
        <v>6</v>
      </c>
      <c r="B27" s="1">
        <v>330000</v>
      </c>
      <c r="J27" t="s">
        <v>6</v>
      </c>
      <c r="K27" s="1">
        <v>3228418.5000000009</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2400000</v>
      </c>
      <c r="J29" t="s">
        <v>59</v>
      </c>
      <c r="K29" s="1">
        <v>4001590</v>
      </c>
    </row>
    <row r="30" spans="1:26" x14ac:dyDescent="0.35">
      <c r="A30" t="s">
        <v>10</v>
      </c>
      <c r="B30" s="1">
        <v>0</v>
      </c>
      <c r="J30" t="s">
        <v>10</v>
      </c>
      <c r="K30" s="1">
        <v>720286</v>
      </c>
    </row>
    <row r="31" spans="1:26" x14ac:dyDescent="0.35">
      <c r="A31" t="s">
        <v>63</v>
      </c>
      <c r="B31" s="1">
        <v>0</v>
      </c>
      <c r="J31" t="s">
        <v>63</v>
      </c>
      <c r="K31" s="1">
        <v>0</v>
      </c>
    </row>
    <row r="32" spans="1:26" x14ac:dyDescent="0.35">
      <c r="A32" s="12" t="s">
        <v>64</v>
      </c>
      <c r="B32" s="13">
        <v>6971720</v>
      </c>
      <c r="J32" s="12" t="s">
        <v>64</v>
      </c>
      <c r="K32" s="13">
        <v>12202455.5</v>
      </c>
    </row>
    <row r="35" spans="1:15" x14ac:dyDescent="0.35">
      <c r="B35" t="s">
        <v>66</v>
      </c>
      <c r="C35" t="s">
        <v>67</v>
      </c>
      <c r="D35" t="s">
        <v>23</v>
      </c>
      <c r="H35" t="s">
        <v>67</v>
      </c>
      <c r="I35" t="s">
        <v>23</v>
      </c>
    </row>
    <row r="36" spans="1:15" x14ac:dyDescent="0.35">
      <c r="A36" t="s">
        <v>106</v>
      </c>
      <c r="B36" s="14">
        <v>17700500</v>
      </c>
      <c r="C36" s="14">
        <v>6880000</v>
      </c>
      <c r="D36" s="14">
        <v>10820500</v>
      </c>
      <c r="G36" t="s">
        <v>106</v>
      </c>
      <c r="H36" s="15">
        <v>0.38868958503997064</v>
      </c>
      <c r="I36" s="15">
        <v>0.61131041496002936</v>
      </c>
    </row>
    <row r="37" spans="1:15" x14ac:dyDescent="0.35">
      <c r="A37" t="s">
        <v>105</v>
      </c>
      <c r="B37" s="14">
        <v>19174175.5</v>
      </c>
      <c r="C37" s="14">
        <v>6971720</v>
      </c>
      <c r="D37" s="14">
        <v>12202455.5</v>
      </c>
      <c r="G37" t="s">
        <v>105</v>
      </c>
      <c r="H37" s="15">
        <v>0.36359946741908145</v>
      </c>
      <c r="I37" s="15">
        <v>0.63640053258091855</v>
      </c>
    </row>
    <row r="38" spans="1:15" x14ac:dyDescent="0.35">
      <c r="O38" s="17">
        <v>7321473300000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858.14</v>
      </c>
      <c r="J11" s="19"/>
      <c r="K11" s="19"/>
      <c r="L11" s="19"/>
      <c r="M11" s="19"/>
      <c r="N11" s="19"/>
      <c r="O11" s="19"/>
      <c r="P11" s="19"/>
    </row>
    <row r="12" spans="1:16" ht="14.5" customHeight="1" thickBot="1" x14ac:dyDescent="0.35">
      <c r="A12" s="19"/>
      <c r="B12" s="19"/>
      <c r="C12" s="19"/>
      <c r="D12" s="19"/>
      <c r="E12" s="19"/>
      <c r="F12" s="19"/>
      <c r="G12" s="44" t="s">
        <v>72</v>
      </c>
      <c r="H12" s="45" t="s">
        <v>73</v>
      </c>
      <c r="I12" s="46">
        <v>1747330</v>
      </c>
      <c r="J12" s="19"/>
      <c r="K12" s="19"/>
      <c r="L12" s="19"/>
      <c r="M12" s="19"/>
      <c r="N12" s="19"/>
      <c r="O12" s="19"/>
      <c r="P12" s="19"/>
    </row>
    <row r="13" spans="1:16" ht="14.5" customHeight="1" thickBot="1" x14ac:dyDescent="0.35">
      <c r="A13" s="19"/>
      <c r="B13" s="19"/>
      <c r="C13" s="19"/>
      <c r="D13" s="19"/>
      <c r="E13" s="19"/>
      <c r="F13" s="19"/>
      <c r="G13" s="44" t="s">
        <v>74</v>
      </c>
      <c r="H13" s="45" t="s">
        <v>73</v>
      </c>
      <c r="I13" s="46">
        <v>2992227</v>
      </c>
      <c r="J13" s="19"/>
      <c r="K13" s="19"/>
      <c r="L13" s="19"/>
      <c r="M13" s="19"/>
      <c r="N13" s="19"/>
      <c r="O13" s="19"/>
      <c r="P13" s="19"/>
    </row>
    <row r="14" spans="1:16" ht="14.5" customHeight="1" thickBot="1" x14ac:dyDescent="0.35">
      <c r="A14" s="19"/>
      <c r="B14" s="19"/>
      <c r="C14" s="19"/>
      <c r="D14" s="19"/>
      <c r="E14" s="19"/>
      <c r="F14" s="19"/>
      <c r="G14" s="44" t="s">
        <v>75</v>
      </c>
      <c r="H14" s="45" t="s">
        <v>76</v>
      </c>
      <c r="I14" s="47">
        <v>22.344000000000001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192.68271274558847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1.8837103920515572</v>
      </c>
      <c r="F40" s="78">
        <v>2.0092910848549943</v>
      </c>
      <c r="G40" s="78">
        <v>2.1348717776584318</v>
      </c>
      <c r="H40" s="78">
        <v>2.2604524704618689</v>
      </c>
      <c r="I40" s="78">
        <v>2.386033163265306</v>
      </c>
      <c r="J40" s="54">
        <v>2.5116138560687431</v>
      </c>
      <c r="K40" s="78">
        <v>2.6371945488721802</v>
      </c>
      <c r="L40" s="78">
        <v>2.7627752416756173</v>
      </c>
      <c r="M40" s="78">
        <v>2.8883559344790544</v>
      </c>
      <c r="N40" s="78">
        <v>3.0139366272824919</v>
      </c>
      <c r="O40" s="78">
        <v>3.139517320085929</v>
      </c>
      <c r="P40" s="19"/>
    </row>
    <row r="41" spans="1:16" x14ac:dyDescent="0.3">
      <c r="A41" s="19"/>
      <c r="B41" s="19"/>
      <c r="C41" s="55">
        <v>-0.2</v>
      </c>
      <c r="D41" s="56">
        <v>12990.801599999999</v>
      </c>
      <c r="E41" s="90">
        <v>0.27624273762945761</v>
      </c>
      <c r="F41" s="90">
        <v>0.36132558680475468</v>
      </c>
      <c r="G41" s="90">
        <v>0.4464084359800522</v>
      </c>
      <c r="H41" s="90">
        <v>0.53149128515534927</v>
      </c>
      <c r="I41" s="90">
        <v>0.61657413433064634</v>
      </c>
      <c r="J41" s="90">
        <v>0.70165698350594363</v>
      </c>
      <c r="K41" s="90">
        <v>0.7867398326812407</v>
      </c>
      <c r="L41" s="90">
        <v>0.87182268185653777</v>
      </c>
      <c r="M41" s="90">
        <v>0.95690553103183529</v>
      </c>
      <c r="N41" s="90">
        <v>1.0419883802071324</v>
      </c>
      <c r="O41" s="90">
        <v>1.1270712293824299</v>
      </c>
      <c r="P41" s="19"/>
    </row>
    <row r="42" spans="1:16" x14ac:dyDescent="0.3">
      <c r="A42" s="19"/>
      <c r="B42" s="19"/>
      <c r="C42" s="55">
        <v>-0.15</v>
      </c>
      <c r="D42" s="56">
        <v>16238.501999999999</v>
      </c>
      <c r="E42" s="90">
        <v>0.59530342203682207</v>
      </c>
      <c r="F42" s="90">
        <v>0.70165698350594363</v>
      </c>
      <c r="G42" s="90">
        <v>0.80801054497506519</v>
      </c>
      <c r="H42" s="90">
        <v>0.91436410644418675</v>
      </c>
      <c r="I42" s="90">
        <v>1.0207176679133081</v>
      </c>
      <c r="J42" s="90">
        <v>1.1270712293824294</v>
      </c>
      <c r="K42" s="90">
        <v>1.2334247908515512</v>
      </c>
      <c r="L42" s="90">
        <v>1.3397783523206725</v>
      </c>
      <c r="M42" s="90">
        <v>1.4461319137897934</v>
      </c>
      <c r="N42" s="90">
        <v>1.5524854752589157</v>
      </c>
      <c r="O42" s="90">
        <v>1.658839036728037</v>
      </c>
      <c r="P42" s="19"/>
    </row>
    <row r="43" spans="1:16" x14ac:dyDescent="0.3">
      <c r="A43" s="19"/>
      <c r="B43" s="19"/>
      <c r="C43" s="55">
        <v>-0.1</v>
      </c>
      <c r="D43" s="56">
        <v>19104.12</v>
      </c>
      <c r="E43" s="90">
        <v>0.87682755533743806</v>
      </c>
      <c r="F43" s="90">
        <v>1.0019493923599336</v>
      </c>
      <c r="G43" s="90">
        <v>1.1270712293824299</v>
      </c>
      <c r="H43" s="90">
        <v>1.2521930664049257</v>
      </c>
      <c r="I43" s="90">
        <v>1.377314903427421</v>
      </c>
      <c r="J43" s="90">
        <v>1.5024367404499173</v>
      </c>
      <c r="K43" s="90">
        <v>1.6275585774724131</v>
      </c>
      <c r="L43" s="90">
        <v>1.7526804144949084</v>
      </c>
      <c r="M43" s="90">
        <v>1.8778022515174047</v>
      </c>
      <c r="N43" s="90">
        <v>2.0029240885399009</v>
      </c>
      <c r="O43" s="90">
        <v>2.1280459255623967</v>
      </c>
      <c r="P43" s="19"/>
    </row>
    <row r="44" spans="1:16" x14ac:dyDescent="0.3">
      <c r="A44" s="19"/>
      <c r="B44" s="19"/>
      <c r="C44" s="55">
        <v>-0.05</v>
      </c>
      <c r="D44" s="56">
        <v>21226.799999999999</v>
      </c>
      <c r="E44" s="90">
        <v>1.0853639503749308</v>
      </c>
      <c r="F44" s="90">
        <v>1.2243882137332598</v>
      </c>
      <c r="G44" s="90">
        <v>1.3634124770915887</v>
      </c>
      <c r="H44" s="90">
        <v>1.5024367404499177</v>
      </c>
      <c r="I44" s="90">
        <v>1.6414610038082462</v>
      </c>
      <c r="J44" s="90">
        <v>1.7804852671665747</v>
      </c>
      <c r="K44" s="90">
        <v>1.9195095305249033</v>
      </c>
      <c r="L44" s="90">
        <v>2.0585337938832318</v>
      </c>
      <c r="M44" s="90">
        <v>2.1975580572415607</v>
      </c>
      <c r="N44" s="90">
        <v>2.3365823205998897</v>
      </c>
      <c r="O44" s="90">
        <v>2.4756065839582186</v>
      </c>
      <c r="P44" s="19"/>
    </row>
    <row r="45" spans="1:16" x14ac:dyDescent="0.3">
      <c r="A45" s="19"/>
      <c r="B45" s="19"/>
      <c r="C45" s="51" t="s">
        <v>86</v>
      </c>
      <c r="D45" s="57">
        <v>22344</v>
      </c>
      <c r="E45" s="90">
        <v>1.1951199477630849</v>
      </c>
      <c r="F45" s="90">
        <v>1.3414612776139574</v>
      </c>
      <c r="G45" s="90">
        <v>1.4878026074648303</v>
      </c>
      <c r="H45" s="90">
        <v>1.6341439373157023</v>
      </c>
      <c r="I45" s="90">
        <v>1.7804852671665747</v>
      </c>
      <c r="J45" s="90">
        <v>1.9268265970174472</v>
      </c>
      <c r="K45" s="90">
        <v>2.0731679268683192</v>
      </c>
      <c r="L45" s="90">
        <v>2.2195092567191916</v>
      </c>
      <c r="M45" s="90">
        <v>2.3658505865700641</v>
      </c>
      <c r="N45" s="90">
        <v>2.5121919164209365</v>
      </c>
      <c r="O45" s="90">
        <v>2.6585332462718094</v>
      </c>
      <c r="P45" s="19"/>
    </row>
    <row r="46" spans="1:16" ht="14.5" customHeight="1" x14ac:dyDescent="0.3">
      <c r="A46" s="19"/>
      <c r="B46" s="19"/>
      <c r="C46" s="55">
        <v>0.05</v>
      </c>
      <c r="D46" s="56">
        <v>23461.200000000001</v>
      </c>
      <c r="E46" s="90">
        <v>1.3048759451512395</v>
      </c>
      <c r="F46" s="90">
        <v>1.4585343414946554</v>
      </c>
      <c r="G46" s="90">
        <v>1.6121927378380718</v>
      </c>
      <c r="H46" s="90">
        <v>1.7658511341814878</v>
      </c>
      <c r="I46" s="90">
        <v>1.9195095305249037</v>
      </c>
      <c r="J46" s="90">
        <v>2.0731679268683196</v>
      </c>
      <c r="K46" s="90">
        <v>2.2268263232117356</v>
      </c>
      <c r="L46" s="90">
        <v>2.3804847195551515</v>
      </c>
      <c r="M46" s="90">
        <v>2.5341431158985679</v>
      </c>
      <c r="N46" s="90">
        <v>2.6878015122419843</v>
      </c>
      <c r="O46" s="90">
        <v>2.8414599085853998</v>
      </c>
      <c r="P46" s="19"/>
    </row>
    <row r="47" spans="1:16" x14ac:dyDescent="0.3">
      <c r="A47" s="19"/>
      <c r="B47" s="19"/>
      <c r="C47" s="55">
        <v>0.1</v>
      </c>
      <c r="D47" s="56">
        <v>25807.32</v>
      </c>
      <c r="E47" s="90">
        <v>1.5353635396663634</v>
      </c>
      <c r="F47" s="90">
        <v>1.704387775644121</v>
      </c>
      <c r="G47" s="90">
        <v>1.8734120116218791</v>
      </c>
      <c r="H47" s="90">
        <v>2.0424362475996363</v>
      </c>
      <c r="I47" s="90">
        <v>2.2114604835773939</v>
      </c>
      <c r="J47" s="90">
        <v>2.3804847195551515</v>
      </c>
      <c r="K47" s="90">
        <v>2.5495089555329091</v>
      </c>
      <c r="L47" s="90">
        <v>2.7185331915106663</v>
      </c>
      <c r="M47" s="90">
        <v>2.8875574274884239</v>
      </c>
      <c r="N47" s="90">
        <v>3.056581663466182</v>
      </c>
      <c r="O47" s="90">
        <v>3.2256058994439396</v>
      </c>
      <c r="P47" s="19"/>
    </row>
    <row r="48" spans="1:16" x14ac:dyDescent="0.3">
      <c r="A48" s="19"/>
      <c r="B48" s="19"/>
      <c r="C48" s="55">
        <v>0.15</v>
      </c>
      <c r="D48" s="56">
        <v>29678.417999999998</v>
      </c>
      <c r="E48" s="90">
        <v>1.9156680706163178</v>
      </c>
      <c r="F48" s="90">
        <v>2.1100459419907387</v>
      </c>
      <c r="G48" s="90">
        <v>2.3044238133651604</v>
      </c>
      <c r="H48" s="90">
        <v>2.4988016847395818</v>
      </c>
      <c r="I48" s="90">
        <v>2.6931795561140026</v>
      </c>
      <c r="J48" s="90">
        <v>2.8875574274884239</v>
      </c>
      <c r="K48" s="90">
        <v>3.0819352988628452</v>
      </c>
      <c r="L48" s="90">
        <v>3.2763131702372661</v>
      </c>
      <c r="M48" s="90">
        <v>3.470691041611687</v>
      </c>
      <c r="N48" s="90">
        <v>3.6650689129861087</v>
      </c>
      <c r="O48" s="90">
        <v>3.8594467843605305</v>
      </c>
      <c r="P48" s="19"/>
    </row>
    <row r="49" spans="1:16" ht="14.5" thickBot="1" x14ac:dyDescent="0.35">
      <c r="A49" s="19"/>
      <c r="B49" s="19"/>
      <c r="C49" s="55">
        <v>0.2</v>
      </c>
      <c r="D49" s="58">
        <v>35614.101599999995</v>
      </c>
      <c r="E49" s="90">
        <v>2.4988016847395813</v>
      </c>
      <c r="F49" s="90">
        <v>2.7320551303888867</v>
      </c>
      <c r="G49" s="90">
        <v>2.9653085760381921</v>
      </c>
      <c r="H49" s="90">
        <v>3.1985620216874979</v>
      </c>
      <c r="I49" s="90">
        <v>3.4318154673368033</v>
      </c>
      <c r="J49" s="90">
        <v>3.6650689129861078</v>
      </c>
      <c r="K49" s="90">
        <v>3.8983223586354132</v>
      </c>
      <c r="L49" s="90">
        <v>4.1315758042847186</v>
      </c>
      <c r="M49" s="90">
        <v>4.3648292499340249</v>
      </c>
      <c r="N49" s="90">
        <v>4.5980826955833303</v>
      </c>
      <c r="O49" s="90">
        <v>4.8313361412326357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2025-12-02T14:50:35Z</dcterms:modified>
</cp:coreProperties>
</file>