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52F890A8-AB63-4759-996B-4C6B9EA02E26}"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<sst xmlns="http://schemas.openxmlformats.org/spreadsheetml/2006/main" count="236" uniqueCount="135">
  <si>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</si>
  <si>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</si>
  <si>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</si>
  <si>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</si>
  <si>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</si>
  <si>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</si>
  <si>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</si>
  <si>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</si>
  <si>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</si>
  <si>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</si>
  <si>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</si>
  <si>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</si>
  <si>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</si>
  <si>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</si>
  <si>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</si>
  <si>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</si>
  <si>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</si>
  <si>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</si>
  <si>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</si>
  <si>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</si>
  <si>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</si>
  <si>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</si>
  <si>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</si>
  <si>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</si>
  <si>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</si>
  <si>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</si>
  <si>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</si>
  <si>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</si>
  <si>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</si>
  <si>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</si>
  <si>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</si>
  <si>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</si>
  <si>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</si>
  <si>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</si>
  <si>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</si>
  <si>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</si>
  <si>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</si>
  <si>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</si>
  <si>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</si>
  <si>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</si>
  <si>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</si>
  <si>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</si>
  <si>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</si>
  <si>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</si>
  <si>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</si>
  <si>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</si>
  <si>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</si>
  <si>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</si>
  <si>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</si>
  <si>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</si>
  <si>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</si>
  <si>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</si>
  <si>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</si>
  <si>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</si>
  <si>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</si>
  <si>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</si>
  <si>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</si>
  <si>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</si>
  <si>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</si>
  <si>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</si>
  <si>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</si>
  <si>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</si>
  <si>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</si>
  <si>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</si>
  <si>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</si>
  <si>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</si>
  <si>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</si>
  <si>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</si>
  <si>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</si>
  <si>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</si>
  <si>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</si>
  <si>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</si>
  <si>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</si>
  <si>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</si>
  <si>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</si>
  <si>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</si>
  <si>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</si>
  <si>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</si>
  <si>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</si>
  <si>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</si>
  <si>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</si>
  <si>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</si>
  <si>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</si>
  <si>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</si>
  <si>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</si>
  <si>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</si>
  <si>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</si>
  <si>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</si>
  <si>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</si>
  <si>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</si>
  <si>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</si>
  <si>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</si>
  <si>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</si>
  <si>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</si>
  <si>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</si>
  <si>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</si>
  <si>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</si>
  <si>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</si>
  <si>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</si>
  <si>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</si>
  <si>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</si>
  <si>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</si>
  <si>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</si>
  <si>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MANGO TOMMY-FAIRCHILD CUNDINAMARCA LA MESA</t>
  </si>
  <si>
    <t>Premio ALIDE 2025 a la Gestión y Modernización Tecnológica – Por el aplicativo Decision.</t>
  </si>
  <si>
    <t>2025 Q3</t>
  </si>
  <si>
    <t>2017 Q3</t>
  </si>
  <si>
    <t>Material de propagacion: Colino/Plántula // Distancia de siembra: 7 x 7 // Densidad de siembra - Plantas/Ha.: 236 // Duracion del ciclo: 20 años // Productividad/Ha/Ciclo: 281.000 kg // Inicio de Produccion desde la siembra: año 4  // Duracion de la etapa productiva: 17 años // Productividad promedio en etapa productiva  // Cultivo asociado: Asociado con cultivos de ciclo corto en los primeros años improductivos // Productividad promedio etapa productiva: 16.529 kg // % Rendimiento 1ra. Calidad: 67 // % Rendimiento 2da. Calidad: 33 // Precio de venta ponderado por calidad: $3.769 // Valor Jornal: $90.000 // Otros: NA</t>
  </si>
  <si>
    <t>El presente documento corresponde a una actualización del documento PDF de la AgroGuía correspondiente a Mango Tommy-Fairchild Cundinamarca La Mesa publicada en la página web, y consta de las siguientes partes:</t>
  </si>
  <si>
    <t>- Flujo anualizado de los ingresos (precio y rendimiento) y los costos de producción para una hectárea de
Mango Tommy-Fairchild Cundinamarca La Mesa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</si>
  <si>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Mango Tommy-Fairchild Cundinamarca La Mesa.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</si>
  <si>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</si>
  <si>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</si>
  <si>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</si>
  <si>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</si>
  <si>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Mango Tommy-Fairchild Cundinamarca La Mesa. La participación se encuentra actualizada al 2025 Q3.</t>
  </si>
  <si>
    <t>Sostenimiento Año1 ***</t>
  </si>
  <si>
    <t>Sub Total Ingresos millones [(CxG)+(DxH)]</t>
  </si>
  <si>
    <t>** Los costos de instalación comprenden tanto los gastos relacionados con la mano de obra como aquellos asociados con los insumos necesarios hasta completar la siembra de las plantas. Para el caso de Mango Tommy-Fairchild Cundinamarca La Mesa, en lo que respecta a la mano de obra incluye actividades como la preparación del terreno, la siembra, el trazado y el ahoyado, entre otras, y ascienden a un total de $4,0 millones de pesos (equivalente a 44 jornales). En cuanto a los insumos, se incluyen los gastos relacionados con el material vegetal y las enmiendas, que en conjunto ascienden a  $3,6 millones.</t>
  </si>
  <si>
    <t>*** Los costos de sostenimiento del año 1 comprenden tanto los gastos relacionados con la mano de obra como aquellos asociados con los insumos necesarios desde el momento de la siembra de las plantas hasta finalizar el año 1. Para el caso de Mango Tommy-Fairchild Cundinamarca La Mesa, en lo que respecta a la mano de obra incluye actividades como la fertilización, riego, control de malezas, plagas y enfermedades, entre otras, y ascienden a un total de $4,5 millones de pesos (equivalente a 50 jornales). En cuanto a los insumos, se incluyen los fertilizantes, plaguicidas, transportes, entre otras, que en conjunto ascienden a  $0,7 millones.</t>
  </si>
  <si>
    <t>Nota 1: en caso de utilizar esta información para el desarrollo de otras publicaciones, por favor citar FINAGRO, "Agro Guía - Marcos de Referencia Agroeconómicos"</t>
  </si>
  <si>
    <t>Los costos totales del ciclo para esta actualización (2025 Q3) equivalen a $339,5 millones, en comparación con los costos del marco original que ascienden a $147,5 millones, (mes de publicación del marco: agosto - 2017).
La rentabilidad actualizada (2025 Q3) subió frente a la rentabilidad de la primera AgroGuía, pasando del 25,2% al 212,0%. Mientras que el crecimiento de los costos fue del 230,1%, el crecimiento de los ingresos fue del 536,9%.</t>
  </si>
  <si>
    <t>En cuanto a los costos de mano de obra de la AgroGuía actualizada, se destaca la participación de cosecha y beneficio seguido de riego, que representan el 46% y el 26% del costo total, respectivamente. En cuanto a los costos de insumos, se destaca la participación de transporte seguido de control fitosanitario, que representan el 57% y el 31% del costo total, respectivamente.</t>
  </si>
  <si>
    <t>A continuación, se presenta la desagregación de los costos de mano de obra e insumos según las diferentes actividades vinculadas a la producción de MANGO TOMMY-FAIRCHILD CUNDINAMARCA LA MESA</t>
  </si>
  <si>
    <t>En cuanto a los costos de mano de obra, se destaca la participación de cosecha y beneficio segido por riego que representan el 46% y el 26% del costo total, respectivamente. En cuanto a los costos de insumos, se destaca la participación de transporte segido por control fitosanitario que representan el 51% y el 37% del costo total, respectivamente.</t>
  </si>
  <si>
    <t>En cuanto a los costos de mano de obra, se destaca la participación de cosecha y beneficio segido por riego que representan el 46% y el 26% del costo total, respectivamente. En cuanto a los costos de insumos, se destaca la participación de transporte segido por control fitosanitario que representan el 57% y el 31% del costo total, respectivamente.</t>
  </si>
  <si>
    <t>En cuanto a los costos de mano de obra, se destaca la participación de cosecha y beneficio segido por riego que representan el 46% y el 26% del costo total, respectivamente.</t>
  </si>
  <si>
    <t>En cuanto a los costos de insumos, se destaca la participación de transporte segido por control fitosanitario que representan el 57% y el 31% del costo total, respectivamente.</t>
  </si>
  <si>
    <t>En cuanto a los costos de insumos, se destaca la participación de transporte segido por control fitosanitario que representan el 51% y el 37% del costo total, respectivamente.</t>
  </si>
  <si>
    <t>En cuanto a los costos de mano de obra, se destaca la participación de cosecha y beneficio segido por riego que representan el 46% y el 26% del costo total, respectivamente.En cuanto a los costos de insumos, se destaca la participación de transporte segido por control fitosanitario que representan el 51% y el 37% del costo total, respectivamente.</t>
  </si>
  <si>
    <t>De acuerdo con el comportamiento histórico del sistema productivo, se efectuó un análisis de sensibilidad del margen de utilidad obtenido en la producción de MANGO TOMMY-FAIRCHILD CUNDINAMARCA LA MESA, frente a diferentes escenarios de variación de precios de venta en finca y rendimientos probables (kg/ha).</t>
  </si>
  <si>
    <t>Con un precio ponderado de COP $ 3.769/kg y con un rendimiento por hectárea de 281.000 kg por ciclo; el margen de utilidad obtenido en la producción de 0 es del 68%.</t>
  </si>
  <si>
    <t>El precio mínimo ponderado para cubrir los costos de producción, con un rendimiento de 281.000 kg para todo el ciclo de producción, es COP $ 1.208/kg.</t>
  </si>
  <si>
    <t>El rendimiento mínimo por ha/ciclo para cubrir los costos de producción, con un precio ponderado de COP $ 3.769, es de 96.488 kg/ha para todo el ciclo.</t>
  </si>
  <si>
    <t>El siguiente cuadro presenta diferentes escenarios de rentabilidad para el sistema productivo de MANGO TOMMY-FAIRCHILD CUNDINAMARCA LA MESA,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</si>
</sst>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594C0FF9-F7F5-C5C5-8F1D-8548157E99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77BFE5B-842A-062D-1BD1-FA6F01BE1C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0EC6AB5B-EA6E-F2F5-1251-81048884E0F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D0DDCF02-49BD-910E-A29D-176801DBE66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68535C8-29EF-4F12-4996-D5FEEFB352D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0C8EC1E1-CCA4-38ED-8DED-A9AB330BDD2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3F6626D1-33AC-DA4C-59E9-1B925236A085}"/>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DE553C05-8A5B-C5A5-9A33-6BB4EA05698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BAF6EBE4-34A7-245E-9DD7-2F8CE7BD5B51}"/>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4AFB77BF-A4B5-6595-2AC2-46EAAE185B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22" width="10.81640625" style="19" customWidth="1"/>
    <col min="2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3960</v>
      </c>
      <c r="C7" s="22">
        <v>4500</v>
      </c>
      <c r="D7" s="22">
        <v>4140</v>
      </c>
      <c r="E7" s="22">
        <v>5760</v>
      </c>
      <c r="F7" s="22">
        <v>6300</v>
      </c>
      <c r="G7" s="22">
        <v>10980</v>
      </c>
      <c r="H7" s="22">
        <v>10710</v>
      </c>
      <c r="I7" s="22">
        <v>14670</v>
      </c>
      <c r="J7" s="22">
        <v>14670</v>
      </c>
      <c r="K7" s="22">
        <v>14670</v>
      </c>
      <c r="L7" s="22">
        <v>14670</v>
      </c>
      <c r="M7" s="22">
        <v>14670</v>
      </c>
      <c r="N7" s="22">
        <v>14670</v>
      </c>
      <c r="O7" s="22">
        <v>14670</v>
      </c>
      <c r="P7" s="22">
        <v>14670</v>
      </c>
      <c r="Q7" s="22">
        <v>14670</v>
      </c>
      <c r="R7" s="22">
        <v>14670</v>
      </c>
      <c r="S7" s="22">
        <v>14670</v>
      </c>
      <c r="T7" s="22">
        <v>14670</v>
      </c>
      <c r="U7" s="22">
        <v>10080</v>
      </c>
      <c r="V7" s="22">
        <v>5940</v>
      </c>
      <c r="W7" s="22">
        <v>0</v>
      </c>
      <c r="X7" s="22">
        <v>0</v>
      </c>
      <c r="Y7" s="22">
        <v>0</v>
      </c>
      <c r="Z7" s="22">
        <v>0</v>
      </c>
      <c r="AA7" s="22">
        <v>0</v>
      </c>
      <c r="AB7" s="22">
        <v>0</v>
      </c>
      <c r="AC7" s="22">
        <v>0</v>
      </c>
      <c r="AD7" s="22">
        <v>0</v>
      </c>
      <c r="AE7" s="22">
        <v>0</v>
      </c>
      <c r="AF7" s="22">
        <v>0</v>
      </c>
      <c r="AG7" s="22">
        <v>238410</v>
      </c>
      <c r="AH7" s="23">
        <v>0.70222778355813342</v>
      </c>
    </row>
    <row r="8" spans="1:34" x14ac:dyDescent="0.3">
      <c r="A8" s="5" t="s">
        <v>101</v>
      </c>
      <c r="B8" s="22">
        <v>3551.24</v>
      </c>
      <c r="C8" s="22">
        <v>734</v>
      </c>
      <c r="D8" s="22">
        <v>313.92</v>
      </c>
      <c r="E8" s="22">
        <v>362.46</v>
      </c>
      <c r="F8" s="22">
        <v>3427.42</v>
      </c>
      <c r="G8" s="22">
        <v>3592.76</v>
      </c>
      <c r="H8" s="22">
        <v>3592.76</v>
      </c>
      <c r="I8" s="22">
        <v>6625.19</v>
      </c>
      <c r="J8" s="22">
        <v>6625.19</v>
      </c>
      <c r="K8" s="22">
        <v>6625.19</v>
      </c>
      <c r="L8" s="22">
        <v>6625.19</v>
      </c>
      <c r="M8" s="22">
        <v>6625.19</v>
      </c>
      <c r="N8" s="22">
        <v>6625.19</v>
      </c>
      <c r="O8" s="22">
        <v>6625.19</v>
      </c>
      <c r="P8" s="22">
        <v>6625.19</v>
      </c>
      <c r="Q8" s="22">
        <v>6625.19</v>
      </c>
      <c r="R8" s="22">
        <v>6625.19</v>
      </c>
      <c r="S8" s="22">
        <v>6625.19</v>
      </c>
      <c r="T8" s="22">
        <v>6625.19</v>
      </c>
      <c r="U8" s="22">
        <v>4097.67</v>
      </c>
      <c r="V8" s="22">
        <v>1920.65</v>
      </c>
      <c r="W8" s="22">
        <v>0</v>
      </c>
      <c r="X8" s="22">
        <v>0</v>
      </c>
      <c r="Y8" s="22">
        <v>0</v>
      </c>
      <c r="Z8" s="22">
        <v>0</v>
      </c>
      <c r="AA8" s="22">
        <v>0</v>
      </c>
      <c r="AB8" s="22">
        <v>0</v>
      </c>
      <c r="AC8" s="22">
        <v>0</v>
      </c>
      <c r="AD8" s="22">
        <v>0</v>
      </c>
      <c r="AE8" s="22">
        <v>0</v>
      </c>
      <c r="AF8" s="22">
        <v>0</v>
      </c>
      <c r="AG8" s="22">
        <v>101095.22</v>
      </c>
      <c r="AH8" s="23">
        <v>0.29777221644186674</v>
      </c>
    </row>
    <row r="9" spans="1:34" x14ac:dyDescent="0.3">
      <c r="A9" s="9" t="s">
        <v>100</v>
      </c>
      <c r="B9" s="22">
        <v>7511.24</v>
      </c>
      <c r="C9" s="22">
        <v>5234</v>
      </c>
      <c r="D9" s="22">
        <v>4453.92</v>
      </c>
      <c r="E9" s="22">
        <v>6122.46</v>
      </c>
      <c r="F9" s="22">
        <v>9727.42</v>
      </c>
      <c r="G9" s="22">
        <v>14572.76</v>
      </c>
      <c r="H9" s="22">
        <v>14302.76</v>
      </c>
      <c r="I9" s="22">
        <v>21295.19</v>
      </c>
      <c r="J9" s="22">
        <v>21295.19</v>
      </c>
      <c r="K9" s="22">
        <v>21295.19</v>
      </c>
      <c r="L9" s="22">
        <v>21295.19</v>
      </c>
      <c r="M9" s="22">
        <v>21295.19</v>
      </c>
      <c r="N9" s="22">
        <v>21295.19</v>
      </c>
      <c r="O9" s="22">
        <v>21295.19</v>
      </c>
      <c r="P9" s="22">
        <v>21295.19</v>
      </c>
      <c r="Q9" s="22">
        <v>21295.19</v>
      </c>
      <c r="R9" s="22">
        <v>21295.19</v>
      </c>
      <c r="S9" s="22">
        <v>21295.19</v>
      </c>
      <c r="T9" s="22">
        <v>21295.19</v>
      </c>
      <c r="U9" s="22">
        <v>14177.67</v>
      </c>
      <c r="V9" s="22">
        <v>7860.65</v>
      </c>
      <c r="W9" s="22">
        <v>0</v>
      </c>
      <c r="X9" s="22">
        <v>0</v>
      </c>
      <c r="Y9" s="22">
        <v>0</v>
      </c>
      <c r="Z9" s="22">
        <v>0</v>
      </c>
      <c r="AA9" s="22">
        <v>0</v>
      </c>
      <c r="AB9" s="22">
        <v>0</v>
      </c>
      <c r="AC9" s="22">
        <v>0</v>
      </c>
      <c r="AD9" s="22">
        <v>0</v>
      </c>
      <c r="AE9" s="22">
        <v>0</v>
      </c>
      <c r="AF9" s="22">
        <v>0</v>
      </c>
      <c r="AG9" s="22">
        <v>339505.22</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0</v>
      </c>
      <c r="E11" s="24">
        <v>0</v>
      </c>
      <c r="F11" s="24">
        <v>2680</v>
      </c>
      <c r="G11" s="24">
        <v>6700</v>
      </c>
      <c r="H11" s="24">
        <v>6700</v>
      </c>
      <c r="I11" s="24">
        <v>13400</v>
      </c>
      <c r="J11" s="24">
        <v>13400</v>
      </c>
      <c r="K11" s="24">
        <v>13400</v>
      </c>
      <c r="L11" s="24">
        <v>13400</v>
      </c>
      <c r="M11" s="24">
        <v>13400</v>
      </c>
      <c r="N11" s="24">
        <v>13400</v>
      </c>
      <c r="O11" s="24">
        <v>13400</v>
      </c>
      <c r="P11" s="24">
        <v>13400</v>
      </c>
      <c r="Q11" s="24">
        <v>13400</v>
      </c>
      <c r="R11" s="24">
        <v>13400</v>
      </c>
      <c r="S11" s="24">
        <v>13400</v>
      </c>
      <c r="T11" s="24">
        <v>13400</v>
      </c>
      <c r="U11" s="24">
        <v>8040</v>
      </c>
      <c r="V11" s="24">
        <v>3350</v>
      </c>
      <c r="W11" s="24">
        <v>0</v>
      </c>
      <c r="X11" s="24">
        <v>0</v>
      </c>
      <c r="Y11" s="24">
        <v>0</v>
      </c>
      <c r="Z11" s="24">
        <v>0</v>
      </c>
      <c r="AA11" s="24">
        <v>0</v>
      </c>
      <c r="AB11" s="24">
        <v>0</v>
      </c>
      <c r="AC11" s="24">
        <v>0</v>
      </c>
      <c r="AD11" s="24">
        <v>0</v>
      </c>
      <c r="AE11" s="24">
        <v>0</v>
      </c>
      <c r="AF11" s="24">
        <v>0</v>
      </c>
      <c r="AG11" s="24">
        <v>188270</v>
      </c>
      <c r="AH11" s="28"/>
    </row>
    <row r="12" spans="1:34" x14ac:dyDescent="0.3">
      <c r="A12" s="5" t="s">
        <v>19</v>
      </c>
      <c r="B12" s="24"/>
      <c r="C12" s="24">
        <v>0</v>
      </c>
      <c r="D12" s="24">
        <v>0</v>
      </c>
      <c r="E12" s="24">
        <v>0</v>
      </c>
      <c r="F12" s="24">
        <v>1320</v>
      </c>
      <c r="G12" s="24">
        <v>3300</v>
      </c>
      <c r="H12" s="24">
        <v>3300</v>
      </c>
      <c r="I12" s="24">
        <v>6600</v>
      </c>
      <c r="J12" s="24">
        <v>6600</v>
      </c>
      <c r="K12" s="24">
        <v>6600</v>
      </c>
      <c r="L12" s="24">
        <v>6600</v>
      </c>
      <c r="M12" s="24">
        <v>6600</v>
      </c>
      <c r="N12" s="24">
        <v>6600</v>
      </c>
      <c r="O12" s="24">
        <v>6600</v>
      </c>
      <c r="P12" s="24">
        <v>6600</v>
      </c>
      <c r="Q12" s="24">
        <v>6600</v>
      </c>
      <c r="R12" s="24">
        <v>6600</v>
      </c>
      <c r="S12" s="24">
        <v>6600</v>
      </c>
      <c r="T12" s="24">
        <v>6600</v>
      </c>
      <c r="U12" s="24">
        <v>3960</v>
      </c>
      <c r="V12" s="24">
        <v>1650</v>
      </c>
      <c r="W12" s="24">
        <v>0</v>
      </c>
      <c r="X12" s="24">
        <v>0</v>
      </c>
      <c r="Y12" s="24">
        <v>0</v>
      </c>
      <c r="Z12" s="24">
        <v>0</v>
      </c>
      <c r="AA12" s="24">
        <v>0</v>
      </c>
      <c r="AB12" s="24">
        <v>0</v>
      </c>
      <c r="AC12" s="24">
        <v>0</v>
      </c>
      <c r="AD12" s="24">
        <v>0</v>
      </c>
      <c r="AE12" s="24">
        <v>0</v>
      </c>
      <c r="AF12" s="24">
        <v>0</v>
      </c>
      <c r="AG12" s="24">
        <v>92730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v>
      </c>
      <c r="E15" s="25">
        <v>0</v>
      </c>
      <c r="F15" s="25">
        <v>4.8319999999999999</v>
      </c>
      <c r="G15" s="25">
        <v>4.8319999999999999</v>
      </c>
      <c r="H15" s="25">
        <v>4.8319999999999999</v>
      </c>
      <c r="I15" s="25">
        <v>4.8319999999999999</v>
      </c>
      <c r="J15" s="25">
        <v>4.8319999999999999</v>
      </c>
      <c r="K15" s="25">
        <v>4.8319999999999999</v>
      </c>
      <c r="L15" s="25">
        <v>4.8319999999999999</v>
      </c>
      <c r="M15" s="25">
        <v>4.8319999999999999</v>
      </c>
      <c r="N15" s="25">
        <v>4.8319999999999999</v>
      </c>
      <c r="O15" s="25">
        <v>4.8319999999999999</v>
      </c>
      <c r="P15" s="25">
        <v>4.8319999999999999</v>
      </c>
      <c r="Q15" s="25">
        <v>4.8319999999999999</v>
      </c>
      <c r="R15" s="25">
        <v>4.8319999999999999</v>
      </c>
      <c r="S15" s="25">
        <v>4.8319999999999999</v>
      </c>
      <c r="T15" s="25">
        <v>4.8319999999999999</v>
      </c>
      <c r="U15" s="25">
        <v>4.8319999999999999</v>
      </c>
      <c r="V15" s="25">
        <v>4.8319999999999999</v>
      </c>
      <c r="W15" s="25">
        <v>0</v>
      </c>
      <c r="X15" s="25">
        <v>0</v>
      </c>
      <c r="Y15" s="25">
        <v>0</v>
      </c>
      <c r="Z15" s="25">
        <v>0</v>
      </c>
      <c r="AA15" s="25">
        <v>0</v>
      </c>
      <c r="AB15" s="25">
        <v>0</v>
      </c>
      <c r="AC15" s="25">
        <v>0</v>
      </c>
      <c r="AD15" s="25">
        <v>0</v>
      </c>
      <c r="AE15" s="25">
        <v>0</v>
      </c>
      <c r="AF15" s="25">
        <v>0</v>
      </c>
      <c r="AG15" s="25">
        <v>4.8319999999999999</v>
      </c>
      <c r="AH15" s="28"/>
    </row>
    <row r="16" spans="1:34" x14ac:dyDescent="0.3">
      <c r="A16" s="5" t="s">
        <v>15</v>
      </c>
      <c r="B16" s="25"/>
      <c r="C16" s="25">
        <v>0</v>
      </c>
      <c r="D16" s="25">
        <v>0</v>
      </c>
      <c r="E16" s="25">
        <v>0</v>
      </c>
      <c r="F16" s="25">
        <v>1.611</v>
      </c>
      <c r="G16" s="25">
        <v>1.611</v>
      </c>
      <c r="H16" s="25">
        <v>1.611</v>
      </c>
      <c r="I16" s="25">
        <v>1.611</v>
      </c>
      <c r="J16" s="25">
        <v>1.611</v>
      </c>
      <c r="K16" s="25">
        <v>1.611</v>
      </c>
      <c r="L16" s="25">
        <v>1.611</v>
      </c>
      <c r="M16" s="25">
        <v>1.611</v>
      </c>
      <c r="N16" s="25">
        <v>1.611</v>
      </c>
      <c r="O16" s="25">
        <v>1.611</v>
      </c>
      <c r="P16" s="25">
        <v>1.611</v>
      </c>
      <c r="Q16" s="25">
        <v>1.611</v>
      </c>
      <c r="R16" s="25">
        <v>1.611</v>
      </c>
      <c r="S16" s="25">
        <v>1.611</v>
      </c>
      <c r="T16" s="25">
        <v>1.611</v>
      </c>
      <c r="U16" s="25">
        <v>1.611</v>
      </c>
      <c r="V16" s="25">
        <v>1.611</v>
      </c>
      <c r="W16" s="25">
        <v>0</v>
      </c>
      <c r="X16" s="25">
        <v>0</v>
      </c>
      <c r="Y16" s="25">
        <v>0</v>
      </c>
      <c r="Z16" s="25">
        <v>0</v>
      </c>
      <c r="AA16" s="25">
        <v>0</v>
      </c>
      <c r="AB16" s="25">
        <v>0</v>
      </c>
      <c r="AC16" s="25">
        <v>0</v>
      </c>
      <c r="AD16" s="25">
        <v>0</v>
      </c>
      <c r="AE16" s="25">
        <v>0</v>
      </c>
      <c r="AF16" s="25">
        <v>0</v>
      </c>
      <c r="AG16" s="25">
        <v>1.611</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0</v>
      </c>
      <c r="E19" s="22">
        <v>0</v>
      </c>
      <c r="F19" s="22">
        <v>15076.28</v>
      </c>
      <c r="G19" s="22">
        <v>37690.699999999997</v>
      </c>
      <c r="H19" s="22">
        <v>37690.699999999997</v>
      </c>
      <c r="I19" s="22">
        <v>75381.399999999994</v>
      </c>
      <c r="J19" s="22">
        <v>75381.399999999994</v>
      </c>
      <c r="K19" s="22">
        <v>75381.399999999994</v>
      </c>
      <c r="L19" s="22">
        <v>75381.399999999994</v>
      </c>
      <c r="M19" s="22">
        <v>75381.399999999994</v>
      </c>
      <c r="N19" s="22">
        <v>75381.399999999994</v>
      </c>
      <c r="O19" s="22">
        <v>75381.399999999994</v>
      </c>
      <c r="P19" s="22">
        <v>75381.399999999994</v>
      </c>
      <c r="Q19" s="22">
        <v>75381.399999999994</v>
      </c>
      <c r="R19" s="22">
        <v>75381.399999999994</v>
      </c>
      <c r="S19" s="22">
        <v>75381.399999999994</v>
      </c>
      <c r="T19" s="22">
        <v>75381.399999999994</v>
      </c>
      <c r="U19" s="22">
        <v>45228.84</v>
      </c>
      <c r="V19" s="22">
        <v>18845.349999999999</v>
      </c>
      <c r="W19" s="22">
        <v>0</v>
      </c>
      <c r="X19" s="22">
        <v>0</v>
      </c>
      <c r="Y19" s="22">
        <v>0</v>
      </c>
      <c r="Z19" s="22">
        <v>0</v>
      </c>
      <c r="AA19" s="22">
        <v>0</v>
      </c>
      <c r="AB19" s="22">
        <v>0</v>
      </c>
      <c r="AC19" s="22">
        <v>0</v>
      </c>
      <c r="AD19" s="22">
        <v>0</v>
      </c>
      <c r="AE19" s="22">
        <v>0</v>
      </c>
      <c r="AF19" s="22">
        <v>0</v>
      </c>
      <c r="AG19" s="22">
        <v>1059108.67</v>
      </c>
      <c r="AH19" s="28"/>
    </row>
    <row r="20" spans="1:34" x14ac:dyDescent="0.3">
      <c r="A20" s="3" t="s">
        <v>11</v>
      </c>
      <c r="B20" s="26">
        <v>-7511.24</v>
      </c>
      <c r="C20" s="26">
        <v>-5234</v>
      </c>
      <c r="D20" s="26">
        <v>-4453.92</v>
      </c>
      <c r="E20" s="26">
        <v>-6122.46</v>
      </c>
      <c r="F20" s="26">
        <v>5348.86</v>
      </c>
      <c r="G20" s="26">
        <v>23117.94</v>
      </c>
      <c r="H20" s="26">
        <v>23387.94</v>
      </c>
      <c r="I20" s="26">
        <v>54086.21</v>
      </c>
      <c r="J20" s="26">
        <v>54086.21</v>
      </c>
      <c r="K20" s="26">
        <v>54086.21</v>
      </c>
      <c r="L20" s="26">
        <v>54086.21</v>
      </c>
      <c r="M20" s="26">
        <v>54086.21</v>
      </c>
      <c r="N20" s="26">
        <v>54086.21</v>
      </c>
      <c r="O20" s="26">
        <v>54086.21</v>
      </c>
      <c r="P20" s="26">
        <v>54086.21</v>
      </c>
      <c r="Q20" s="26">
        <v>54086.21</v>
      </c>
      <c r="R20" s="26">
        <v>54086.21</v>
      </c>
      <c r="S20" s="26">
        <v>54086.21</v>
      </c>
      <c r="T20" s="26">
        <v>54086.21</v>
      </c>
      <c r="U20" s="26">
        <v>31051.17</v>
      </c>
      <c r="V20" s="26">
        <v>10984.7</v>
      </c>
      <c r="W20" s="26">
        <v>0</v>
      </c>
      <c r="X20" s="26">
        <v>0</v>
      </c>
      <c r="Y20" s="26">
        <v>0</v>
      </c>
      <c r="Z20" s="26">
        <v>0</v>
      </c>
      <c r="AA20" s="26">
        <v>0</v>
      </c>
      <c r="AB20" s="26">
        <v>0</v>
      </c>
      <c r="AC20" s="26">
        <v>0</v>
      </c>
      <c r="AD20" s="26">
        <v>0</v>
      </c>
      <c r="AE20" s="26">
        <v>0</v>
      </c>
      <c r="AF20" s="26">
        <v>0</v>
      </c>
      <c r="AG20" s="26">
        <v>719603.45</v>
      </c>
      <c r="AH20" s="31"/>
    </row>
    <row r="21" spans="1:34" x14ac:dyDescent="0.3">
      <c r="J21" s="19"/>
      <c r="AG21" s="88">
        <v>2.1195651771372956</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3760</v>
      </c>
      <c r="D121" s="70">
        <v>1840</v>
      </c>
      <c r="E121" s="70">
        <v>2560</v>
      </c>
      <c r="F121" s="70">
        <v>2800</v>
      </c>
      <c r="G121" s="70">
        <v>4880</v>
      </c>
      <c r="H121" s="95">
        <v>4760</v>
      </c>
      <c r="I121" s="70">
        <v>6520</v>
      </c>
      <c r="J121" s="70">
        <v>6520</v>
      </c>
      <c r="K121" s="70">
        <v>6520</v>
      </c>
      <c r="L121" s="70">
        <v>6520</v>
      </c>
      <c r="M121" s="70">
        <v>6520</v>
      </c>
      <c r="N121" s="70">
        <v>6520</v>
      </c>
      <c r="O121" s="70">
        <v>6520</v>
      </c>
      <c r="P121" s="70">
        <v>6520</v>
      </c>
      <c r="Q121" s="70">
        <v>6520</v>
      </c>
      <c r="R121" s="70">
        <v>6520</v>
      </c>
      <c r="S121" s="70">
        <v>6520</v>
      </c>
      <c r="T121" s="70">
        <v>6520</v>
      </c>
      <c r="U121" s="70">
        <v>4480</v>
      </c>
      <c r="V121" s="70">
        <v>2640</v>
      </c>
      <c r="W121" s="70">
        <v>0</v>
      </c>
      <c r="X121" s="70">
        <v>0</v>
      </c>
      <c r="Y121" s="70">
        <v>0</v>
      </c>
      <c r="Z121" s="70">
        <v>0</v>
      </c>
      <c r="AA121" s="70">
        <v>0</v>
      </c>
      <c r="AB121" s="70">
        <v>0</v>
      </c>
      <c r="AC121" s="70">
        <v>0</v>
      </c>
      <c r="AD121" s="70">
        <v>0</v>
      </c>
      <c r="AE121" s="70">
        <v>0</v>
      </c>
      <c r="AF121" s="70">
        <v>0</v>
      </c>
      <c r="AG121" s="70">
        <v>105960</v>
      </c>
      <c r="AH121" s="71">
        <v>0.71828727612185139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1694.23</v>
      </c>
      <c r="D122" s="70">
        <v>194.23</v>
      </c>
      <c r="E122" s="70">
        <v>239.23</v>
      </c>
      <c r="F122" s="70">
        <v>1358.84</v>
      </c>
      <c r="G122" s="70">
        <v>1551.8</v>
      </c>
      <c r="H122" s="95">
        <v>1551.8</v>
      </c>
      <c r="I122" s="70">
        <v>2711.84</v>
      </c>
      <c r="J122" s="70">
        <v>2711.84</v>
      </c>
      <c r="K122" s="70">
        <v>2711.84</v>
      </c>
      <c r="L122" s="70">
        <v>2711.84</v>
      </c>
      <c r="M122" s="70">
        <v>2711.84</v>
      </c>
      <c r="N122" s="70">
        <v>2711.84</v>
      </c>
      <c r="O122" s="70">
        <v>2711.84</v>
      </c>
      <c r="P122" s="70">
        <v>2711.84</v>
      </c>
      <c r="Q122" s="70">
        <v>2711.84</v>
      </c>
      <c r="R122" s="70">
        <v>2711.84</v>
      </c>
      <c r="S122" s="70">
        <v>2711.84</v>
      </c>
      <c r="T122" s="70">
        <v>2711.84</v>
      </c>
      <c r="U122" s="70">
        <v>1642.4</v>
      </c>
      <c r="V122" s="70">
        <v>782.96</v>
      </c>
      <c r="W122" s="70">
        <v>0</v>
      </c>
      <c r="X122" s="70">
        <v>0</v>
      </c>
      <c r="Y122" s="70">
        <v>0</v>
      </c>
      <c r="Z122" s="70">
        <v>0</v>
      </c>
      <c r="AA122" s="70">
        <v>0</v>
      </c>
      <c r="AB122" s="70">
        <v>0</v>
      </c>
      <c r="AC122" s="70">
        <v>0</v>
      </c>
      <c r="AD122" s="70">
        <v>0</v>
      </c>
      <c r="AE122" s="70">
        <v>0</v>
      </c>
      <c r="AF122" s="70">
        <v>0</v>
      </c>
      <c r="AG122" s="70">
        <v>41557.58</v>
      </c>
      <c r="AH122" s="71">
        <v>0.28171272387814883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5454.23</v>
      </c>
      <c r="D123" s="70">
        <v>2034.23</v>
      </c>
      <c r="E123" s="70">
        <v>2799.23</v>
      </c>
      <c r="F123" s="70">
        <v>4158.84</v>
      </c>
      <c r="G123" s="70">
        <v>6431.8</v>
      </c>
      <c r="H123" s="95">
        <v>6311.8</v>
      </c>
      <c r="I123" s="70">
        <v>9231.84</v>
      </c>
      <c r="J123" s="70">
        <v>9231.84</v>
      </c>
      <c r="K123" s="70">
        <v>9231.84</v>
      </c>
      <c r="L123" s="70">
        <v>9231.84</v>
      </c>
      <c r="M123" s="70">
        <v>9231.84</v>
      </c>
      <c r="N123" s="70">
        <v>9231.84</v>
      </c>
      <c r="O123" s="70">
        <v>9231.84</v>
      </c>
      <c r="P123" s="70">
        <v>9231.84</v>
      </c>
      <c r="Q123" s="70">
        <v>9231.84</v>
      </c>
      <c r="R123" s="70">
        <v>9231.84</v>
      </c>
      <c r="S123" s="70">
        <v>9231.84</v>
      </c>
      <c r="T123" s="70">
        <v>9231.84</v>
      </c>
      <c r="U123" s="70">
        <v>6122.4</v>
      </c>
      <c r="V123" s="70">
        <v>3422.96</v>
      </c>
      <c r="W123" s="70">
        <v>0</v>
      </c>
      <c r="X123" s="70">
        <v>0</v>
      </c>
      <c r="Y123" s="70">
        <v>0</v>
      </c>
      <c r="Z123" s="70">
        <v>0</v>
      </c>
      <c r="AA123" s="70">
        <v>0</v>
      </c>
      <c r="AB123" s="70">
        <v>0</v>
      </c>
      <c r="AC123" s="70">
        <v>0</v>
      </c>
      <c r="AD123" s="70">
        <v>0</v>
      </c>
      <c r="AE123" s="70">
        <v>0</v>
      </c>
      <c r="AF123" s="70">
        <v>0</v>
      </c>
      <c r="AG123" s="70">
        <v>147517.57999999999</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0</v>
      </c>
      <c r="E125" s="73">
        <v>0</v>
      </c>
      <c r="F125" s="73">
        <v>2680</v>
      </c>
      <c r="G125" s="73">
        <v>13400</v>
      </c>
      <c r="H125" s="96">
        <v>13400</v>
      </c>
      <c r="I125" s="73">
        <v>13400</v>
      </c>
      <c r="J125" s="73">
        <v>13400</v>
      </c>
      <c r="K125" s="73">
        <v>13400</v>
      </c>
      <c r="L125" s="73">
        <v>13400</v>
      </c>
      <c r="M125" s="73">
        <v>13400</v>
      </c>
      <c r="N125" s="73">
        <v>13400</v>
      </c>
      <c r="O125" s="73">
        <v>13400</v>
      </c>
      <c r="P125" s="73">
        <v>13400</v>
      </c>
      <c r="Q125" s="73">
        <v>13400</v>
      </c>
      <c r="R125" s="73">
        <v>13400</v>
      </c>
      <c r="S125" s="73">
        <v>13400</v>
      </c>
      <c r="T125" s="73">
        <v>13400</v>
      </c>
      <c r="U125" s="73">
        <v>8040</v>
      </c>
      <c r="V125" s="73">
        <v>3350</v>
      </c>
      <c r="W125" s="73">
        <v>0</v>
      </c>
      <c r="X125" s="73">
        <v>0</v>
      </c>
      <c r="Y125" s="73">
        <v>0</v>
      </c>
      <c r="Z125" s="73">
        <v>0</v>
      </c>
      <c r="AA125" s="73">
        <v>0</v>
      </c>
      <c r="AB125" s="73">
        <v>0</v>
      </c>
      <c r="AC125" s="73">
        <v>0</v>
      </c>
      <c r="AD125" s="73">
        <v>0</v>
      </c>
      <c r="AE125" s="73">
        <v>0</v>
      </c>
      <c r="AF125" s="73">
        <v>0</v>
      </c>
      <c r="AG125" s="70">
        <v>201670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1320</v>
      </c>
      <c r="G126" s="73">
        <v>6600</v>
      </c>
      <c r="H126" s="73">
        <v>6600</v>
      </c>
      <c r="I126" s="73">
        <v>6600</v>
      </c>
      <c r="J126" s="73">
        <v>6600</v>
      </c>
      <c r="K126" s="73">
        <v>6600</v>
      </c>
      <c r="L126" s="73">
        <v>6600</v>
      </c>
      <c r="M126" s="73">
        <v>6600</v>
      </c>
      <c r="N126" s="73">
        <v>6600</v>
      </c>
      <c r="O126" s="73">
        <v>6600</v>
      </c>
      <c r="P126" s="73">
        <v>6600</v>
      </c>
      <c r="Q126" s="73">
        <v>6600</v>
      </c>
      <c r="R126" s="73">
        <v>6600</v>
      </c>
      <c r="S126" s="73">
        <v>6600</v>
      </c>
      <c r="T126" s="73">
        <v>6600</v>
      </c>
      <c r="U126" s="73">
        <v>3960</v>
      </c>
      <c r="V126" s="73">
        <v>1650</v>
      </c>
      <c r="W126" s="73">
        <v>0</v>
      </c>
      <c r="X126" s="73">
        <v>0</v>
      </c>
      <c r="Y126" s="73">
        <v>0</v>
      </c>
      <c r="Z126" s="73">
        <v>0</v>
      </c>
      <c r="AA126" s="73">
        <v>0</v>
      </c>
      <c r="AB126" s="73">
        <v>0</v>
      </c>
      <c r="AC126" s="73">
        <v>0</v>
      </c>
      <c r="AD126" s="73">
        <v>0</v>
      </c>
      <c r="AE126" s="73">
        <v>0</v>
      </c>
      <c r="AF126" s="73">
        <v>0</v>
      </c>
      <c r="AG126" s="70">
        <v>99330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0.3</v>
      </c>
      <c r="D130" s="74">
        <v>0.3</v>
      </c>
      <c r="E130" s="74">
        <v>0.3</v>
      </c>
      <c r="F130" s="74">
        <v>0.3</v>
      </c>
      <c r="G130" s="74">
        <v>0.3</v>
      </c>
      <c r="H130" s="74">
        <v>0.3</v>
      </c>
      <c r="I130" s="74">
        <v>0.3</v>
      </c>
      <c r="J130" s="74">
        <v>0.3</v>
      </c>
      <c r="K130" s="74">
        <v>0.3</v>
      </c>
      <c r="L130" s="74">
        <v>0.3</v>
      </c>
      <c r="M130" s="74">
        <v>0.3</v>
      </c>
      <c r="N130" s="74">
        <v>0.3</v>
      </c>
      <c r="O130" s="74">
        <v>0.3</v>
      </c>
      <c r="P130" s="74">
        <v>0.3</v>
      </c>
      <c r="Q130" s="74">
        <v>0.3</v>
      </c>
      <c r="R130" s="74">
        <v>0.3</v>
      </c>
      <c r="S130" s="74">
        <v>0.3</v>
      </c>
      <c r="T130" s="74">
        <v>0.3</v>
      </c>
      <c r="U130" s="74">
        <v>0.3</v>
      </c>
      <c r="V130" s="74">
        <v>0.3</v>
      </c>
      <c r="W130" s="74">
        <v>0.3</v>
      </c>
      <c r="X130" s="74">
        <v>0.3</v>
      </c>
      <c r="Y130" s="74">
        <v>0.3</v>
      </c>
      <c r="Z130" s="74">
        <v>0.3</v>
      </c>
      <c r="AA130" s="74">
        <v>0.3</v>
      </c>
      <c r="AB130" s="74">
        <v>0.3</v>
      </c>
      <c r="AC130" s="74">
        <v>0.3</v>
      </c>
      <c r="AD130" s="74">
        <v>0.3</v>
      </c>
      <c r="AE130" s="74">
        <v>0.3</v>
      </c>
      <c r="AF130" s="74">
        <v>0.3</v>
      </c>
      <c r="AG130" s="74">
        <v>0.3</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0</v>
      </c>
      <c r="E133" s="70">
        <v>0</v>
      </c>
      <c r="F133" s="70">
        <v>2808</v>
      </c>
      <c r="G133" s="70">
        <v>7020</v>
      </c>
      <c r="H133" s="95">
        <v>7020</v>
      </c>
      <c r="I133" s="70">
        <v>14040</v>
      </c>
      <c r="J133" s="70">
        <v>14040</v>
      </c>
      <c r="K133" s="70">
        <v>14040</v>
      </c>
      <c r="L133" s="70">
        <v>14040</v>
      </c>
      <c r="M133" s="70">
        <v>14040</v>
      </c>
      <c r="N133" s="70">
        <v>14040</v>
      </c>
      <c r="O133" s="70">
        <v>14040</v>
      </c>
      <c r="P133" s="70">
        <v>14040</v>
      </c>
      <c r="Q133" s="70">
        <v>14040</v>
      </c>
      <c r="R133" s="70">
        <v>14040</v>
      </c>
      <c r="S133" s="70">
        <v>14040</v>
      </c>
      <c r="T133" s="70">
        <v>14040</v>
      </c>
      <c r="U133" s="70">
        <v>8424</v>
      </c>
      <c r="V133" s="70">
        <v>3510</v>
      </c>
      <c r="W133" s="70">
        <v>0</v>
      </c>
      <c r="X133" s="70">
        <v>0</v>
      </c>
      <c r="Y133" s="70">
        <v>0</v>
      </c>
      <c r="Z133" s="70">
        <v>0</v>
      </c>
      <c r="AA133" s="70">
        <v>0</v>
      </c>
      <c r="AB133" s="70">
        <v>0</v>
      </c>
      <c r="AC133" s="70">
        <v>0</v>
      </c>
      <c r="AD133" s="70">
        <v>0</v>
      </c>
      <c r="AE133" s="70">
        <v>0</v>
      </c>
      <c r="AF133" s="70">
        <v>0</v>
      </c>
      <c r="AG133" s="70">
        <v>197262</v>
      </c>
      <c r="AH133" s="63"/>
    </row>
    <row r="134" spans="1:40" s="21" customFormat="1" x14ac:dyDescent="0.3">
      <c r="A134" s="66" t="s">
        <v>11</v>
      </c>
      <c r="B134" s="70"/>
      <c r="C134" s="70">
        <v>-5454.23</v>
      </c>
      <c r="D134" s="70">
        <v>-2034.23</v>
      </c>
      <c r="E134" s="70">
        <v>-2799.23</v>
      </c>
      <c r="F134" s="70">
        <v>-1350.84</v>
      </c>
      <c r="G134" s="70">
        <v>588.20000000000005</v>
      </c>
      <c r="H134" s="95">
        <v>708.2</v>
      </c>
      <c r="I134" s="70">
        <v>4808.16</v>
      </c>
      <c r="J134" s="70">
        <v>4808.16</v>
      </c>
      <c r="K134" s="70">
        <v>4808.16</v>
      </c>
      <c r="L134" s="70">
        <v>4808.16</v>
      </c>
      <c r="M134" s="70">
        <v>4808.16</v>
      </c>
      <c r="N134" s="70">
        <v>4808.16</v>
      </c>
      <c r="O134" s="70">
        <v>4808.16</v>
      </c>
      <c r="P134" s="70">
        <v>4808.16</v>
      </c>
      <c r="Q134" s="70">
        <v>4808.16</v>
      </c>
      <c r="R134" s="70">
        <v>4808.16</v>
      </c>
      <c r="S134" s="70">
        <v>4808.16</v>
      </c>
      <c r="T134" s="70">
        <v>4808.16</v>
      </c>
      <c r="U134" s="70">
        <v>2301.6</v>
      </c>
      <c r="V134" s="70">
        <v>87.04</v>
      </c>
      <c r="W134" s="70">
        <v>0</v>
      </c>
      <c r="X134" s="70">
        <v>0</v>
      </c>
      <c r="Y134" s="70">
        <v>0</v>
      </c>
      <c r="Z134" s="70">
        <v>0</v>
      </c>
      <c r="AA134" s="70">
        <v>0</v>
      </c>
      <c r="AB134" s="70">
        <v>0</v>
      </c>
      <c r="AC134" s="70">
        <v>0</v>
      </c>
      <c r="AD134" s="70">
        <v>0</v>
      </c>
      <c r="AE134" s="70">
        <v>0</v>
      </c>
      <c r="AF134" s="70">
        <v>0</v>
      </c>
      <c r="AG134" s="70">
        <v>49744.42</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10560000</v>
      </c>
      <c r="J5" t="s">
        <v>4</v>
      </c>
      <c r="K5" s="1">
        <v>147699</v>
      </c>
      <c r="S5" s="120"/>
      <c r="T5" s="120"/>
      <c r="U5" s="120"/>
      <c r="V5" s="120"/>
      <c r="W5" s="120"/>
      <c r="X5" s="120"/>
      <c r="Y5" s="120"/>
      <c r="Z5" s="120"/>
    </row>
    <row r="6" spans="1:27" x14ac:dyDescent="0.35">
      <c r="A6" t="s">
        <v>8</v>
      </c>
      <c r="B6" s="1">
        <v>6920000</v>
      </c>
      <c r="J6" t="s">
        <v>8</v>
      </c>
      <c r="K6" s="1">
        <v>15489880</v>
      </c>
      <c r="S6" s="120"/>
      <c r="T6" s="120"/>
      <c r="U6" s="120"/>
      <c r="V6" s="120"/>
      <c r="W6" s="120"/>
      <c r="X6" s="120"/>
      <c r="Y6" s="120"/>
      <c r="Z6" s="120"/>
      <c r="AA6" s="18"/>
    </row>
    <row r="7" spans="1:27" x14ac:dyDescent="0.35">
      <c r="A7" t="s">
        <v>9</v>
      </c>
      <c r="B7" s="1">
        <v>48920000</v>
      </c>
      <c r="J7" t="s">
        <v>9</v>
      </c>
      <c r="K7" s="1">
        <v>1820000</v>
      </c>
      <c r="S7" s="120"/>
      <c r="T7" s="120"/>
      <c r="U7" s="120"/>
      <c r="V7" s="120"/>
      <c r="W7" s="120"/>
      <c r="X7" s="120"/>
      <c r="Y7" s="120"/>
      <c r="Z7" s="120"/>
      <c r="AA7" s="18"/>
    </row>
    <row r="8" spans="1:27" x14ac:dyDescent="0.35">
      <c r="A8" t="s">
        <v>7</v>
      </c>
      <c r="B8" s="1">
        <v>2560000</v>
      </c>
      <c r="J8" t="s">
        <v>7</v>
      </c>
      <c r="K8" s="1">
        <v>1725000</v>
      </c>
      <c r="S8" s="120"/>
      <c r="T8" s="120"/>
      <c r="U8" s="120"/>
      <c r="V8" s="120"/>
      <c r="W8" s="120"/>
      <c r="X8" s="120"/>
      <c r="Y8" s="120"/>
      <c r="Z8" s="120"/>
    </row>
    <row r="9" spans="1:27" x14ac:dyDescent="0.35">
      <c r="A9" t="s">
        <v>3</v>
      </c>
      <c r="B9" s="1">
        <v>1760000</v>
      </c>
      <c r="J9" t="s">
        <v>3</v>
      </c>
      <c r="K9" s="1">
        <v>1300000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8040000</v>
      </c>
      <c r="J11" t="s">
        <v>5</v>
      </c>
      <c r="K11" s="1">
        <v>0</v>
      </c>
      <c r="S11" s="120"/>
      <c r="T11" s="120"/>
      <c r="U11" s="120"/>
      <c r="V11" s="120"/>
      <c r="W11" s="120"/>
      <c r="X11" s="120"/>
      <c r="Y11" s="120"/>
      <c r="Z11" s="120"/>
    </row>
    <row r="12" spans="1:27" x14ac:dyDescent="0.35">
      <c r="A12" t="s">
        <v>59</v>
      </c>
      <c r="B12" s="1">
        <v>27200000</v>
      </c>
      <c r="J12" t="s">
        <v>59</v>
      </c>
      <c r="K12" s="1">
        <v>0</v>
      </c>
    </row>
    <row r="13" spans="1:27" x14ac:dyDescent="0.35">
      <c r="A13" t="s">
        <v>10</v>
      </c>
      <c r="B13" s="1">
        <v>0</v>
      </c>
      <c r="J13" t="s">
        <v>10</v>
      </c>
      <c r="K13" s="1">
        <v>21075000</v>
      </c>
    </row>
    <row r="14" spans="1:27" x14ac:dyDescent="0.35">
      <c r="A14" t="s">
        <v>63</v>
      </c>
      <c r="B14" s="1">
        <v>0</v>
      </c>
      <c r="J14" t="s">
        <v>63</v>
      </c>
      <c r="K14" s="1">
        <v>0</v>
      </c>
    </row>
    <row r="15" spans="1:27" x14ac:dyDescent="0.35">
      <c r="A15" s="12" t="s">
        <v>64</v>
      </c>
      <c r="B15" s="13">
        <v>105960000</v>
      </c>
      <c r="J15" s="12" t="s">
        <v>64</v>
      </c>
      <c r="K15" s="13">
        <v>41557579</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23760000</v>
      </c>
      <c r="J22" t="s">
        <v>4</v>
      </c>
      <c r="K22" s="1">
        <v>215355</v>
      </c>
      <c r="S22" s="120"/>
      <c r="T22" s="120"/>
      <c r="U22" s="120"/>
      <c r="V22" s="120"/>
      <c r="W22" s="120"/>
      <c r="X22" s="120"/>
      <c r="Y22" s="120"/>
      <c r="Z22" s="120"/>
    </row>
    <row r="23" spans="1:26" x14ac:dyDescent="0.35">
      <c r="A23" t="s">
        <v>8</v>
      </c>
      <c r="B23" s="1">
        <v>15570000</v>
      </c>
      <c r="J23" t="s">
        <v>8</v>
      </c>
      <c r="K23" s="1">
        <v>31251321</v>
      </c>
      <c r="S23" s="120"/>
      <c r="T23" s="120"/>
      <c r="U23" s="120"/>
      <c r="V23" s="120"/>
      <c r="W23" s="120"/>
      <c r="X23" s="120"/>
      <c r="Y23" s="120"/>
      <c r="Z23" s="120"/>
    </row>
    <row r="24" spans="1:26" ht="14.5" customHeight="1" x14ac:dyDescent="0.35">
      <c r="A24" t="s">
        <v>9</v>
      </c>
      <c r="B24" s="1">
        <v>110070000</v>
      </c>
      <c r="J24" t="s">
        <v>9</v>
      </c>
      <c r="K24" s="1">
        <v>4971742.2059208835</v>
      </c>
      <c r="S24" s="120"/>
      <c r="T24" s="120"/>
      <c r="U24" s="120"/>
      <c r="V24" s="120"/>
      <c r="W24" s="120"/>
      <c r="X24" s="120"/>
      <c r="Y24" s="120"/>
      <c r="Z24" s="120"/>
    </row>
    <row r="25" spans="1:26" x14ac:dyDescent="0.35">
      <c r="A25" t="s">
        <v>7</v>
      </c>
      <c r="B25" s="1">
        <v>5760000</v>
      </c>
      <c r="J25" t="s">
        <v>7</v>
      </c>
      <c r="K25" s="1">
        <v>3528660</v>
      </c>
      <c r="S25" s="120"/>
      <c r="T25" s="120"/>
      <c r="U25" s="120"/>
      <c r="V25" s="120"/>
      <c r="W25" s="120"/>
      <c r="X25" s="120"/>
      <c r="Y25" s="120"/>
      <c r="Z25" s="120"/>
    </row>
    <row r="26" spans="1:26" ht="14.5" customHeight="1" x14ac:dyDescent="0.35">
      <c r="A26" t="s">
        <v>3</v>
      </c>
      <c r="B26" s="1">
        <v>3960000</v>
      </c>
      <c r="J26" t="s">
        <v>3</v>
      </c>
      <c r="K26" s="1">
        <v>3551244.4328006357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18090000</v>
      </c>
      <c r="J28" t="s">
        <v>5</v>
      </c>
      <c r="K28" s="1">
        <v>0</v>
      </c>
      <c r="S28" s="120"/>
      <c r="T28" s="120"/>
      <c r="U28" s="120"/>
      <c r="V28" s="120"/>
      <c r="W28" s="120"/>
      <c r="X28" s="120"/>
      <c r="Y28" s="120"/>
      <c r="Z28" s="120"/>
    </row>
    <row r="29" spans="1:26" x14ac:dyDescent="0.35">
      <c r="A29" t="s">
        <v>59</v>
      </c>
      <c r="B29" s="1">
        <v>61200000</v>
      </c>
      <c r="J29" t="s">
        <v>59</v>
      </c>
      <c r="K29" s="1">
        <v>0</v>
      </c>
    </row>
    <row r="30" spans="1:26" x14ac:dyDescent="0.35">
      <c r="A30" t="s">
        <v>10</v>
      </c>
      <c r="B30" s="1">
        <v>0</v>
      </c>
      <c r="J30" t="s">
        <v>10</v>
      </c>
      <c r="K30" s="1">
        <v>57576900</v>
      </c>
    </row>
    <row r="31" spans="1:26" x14ac:dyDescent="0.35">
      <c r="A31" t="s">
        <v>63</v>
      </c>
      <c r="B31" s="1">
        <v>0</v>
      </c>
      <c r="J31" t="s">
        <v>63</v>
      </c>
      <c r="K31" s="1">
        <v>0</v>
      </c>
    </row>
    <row r="32" spans="1:26" x14ac:dyDescent="0.35">
      <c r="A32" s="12" t="s">
        <v>64</v>
      </c>
      <c r="B32" s="13">
        <v>238410000</v>
      </c>
      <c r="J32" s="12" t="s">
        <v>64</v>
      </c>
      <c r="K32" s="13">
        <v>101095222.63872153</v>
      </c>
    </row>
    <row r="35" spans="1:15" x14ac:dyDescent="0.35">
      <c r="B35" t="s">
        <v>66</v>
      </c>
      <c r="C35" t="s">
        <v>67</v>
      </c>
      <c r="D35" t="s">
        <v>23</v>
      </c>
      <c r="H35" t="s">
        <v>67</v>
      </c>
      <c r="I35" t="s">
        <v>23</v>
      </c>
    </row>
    <row r="36" spans="1:15" x14ac:dyDescent="0.35">
      <c r="A36" t="s">
        <v>106</v>
      </c>
      <c r="B36" s="14">
        <v>147517579</v>
      </c>
      <c r="C36" s="14">
        <v>105960000</v>
      </c>
      <c r="D36" s="14">
        <v>41557579</v>
      </c>
      <c r="G36" t="s">
        <v>106</v>
      </c>
      <c r="H36" s="15">
        <v>0.71828727612185117</v>
      </c>
      <c r="I36" s="15">
        <v>0.28171272387814877</v>
      </c>
    </row>
    <row r="37" spans="1:15" x14ac:dyDescent="0.35">
      <c r="A37" t="s">
        <v>105</v>
      </c>
      <c r="B37" s="14">
        <v>339505222.63872153</v>
      </c>
      <c r="C37" s="14">
        <v>238410000</v>
      </c>
      <c r="D37" s="14">
        <v>101095222.63872153</v>
      </c>
      <c r="G37" t="s">
        <v>105</v>
      </c>
      <c r="H37" s="15">
        <v>0.70222778355813331</v>
      </c>
      <c r="I37" s="15">
        <v>0.29777221644186669</v>
      </c>
    </row>
    <row r="38" spans="1:15" x14ac:dyDescent="0.35">
      <c r="O38" s="17">
        <v>60657133583232.914</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1208.2</v>
      </c>
      <c r="J11" s="19"/>
      <c r="K11" s="19"/>
      <c r="L11" s="19"/>
      <c r="M11" s="19"/>
      <c r="N11" s="19"/>
      <c r="O11" s="19"/>
      <c r="P11" s="19"/>
    </row>
    <row r="12" spans="1:16" ht="14.5" customHeight="1" thickBot="1" x14ac:dyDescent="0.35">
      <c r="A12" s="19"/>
      <c r="B12" s="19"/>
      <c r="C12" s="19"/>
      <c r="D12" s="19"/>
      <c r="E12" s="19"/>
      <c r="F12" s="19"/>
      <c r="G12" s="44" t="s">
        <v>72</v>
      </c>
      <c r="H12" s="45" t="s">
        <v>73</v>
      </c>
      <c r="I12" s="46">
        <v>7511240</v>
      </c>
      <c r="J12" s="19"/>
      <c r="K12" s="19"/>
      <c r="L12" s="19"/>
      <c r="M12" s="19"/>
      <c r="N12" s="19"/>
      <c r="O12" s="19"/>
      <c r="P12" s="19"/>
    </row>
    <row r="13" spans="1:16" ht="14.5" customHeight="1" thickBot="1" x14ac:dyDescent="0.35">
      <c r="A13" s="19"/>
      <c r="B13" s="19"/>
      <c r="C13" s="19"/>
      <c r="D13" s="19"/>
      <c r="E13" s="19"/>
      <c r="F13" s="19"/>
      <c r="G13" s="44" t="s">
        <v>74</v>
      </c>
      <c r="H13" s="45" t="s">
        <v>73</v>
      </c>
      <c r="I13" s="46">
        <v>9288660</v>
      </c>
      <c r="J13" s="19"/>
      <c r="K13" s="19"/>
      <c r="L13" s="19"/>
      <c r="M13" s="19"/>
      <c r="N13" s="19"/>
      <c r="O13" s="19"/>
      <c r="P13" s="19"/>
    </row>
    <row r="14" spans="1:16" ht="14.5" customHeight="1" thickBot="1" x14ac:dyDescent="0.35">
      <c r="A14" s="19"/>
      <c r="B14" s="19"/>
      <c r="C14" s="19"/>
      <c r="D14" s="19"/>
      <c r="E14" s="19"/>
      <c r="F14" s="19"/>
      <c r="G14" s="44" t="s">
        <v>75</v>
      </c>
      <c r="H14" s="45" t="s">
        <v>76</v>
      </c>
      <c r="I14" s="47">
        <v>281</v>
      </c>
      <c r="J14" s="19"/>
      <c r="K14" s="19"/>
      <c r="L14" s="19"/>
      <c r="M14" s="19"/>
      <c r="N14" s="19"/>
      <c r="O14" s="19"/>
      <c r="P14" s="19"/>
    </row>
    <row r="15" spans="1:16" ht="14.5" customHeight="1" thickBot="1" x14ac:dyDescent="0.35">
      <c r="A15" s="19"/>
      <c r="B15" s="19"/>
      <c r="C15" s="19"/>
      <c r="D15" s="19"/>
      <c r="E15" s="19"/>
      <c r="F15" s="19"/>
      <c r="G15" s="44" t="s">
        <v>77</v>
      </c>
      <c r="H15" s="45" t="s">
        <v>60</v>
      </c>
      <c r="I15" s="48">
        <v>211.95651771372957</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2.8268024999999999</v>
      </c>
      <c r="F40" s="78">
        <v>3.0152559999999999</v>
      </c>
      <c r="G40" s="78">
        <v>3.2037094999999995</v>
      </c>
      <c r="H40" s="78">
        <v>3.3921629999999996</v>
      </c>
      <c r="I40" s="78">
        <v>3.5806164999999996</v>
      </c>
      <c r="J40" s="54">
        <v>3.7690699999999997</v>
      </c>
      <c r="K40" s="78">
        <v>3.9575234999999997</v>
      </c>
      <c r="L40" s="78">
        <v>4.1459769999999994</v>
      </c>
      <c r="M40" s="78">
        <v>4.3344304999999999</v>
      </c>
      <c r="N40" s="78">
        <v>4.5228839999999995</v>
      </c>
      <c r="O40" s="78">
        <v>4.7113375</v>
      </c>
      <c r="P40" s="19"/>
    </row>
    <row r="41" spans="1:16" x14ac:dyDescent="0.3">
      <c r="A41" s="19"/>
      <c r="B41" s="19"/>
      <c r="C41" s="55">
        <v>-0.2</v>
      </c>
      <c r="D41" s="56">
        <v>163373.4</v>
      </c>
      <c r="E41" s="90">
        <v>0.36028640606321161</v>
      </c>
      <c r="F41" s="90">
        <v>0.45097216646742577</v>
      </c>
      <c r="G41" s="90">
        <v>0.54165792687163972</v>
      </c>
      <c r="H41" s="90">
        <v>0.63234368727585366</v>
      </c>
      <c r="I41" s="90">
        <v>0.72302944768006783</v>
      </c>
      <c r="J41" s="90">
        <v>0.81371520808428222</v>
      </c>
      <c r="K41" s="90">
        <v>0.90440096848849638</v>
      </c>
      <c r="L41" s="90">
        <v>0.99508672889271033</v>
      </c>
      <c r="M41" s="90">
        <v>1.0857724892969247</v>
      </c>
      <c r="N41" s="90">
        <v>1.1764582497011382</v>
      </c>
      <c r="O41" s="90">
        <v>1.267144010105353</v>
      </c>
      <c r="P41" s="19"/>
    </row>
    <row r="42" spans="1:16" x14ac:dyDescent="0.3">
      <c r="A42" s="19"/>
      <c r="B42" s="19"/>
      <c r="C42" s="55">
        <v>-0.15</v>
      </c>
      <c r="D42" s="56">
        <v>204216.75</v>
      </c>
      <c r="E42" s="90">
        <v>0.70035800757901456</v>
      </c>
      <c r="F42" s="90">
        <v>0.81371520808428222</v>
      </c>
      <c r="G42" s="90">
        <v>0.92707240858954987</v>
      </c>
      <c r="H42" s="90">
        <v>1.0404296090948173</v>
      </c>
      <c r="I42" s="90">
        <v>1.153786809600085</v>
      </c>
      <c r="J42" s="90">
        <v>1.2671440101053526</v>
      </c>
      <c r="K42" s="90">
        <v>1.3805012106106207</v>
      </c>
      <c r="L42" s="90">
        <v>1.4938584111158879</v>
      </c>
      <c r="M42" s="90">
        <v>1.607215611621156</v>
      </c>
      <c r="N42" s="90">
        <v>1.7205728121264232</v>
      </c>
      <c r="O42" s="90">
        <v>1.8339300126316909</v>
      </c>
      <c r="P42" s="19"/>
    </row>
    <row r="43" spans="1:16" x14ac:dyDescent="0.3">
      <c r="A43" s="19"/>
      <c r="B43" s="19"/>
      <c r="C43" s="55">
        <v>-0.1</v>
      </c>
      <c r="D43" s="56">
        <v>240255</v>
      </c>
      <c r="E43" s="90">
        <v>1.0004211853870761</v>
      </c>
      <c r="F43" s="90">
        <v>1.1337825977462144</v>
      </c>
      <c r="G43" s="90">
        <v>1.2671440101053526</v>
      </c>
      <c r="H43" s="90">
        <v>1.4005054224644913</v>
      </c>
      <c r="I43" s="90">
        <v>1.5338668348236295</v>
      </c>
      <c r="J43" s="90">
        <v>1.6672282471827682</v>
      </c>
      <c r="K43" s="90">
        <v>1.8005896595419064</v>
      </c>
      <c r="L43" s="90">
        <v>1.9339510719010446</v>
      </c>
      <c r="M43" s="90">
        <v>2.0673124842601829</v>
      </c>
      <c r="N43" s="90">
        <v>2.2006738966193211</v>
      </c>
      <c r="O43" s="90">
        <v>2.3340353089784602</v>
      </c>
      <c r="P43" s="19"/>
    </row>
    <row r="44" spans="1:16" x14ac:dyDescent="0.3">
      <c r="A44" s="19"/>
      <c r="B44" s="19"/>
      <c r="C44" s="55">
        <v>-0.05</v>
      </c>
      <c r="D44" s="56">
        <v>266950</v>
      </c>
      <c r="E44" s="90">
        <v>1.2226902059856402</v>
      </c>
      <c r="F44" s="90">
        <v>1.3708695530513491</v>
      </c>
      <c r="G44" s="90">
        <v>1.5190489001170584</v>
      </c>
      <c r="H44" s="90">
        <v>1.6672282471827677</v>
      </c>
      <c r="I44" s="90">
        <v>1.8154075942484771</v>
      </c>
      <c r="J44" s="90">
        <v>1.9635869413141864</v>
      </c>
      <c r="K44" s="90">
        <v>2.1117662883798962</v>
      </c>
      <c r="L44" s="90">
        <v>2.2599456354456051</v>
      </c>
      <c r="M44" s="90">
        <v>2.4081249825113145</v>
      </c>
      <c r="N44" s="90">
        <v>2.5563043295770242</v>
      </c>
      <c r="O44" s="90">
        <v>2.7044836766427336</v>
      </c>
      <c r="P44" s="19"/>
    </row>
    <row r="45" spans="1:16" x14ac:dyDescent="0.3">
      <c r="A45" s="19"/>
      <c r="B45" s="19"/>
      <c r="C45" s="51" t="s">
        <v>86</v>
      </c>
      <c r="D45" s="57">
        <v>281000</v>
      </c>
      <c r="E45" s="90">
        <v>1.3396739010375156</v>
      </c>
      <c r="F45" s="90">
        <v>1.4956521611066838</v>
      </c>
      <c r="G45" s="90">
        <v>1.651630421175851</v>
      </c>
      <c r="H45" s="90">
        <v>1.8076086812450187</v>
      </c>
      <c r="I45" s="90">
        <v>1.9635869413141864</v>
      </c>
      <c r="J45" s="90">
        <v>2.1195652013833541</v>
      </c>
      <c r="K45" s="90">
        <v>2.2755434614525223</v>
      </c>
      <c r="L45" s="90">
        <v>2.4315217215216895</v>
      </c>
      <c r="M45" s="90">
        <v>2.5874999815908577</v>
      </c>
      <c r="N45" s="90">
        <v>2.743478241660025</v>
      </c>
      <c r="O45" s="90">
        <v>2.8994565017291931</v>
      </c>
      <c r="P45" s="19"/>
    </row>
    <row r="46" spans="1:16" ht="14.5" customHeight="1" x14ac:dyDescent="0.3">
      <c r="A46" s="19"/>
      <c r="B46" s="19"/>
      <c r="C46" s="55">
        <v>0.05</v>
      </c>
      <c r="D46" s="56">
        <v>295050</v>
      </c>
      <c r="E46" s="90">
        <v>1.4566575960893915</v>
      </c>
      <c r="F46" s="90">
        <v>1.6204347691620176</v>
      </c>
      <c r="G46" s="90">
        <v>1.7842119422346432</v>
      </c>
      <c r="H46" s="90">
        <v>1.9479891153072697</v>
      </c>
      <c r="I46" s="90">
        <v>2.1117662883798962</v>
      </c>
      <c r="J46" s="90">
        <v>2.2755434614525223</v>
      </c>
      <c r="K46" s="90">
        <v>2.4393206345251484</v>
      </c>
      <c r="L46" s="90">
        <v>2.603097807597774</v>
      </c>
      <c r="M46" s="90">
        <v>2.7668749806704005</v>
      </c>
      <c r="N46" s="90">
        <v>2.9306521537430261</v>
      </c>
      <c r="O46" s="90">
        <v>3.0944293268156526</v>
      </c>
      <c r="P46" s="19"/>
    </row>
    <row r="47" spans="1:16" x14ac:dyDescent="0.3">
      <c r="A47" s="19"/>
      <c r="B47" s="19"/>
      <c r="C47" s="55">
        <v>0.1</v>
      </c>
      <c r="D47" s="56">
        <v>324555</v>
      </c>
      <c r="E47" s="90">
        <v>1.7023233556983306</v>
      </c>
      <c r="F47" s="90">
        <v>1.8824782460782195</v>
      </c>
      <c r="G47" s="90">
        <v>2.0626331364581079</v>
      </c>
      <c r="H47" s="90">
        <v>2.2427880268379967</v>
      </c>
      <c r="I47" s="90">
        <v>2.4229429172178851</v>
      </c>
      <c r="J47" s="90">
        <v>2.6030978075977744</v>
      </c>
      <c r="K47" s="90">
        <v>2.7832526979776628</v>
      </c>
      <c r="L47" s="90">
        <v>2.9634075883575517</v>
      </c>
      <c r="M47" s="90">
        <v>3.143562478737441</v>
      </c>
      <c r="N47" s="90">
        <v>3.323717369117329</v>
      </c>
      <c r="O47" s="90">
        <v>3.5038722594972178</v>
      </c>
      <c r="P47" s="19"/>
    </row>
    <row r="48" spans="1:16" x14ac:dyDescent="0.3">
      <c r="A48" s="19"/>
      <c r="B48" s="19"/>
      <c r="C48" s="55">
        <v>0.15</v>
      </c>
      <c r="D48" s="56">
        <v>373238.25</v>
      </c>
      <c r="E48" s="90">
        <v>2.1076718590530805</v>
      </c>
      <c r="F48" s="90">
        <v>2.3148499829899527</v>
      </c>
      <c r="G48" s="90">
        <v>2.522028106926824</v>
      </c>
      <c r="H48" s="90">
        <v>2.7292062308636962</v>
      </c>
      <c r="I48" s="90">
        <v>2.9363843548005688</v>
      </c>
      <c r="J48" s="90">
        <v>3.1435624787374401</v>
      </c>
      <c r="K48" s="90">
        <v>3.3507406026743123</v>
      </c>
      <c r="L48" s="90">
        <v>3.5579187266111836</v>
      </c>
      <c r="M48" s="90">
        <v>3.7650968505480567</v>
      </c>
      <c r="N48" s="90">
        <v>3.9722749744849279</v>
      </c>
      <c r="O48" s="90">
        <v>4.1794530984218001</v>
      </c>
      <c r="P48" s="19"/>
    </row>
    <row r="49" spans="1:16" ht="14.5" thickBot="1" x14ac:dyDescent="0.35">
      <c r="A49" s="19"/>
      <c r="B49" s="19"/>
      <c r="C49" s="55">
        <v>0.2</v>
      </c>
      <c r="D49" s="58">
        <v>447885.9</v>
      </c>
      <c r="E49" s="90">
        <v>2.7292062308636962</v>
      </c>
      <c r="F49" s="90">
        <v>2.977819979587943</v>
      </c>
      <c r="G49" s="90">
        <v>3.2264337283121893</v>
      </c>
      <c r="H49" s="90">
        <v>3.4750474770364352</v>
      </c>
      <c r="I49" s="90">
        <v>3.723661225760682</v>
      </c>
      <c r="J49" s="90">
        <v>3.9722749744849288</v>
      </c>
      <c r="K49" s="90">
        <v>4.2208887232091747</v>
      </c>
      <c r="L49" s="90">
        <v>4.4695024719334207</v>
      </c>
      <c r="M49" s="90">
        <v>4.7181162206576683</v>
      </c>
      <c r="N49" s="90">
        <v>4.9667299693819142</v>
      </c>
      <c r="O49" s="90">
        <v>5.215343718106161</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2025-12-02T14:49:45Z</dcterms:modified>
</cp:coreProperties>
</file>