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D232765E-4AE5-4F16-81EA-DC8129125226}" xr6:coauthVersionLast="47" xr6:coauthVersionMax="47" xr10:uidLastSave="{00000000-0000-0000-0000-000000000000}"/>
  <bookViews>
    <workbookView xWindow="1140" yWindow="114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<sst xmlns="http://schemas.openxmlformats.org/spreadsheetml/2006/main" count="275" uniqueCount="158">
  <si>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</si>
  <si>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</si>
  <si>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</si>
  <si>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</si>
  <si>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</si>
  <si>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</si>
  <si>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</si>
  <si>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</si>
  <si>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</si>
  <si>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</si>
  <si>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</si>
  <si>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</si>
  <si>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</si>
  <si>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</si>
  <si>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</si>
  <si>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</si>
  <si>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</si>
  <si>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</si>
  <si>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</si>
  <si>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</si>
  <si>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</si>
  <si>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</si>
  <si>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</si>
  <si>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</si>
  <si>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</si>
  <si>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</si>
  <si>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</si>
  <si>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</si>
  <si>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</si>
  <si>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</si>
  <si>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</si>
  <si>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</si>
  <si>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</si>
  <si>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</si>
  <si>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</si>
  <si>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</si>
  <si>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</si>
  <si>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</si>
  <si>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</si>
  <si>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</si>
  <si>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</si>
  <si>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</si>
  <si>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</si>
  <si>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</si>
  <si>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</si>
  <si>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</si>
  <si>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</si>
  <si>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</si>
  <si>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</si>
  <si>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</si>
  <si>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</si>
  <si>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</si>
  <si>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</si>
  <si>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</si>
  <si>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</si>
  <si>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</si>
  <si>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</si>
  <si>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</si>
  <si>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</si>
  <si>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</si>
  <si>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</si>
  <si>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</si>
  <si>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</si>
  <si>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</si>
  <si>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</si>
  <si>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</si>
  <si>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</si>
  <si>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</si>
  <si>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</si>
  <si>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</si>
  <si>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</si>
  <si>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</si>
  <si>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</si>
  <si>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</si>
  <si>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</si>
  <si>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</si>
  <si>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</si>
  <si>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</si>
  <si>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</si>
  <si>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</si>
  <si>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</si>
  <si>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</si>
  <si>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</si>
  <si>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</si>
  <si>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</si>
  <si>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</si>
  <si>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</si>
  <si>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</si>
  <si>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</si>
  <si>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</si>
  <si>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</si>
  <si>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</si>
  <si>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</si>
  <si>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</si>
  <si>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</si>
  <si>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</si>
  <si>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</si>
  <si>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</si>
  <si>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</si>
  <si>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</si>
  <si>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</si>
  <si>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</si>
  <si>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</si>
  <si>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</si>
  <si>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</si>
  <si>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</si>
  <si>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</si>
  <si>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</si>
  <si>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</si>
  <si>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</si>
  <si>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</si>
  <si>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</si>
  <si>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</si>
  <si>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</si>
  <si>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</si>
  <si>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</si>
  <si>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</si>
  <si>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</si>
  <si>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</si>
  <si>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</si>
  <si>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</si>
  <si>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</si>
  <si>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</si>
  <si>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</si>
  <si>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CATIMORO ANTIOQUIA ANDES</t>
  </si>
  <si>
    <t>Precio miles COP/kg. 1ra calidad (G)</t>
  </si>
  <si>
    <t>Precio miles COP/kg. 2da calidad (H)</t>
  </si>
  <si>
    <t>Precio miles COP/kg. 3ra calidad (I)</t>
  </si>
  <si>
    <t>Precio miles COP/kg. 4ta calidad (J)</t>
  </si>
  <si>
    <t>Antioquia</t>
  </si>
  <si>
    <t>Material de propagacion: Colino/Plántula // Distancia de siembra: 1,5 x 1,5 // Densidad de siembra - Plantas/Ha.: 4.444 // Duracion del ciclo: 17 años // Productividad/Ha/Ciclo: 27.000 kg // Inicio de Produccion desde la siembra: año 2  // Duracion de la etapa productiva: 16 años // Productividad promedio en etapa productiva  // Cultivo asociado: Este MRA contempla 2 socas cada 6 años. Cultivo en asocio con plátano como sombrío transitorio en bajas densidades (110 colinos por hectárea) dispersos en el lote, no se tiene en cuenta sus ingresos // Productividad promedio etapa productiva: 1.688 kg // % Rendimiento 1ra. Calidad: 100 // % Rendimiento 2da. Calidad: 0 // Precio de venta ponderado por calidad: $19.719 // Valor Jornal: $60.000 // Otros: COSECHA 20% JULIO Y 80% DICIEMBRE</t>
  </si>
  <si>
    <t>2024 Q4</t>
  </si>
  <si>
    <t>2019 Q3</t>
  </si>
  <si>
    <t>El presente documento corresponde a una actualización del documento PDF de la AgroGuía correspondiente a Cafe Catimoro Antioquia Andes publicada en la página web, y consta de las siguientes partes:</t>
  </si>
  <si>
    <t>- Flujo anualizado de los ingresos (precio y rendimiento) y los costos de producción para una hectárea de
Cafe Catimoro Antioquia Andes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</si>
  <si>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Catimoro Antioquia Andes.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</si>
  <si>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</si>
  <si>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</si>
  <si>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</si>
  <si>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</si>
  <si>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Catimoro Antioquia Andes.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</si>
  <si>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</si>
  <si>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</si>
  <si>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Catimoro Antioquia Andes, en lo que respecta a la mano de obra incluye actividades como la preparación del terreno, la siembra, el trazado y el ahoyado, entre otras, y ascienden a un total de $2,5 millones de pesos (equivalente a 41 jornales). En cuanto a los insumos, se incluyen los gastos relacionados con el material vegetal y las enmiendas, que en conjunto ascienden a  $3,0 millones.</t>
  </si>
  <si>
    <t>*** Los costos de sostenimiento del año 1 comprenden tanto los gastos relacionados con la mano de obra como aquellos asociados con los insumos necesarios desde el momento de la siembra de las plantas hasta finalizar el año 1. Para el caso de Cafe Catimoro Antioquia Andes, en lo que respecta a la mano de obra incluye actividades como la fertilización, riego, control de malezas, plagas y enfermedades, entre otras, y ascienden a un total de $2,8 millones de pesos (equivalente a 46 jornales). En cuanto a los insumos, se incluyen los fertilizantes, plaguicidas, transportes, entre otras, que en conjunto ascienden a  $1,5 millones.</t>
  </si>
  <si>
    <t>Nota 1: en caso de utilizar esta información para el desarrollo de otras publicaciones, por favor citar FINAGRO, "Agro Guía - Marcos de Referencia Agroeconómicos"</t>
  </si>
  <si>
    <t>Los costos totales del ciclo para esta actualización (2024 Q4) equivalen a $241,4 millones, en comparación con los costos del marco original que ascienden a $140,4 millones, (mes de publicación del marco: agosto - 2019).
La rentabilidad actualizada (2024 Q4) subió frente a la rentabilidad de la primera AgroGuía, pasando del 13,3% al 54,7%. Mientras que el crecimiento de los costos fue del 171,9%, el crecimiento de los ingresos fue del 328,7%.</t>
  </si>
  <si>
    <t>En cuanto a los costos de mano de obra de la AgroGuía actualizada, se destaca la participación de cosecha y beneficio seguido de otros, que representan el 61% y el 16% del costo total, respectivamente. En cuanto a los costos de insumos, se destaca la participación de fertilización seguido de instalación, que representan el 80% y el 8% del costo total, respectivamente.</t>
  </si>
  <si>
    <t>subió</t>
  </si>
  <si>
    <t>De acuerdo con el comportamiento histórico del sistema productivo, se efectuó un análisis de sensibilidad del margen de utilidad (utilidad/ingreso) obtenido en la producción de CAFE CATIMORO ANTIOQUIA ANDES, frente a diferentes escenarios de variación de precios de venta en finca y rendimientos probables (kg/ha).</t>
  </si>
  <si>
    <t>Con un precio ponderado de COP $ 19.719/kg y con un rendimiento por hectárea de 27.000 kg por ciclo; el margen de utilidad obtenido en la producción de café es del 55%.</t>
  </si>
  <si>
    <t>El precio mínimo ponderado para cubrir los costos de producción, con un rendimiento de 27.000 kg para todo el ciclo de producción, es COP $ 8.941/kg.</t>
  </si>
  <si>
    <t>El rendimiento mínimo por ha/ciclo para cubrir los costos de producción, con un precio ponderado de COP $ 19.719, es de 12.242 kg/ha para todo el ciclo.</t>
  </si>
  <si>
    <t>El siguiente cuadro presenta diferentes escenarios de rentabilidad para el sistema productivo de CAFE CATIMORO ANTIOQUIA ANDES, con respecto a diferentes niveles de productividad (kg./ha.) y precios ($/kg.).</t>
  </si>
  <si>
    <t>De acuerdo con el comportamiento histórico del sistema productivo, se efectuó un análisis de sensibilidad del margen de utilidad obtenido en la producción de CAFE CATIMORO ANTIOQUIA ANDES, frente a diferentes escenarios de variación de precios de venta en finca y rendimientos probables (t/ha)</t>
  </si>
  <si>
    <t>Con un precio ponderado de COP $$ 6.000/kg y con un rendimiento por hectárea de 27.000 kg por ciclo; el margen de utilidad obtenido en la producción de café es del 13%.</t>
  </si>
  <si>
    <t>El precio mínimo ponderado para cubrir los costos de producción, con un rendimiento de 27.000 kg para todo el ciclo de producción, es COP $ 5.201/kg.</t>
  </si>
  <si>
    <t>El rendimiento mínimo por ha/ciclo para cubrir los costos de producción, con un precio ponderado de COP $ 6.000, es de 23.404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</si>
</sst>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Q4</c:v>
                </c:pt>
              </c:strCache>
            </c:strRef>
          </c:cat>
          <c:val>
            <c:numRef>
              <c:f>'Análisis Comparativo y Part.'!$AQ$41:$AQ$42</c:f>
              <c:numCache>
                <c:formatCode>_(* #,##0_);_(* \(#,##0\);_(* "-"_);_(@_)</c:formatCode>
                <c:ptCount val="2"/>
                <c:pt idx="0">
                  <c:v>140425600</c:v>
                </c:pt>
                <c:pt idx="1">
                  <c:v>241396914.63636363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Q4</c:v>
                </c:pt>
              </c:strCache>
            </c:strRef>
          </c:cat>
          <c:val>
            <c:numRef>
              <c:f>'Análisis Comparativo y Part.'!$AR$41:$AR$42</c:f>
              <c:numCache>
                <c:formatCode>_(* #,##0_);_(* \(#,##0\);_(* "-"_);_(@_)</c:formatCode>
                <c:ptCount val="2"/>
                <c:pt idx="0">
                  <c:v>118790000</c:v>
                </c:pt>
                <c:pt idx="1">
                  <c:v>203620000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Q4</c:v>
                </c:pt>
              </c:strCache>
            </c:strRef>
          </c:cat>
          <c:val>
            <c:numRef>
              <c:f>'Análisis Comparativo y Part.'!$AS$41:$AS$42</c:f>
              <c:numCache>
                <c:formatCode>_(* #,##0_);_(* \(#,##0\);_(* "-"_);_(@_)</c:formatCode>
                <c:ptCount val="2"/>
                <c:pt idx="0">
                  <c:v>21635600</c:v>
                </c:pt>
                <c:pt idx="1">
                  <c:v>37776914.636363633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2">
                  <c:v>510107.82241014694</c:v>
                </c:pt>
                <c:pt idx="3">
                  <c:v>30319371</c:v>
                </c:pt>
                <c:pt idx="4">
                  <c:v>2981455.8139534867</c:v>
                </c:pt>
                <c:pt idx="5">
                  <c:v>1856980</c:v>
                </c:pt>
                <c:pt idx="6">
                  <c:v>0</c:v>
                </c:pt>
                <c:pt idx="7">
                  <c:v>0</c:v>
                </c:pt>
                <c:pt idx="8">
                  <c:v>2109000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29700000</c:v>
                </c:pt>
                <c:pt idx="1">
                  <c:v>5400000</c:v>
                </c:pt>
                <c:pt idx="2">
                  <c:v>123580000</c:v>
                </c:pt>
                <c:pt idx="3">
                  <c:v>7080000</c:v>
                </c:pt>
                <c:pt idx="4">
                  <c:v>2460000</c:v>
                </c:pt>
                <c:pt idx="5">
                  <c:v>33120000</c:v>
                </c:pt>
                <c:pt idx="6">
                  <c:v>2280000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Q4</c:v>
                </c:pt>
              </c:strCache>
            </c:strRef>
          </c:cat>
          <c:val>
            <c:numRef>
              <c:f>'Análisis Comparativo y Part.'!$AW$41:$AW$42</c:f>
              <c:numCache>
                <c:formatCode>0%</c:formatCode>
                <c:ptCount val="2"/>
                <c:pt idx="0">
                  <c:v>0.8459283777316956</c:v>
                </c:pt>
                <c:pt idx="1">
                  <c:v>0.84350705271742954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Q4</c:v>
                </c:pt>
              </c:strCache>
            </c:strRef>
          </c:cat>
          <c:val>
            <c:numRef>
              <c:f>'Análisis Comparativo y Part.'!$AX$41:$AX$42</c:f>
              <c:numCache>
                <c:formatCode>0%</c:formatCode>
                <c:ptCount val="2"/>
                <c:pt idx="0">
                  <c:v>0.15407162226830434</c:v>
                </c:pt>
                <c:pt idx="1">
                  <c:v>0.15649294728257054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20" width="10.81640625" style="10" customWidth="1"/>
    <col min="2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2460</v>
      </c>
      <c r="C7" s="13">
        <v>2760</v>
      </c>
      <c r="D7" s="13">
        <v>4500</v>
      </c>
      <c r="E7" s="13">
        <v>13070</v>
      </c>
      <c r="F7" s="13">
        <v>14141.25</v>
      </c>
      <c r="G7" s="13">
        <v>14141.25</v>
      </c>
      <c r="H7" s="13">
        <v>13070</v>
      </c>
      <c r="I7" s="13">
        <v>5460</v>
      </c>
      <c r="J7" s="13">
        <v>13070</v>
      </c>
      <c r="K7" s="13">
        <v>14141.25</v>
      </c>
      <c r="L7" s="13">
        <v>14141.25</v>
      </c>
      <c r="M7" s="13">
        <v>13070</v>
      </c>
      <c r="N7" s="13">
        <v>13070</v>
      </c>
      <c r="O7" s="13">
        <v>5460</v>
      </c>
      <c r="P7" s="13">
        <v>6642.5</v>
      </c>
      <c r="Q7" s="13">
        <v>14141.25</v>
      </c>
      <c r="R7" s="13">
        <v>14141.25</v>
      </c>
      <c r="S7" s="13">
        <v>13070</v>
      </c>
      <c r="T7" s="13">
        <v>13070</v>
      </c>
      <c r="U7" s="13">
        <v>0</v>
      </c>
      <c r="V7" s="13">
        <v>0</v>
      </c>
      <c r="W7" s="13">
        <v>0</v>
      </c>
      <c r="X7" s="13">
        <v>0</v>
      </c>
      <c r="Y7" s="13">
        <v>0</v>
      </c>
      <c r="Z7" s="13">
        <v>0</v>
      </c>
      <c r="AA7" s="13">
        <v>0</v>
      </c>
      <c r="AB7" s="13">
        <v>0</v>
      </c>
      <c r="AC7" s="13">
        <v>0</v>
      </c>
      <c r="AD7" s="13">
        <v>0</v>
      </c>
      <c r="AE7" s="13">
        <v>0</v>
      </c>
      <c r="AF7" s="13">
        <v>0</v>
      </c>
      <c r="AG7" s="13">
        <v>203620</v>
      </c>
      <c r="AH7" s="14">
        <v>0.84350705271742965</v>
      </c>
    </row>
    <row r="8" spans="1:34" x14ac:dyDescent="0.3">
      <c r="A8" s="3" t="s">
        <v>122</v>
      </c>
      <c r="B8" s="13">
        <v>2981.46</v>
      </c>
      <c r="C8" s="13">
        <v>1501.8</v>
      </c>
      <c r="D8" s="13">
        <v>1946.78</v>
      </c>
      <c r="E8" s="13">
        <v>2084.62</v>
      </c>
      <c r="F8" s="13">
        <v>2107.6</v>
      </c>
      <c r="G8" s="13">
        <v>2107.6</v>
      </c>
      <c r="H8" s="13">
        <v>2084.62</v>
      </c>
      <c r="I8" s="13">
        <v>1081.08</v>
      </c>
      <c r="J8" s="13">
        <v>2084.62</v>
      </c>
      <c r="K8" s="13">
        <v>2107.6</v>
      </c>
      <c r="L8" s="13">
        <v>2107.6</v>
      </c>
      <c r="M8" s="13">
        <v>2084.62</v>
      </c>
      <c r="N8" s="13">
        <v>2084.62</v>
      </c>
      <c r="O8" s="13">
        <v>1081.08</v>
      </c>
      <c r="P8" s="13">
        <v>1946.78</v>
      </c>
      <c r="Q8" s="13">
        <v>2107.6</v>
      </c>
      <c r="R8" s="13">
        <v>2107.6</v>
      </c>
      <c r="S8" s="13">
        <v>2084.62</v>
      </c>
      <c r="T8" s="13">
        <v>2084.62</v>
      </c>
      <c r="U8" s="13">
        <v>0</v>
      </c>
      <c r="V8" s="13">
        <v>0</v>
      </c>
      <c r="W8" s="13">
        <v>0</v>
      </c>
      <c r="X8" s="13">
        <v>0</v>
      </c>
      <c r="Y8" s="13">
        <v>0</v>
      </c>
      <c r="Z8" s="13">
        <v>0</v>
      </c>
      <c r="AA8" s="13">
        <v>0</v>
      </c>
      <c r="AB8" s="13">
        <v>0</v>
      </c>
      <c r="AC8" s="13">
        <v>0</v>
      </c>
      <c r="AD8" s="13">
        <v>0</v>
      </c>
      <c r="AE8" s="13">
        <v>0</v>
      </c>
      <c r="AF8" s="13">
        <v>0</v>
      </c>
      <c r="AG8" s="13">
        <v>37776.910000000003</v>
      </c>
      <c r="AH8" s="14">
        <v>0.15649294728257057</v>
      </c>
    </row>
    <row r="9" spans="1:34" x14ac:dyDescent="0.3">
      <c r="A9" s="7" t="s">
        <v>121</v>
      </c>
      <c r="B9" s="13">
        <v>5441.46</v>
      </c>
      <c r="C9" s="13">
        <v>4261.8</v>
      </c>
      <c r="D9" s="13">
        <v>6446.78</v>
      </c>
      <c r="E9" s="13">
        <v>15154.62</v>
      </c>
      <c r="F9" s="13">
        <v>16248.85</v>
      </c>
      <c r="G9" s="13">
        <v>16248.85</v>
      </c>
      <c r="H9" s="13">
        <v>15154.62</v>
      </c>
      <c r="I9" s="13">
        <v>6541.08</v>
      </c>
      <c r="J9" s="13">
        <v>15154.62</v>
      </c>
      <c r="K9" s="13">
        <v>16248.85</v>
      </c>
      <c r="L9" s="13">
        <v>16248.85</v>
      </c>
      <c r="M9" s="13">
        <v>15154.62</v>
      </c>
      <c r="N9" s="13">
        <v>15154.62</v>
      </c>
      <c r="O9" s="13">
        <v>6541.08</v>
      </c>
      <c r="P9" s="13">
        <v>8589.2800000000007</v>
      </c>
      <c r="Q9" s="13">
        <v>16248.85</v>
      </c>
      <c r="R9" s="13">
        <v>16248.85</v>
      </c>
      <c r="S9" s="13">
        <v>15154.62</v>
      </c>
      <c r="T9" s="13">
        <v>15154.62</v>
      </c>
      <c r="U9" s="13">
        <v>0</v>
      </c>
      <c r="V9" s="13">
        <v>0</v>
      </c>
      <c r="W9" s="13">
        <v>0</v>
      </c>
      <c r="X9" s="13">
        <v>0</v>
      </c>
      <c r="Y9" s="13">
        <v>0</v>
      </c>
      <c r="Z9" s="13">
        <v>0</v>
      </c>
      <c r="AA9" s="13">
        <v>0</v>
      </c>
      <c r="AB9" s="13">
        <v>0</v>
      </c>
      <c r="AC9" s="13">
        <v>0</v>
      </c>
      <c r="AD9" s="13">
        <v>0</v>
      </c>
      <c r="AE9" s="13">
        <v>0</v>
      </c>
      <c r="AF9" s="13">
        <v>0</v>
      </c>
      <c r="AG9" s="13">
        <v>241396.91</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500</v>
      </c>
      <c r="E11" s="15">
        <v>2000</v>
      </c>
      <c r="F11" s="15">
        <v>2250</v>
      </c>
      <c r="G11" s="15">
        <v>2250</v>
      </c>
      <c r="H11" s="15">
        <v>2000</v>
      </c>
      <c r="I11" s="15">
        <v>0</v>
      </c>
      <c r="J11" s="15">
        <v>500</v>
      </c>
      <c r="K11" s="15">
        <v>2250</v>
      </c>
      <c r="L11" s="15">
        <v>2250</v>
      </c>
      <c r="M11" s="15">
        <v>2000</v>
      </c>
      <c r="N11" s="15">
        <v>2000</v>
      </c>
      <c r="O11" s="15">
        <v>0</v>
      </c>
      <c r="P11" s="15">
        <v>500</v>
      </c>
      <c r="Q11" s="15">
        <v>2250</v>
      </c>
      <c r="R11" s="15">
        <v>2250</v>
      </c>
      <c r="S11" s="15">
        <v>2000</v>
      </c>
      <c r="T11" s="15">
        <v>2000</v>
      </c>
      <c r="U11" s="15">
        <v>0</v>
      </c>
      <c r="V11" s="15">
        <v>0</v>
      </c>
      <c r="W11" s="15">
        <v>0</v>
      </c>
      <c r="X11" s="15">
        <v>0</v>
      </c>
      <c r="Y11" s="15">
        <v>0</v>
      </c>
      <c r="Z11" s="15">
        <v>0</v>
      </c>
      <c r="AA11" s="15">
        <v>0</v>
      </c>
      <c r="AB11" s="15">
        <v>0</v>
      </c>
      <c r="AC11" s="15">
        <v>0</v>
      </c>
      <c r="AD11" s="15">
        <v>0</v>
      </c>
      <c r="AE11" s="15">
        <v>0</v>
      </c>
      <c r="AF11" s="15">
        <v>0</v>
      </c>
      <c r="AG11" s="15">
        <v>27000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19.719000000000001</v>
      </c>
      <c r="I15" s="16">
        <v>0</v>
      </c>
      <c r="J15" s="16">
        <v>19.719000000000001</v>
      </c>
      <c r="K15" s="16">
        <v>19.719000000000001</v>
      </c>
      <c r="L15" s="16">
        <v>19.719000000000001</v>
      </c>
      <c r="M15" s="16">
        <v>19.719000000000001</v>
      </c>
      <c r="N15" s="16">
        <v>19.719000000000001</v>
      </c>
      <c r="O15" s="16">
        <v>0</v>
      </c>
      <c r="P15" s="16">
        <v>19.719000000000001</v>
      </c>
      <c r="Q15" s="16">
        <v>19.719000000000001</v>
      </c>
      <c r="R15" s="16">
        <v>19.719000000000001</v>
      </c>
      <c r="S15" s="16">
        <v>19.719000000000001</v>
      </c>
      <c r="T15" s="16">
        <v>19.719000000000001</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9859.5</v>
      </c>
      <c r="E19" s="13">
        <v>39438</v>
      </c>
      <c r="F19" s="13">
        <v>44367.75</v>
      </c>
      <c r="G19" s="13">
        <v>44367.75</v>
      </c>
      <c r="H19" s="13">
        <v>39438</v>
      </c>
      <c r="I19" s="13">
        <v>0</v>
      </c>
      <c r="J19" s="13">
        <v>9859.5</v>
      </c>
      <c r="K19" s="13">
        <v>44367.75</v>
      </c>
      <c r="L19" s="13">
        <v>44367.75</v>
      </c>
      <c r="M19" s="13">
        <v>39438</v>
      </c>
      <c r="N19" s="13">
        <v>39438</v>
      </c>
      <c r="O19" s="13">
        <v>0</v>
      </c>
      <c r="P19" s="13">
        <v>9859.5</v>
      </c>
      <c r="Q19" s="13">
        <v>44367.75</v>
      </c>
      <c r="R19" s="13">
        <v>44367.75</v>
      </c>
      <c r="S19" s="13">
        <v>39438</v>
      </c>
      <c r="T19" s="13">
        <v>39438</v>
      </c>
      <c r="U19" s="13">
        <v>0</v>
      </c>
      <c r="V19" s="13">
        <v>0</v>
      </c>
      <c r="W19" s="13">
        <v>0</v>
      </c>
      <c r="X19" s="13">
        <v>0</v>
      </c>
      <c r="Y19" s="13">
        <v>0</v>
      </c>
      <c r="Z19" s="13">
        <v>0</v>
      </c>
      <c r="AA19" s="13">
        <v>0</v>
      </c>
      <c r="AB19" s="13">
        <v>0</v>
      </c>
      <c r="AC19" s="13">
        <v>0</v>
      </c>
      <c r="AD19" s="13">
        <v>0</v>
      </c>
      <c r="AE19" s="13">
        <v>0</v>
      </c>
      <c r="AF19" s="13">
        <v>0</v>
      </c>
      <c r="AG19" s="13">
        <v>532413</v>
      </c>
      <c r="AH19" s="19"/>
    </row>
    <row r="20" spans="1:34" x14ac:dyDescent="0.3">
      <c r="A20" s="1" t="s">
        <v>12</v>
      </c>
      <c r="B20" s="17">
        <v>-5441.46</v>
      </c>
      <c r="C20" s="17">
        <v>-4261.8</v>
      </c>
      <c r="D20" s="17">
        <v>3412.72</v>
      </c>
      <c r="E20" s="17">
        <v>24283.38</v>
      </c>
      <c r="F20" s="17">
        <v>28118.9</v>
      </c>
      <c r="G20" s="17">
        <v>28118.9</v>
      </c>
      <c r="H20" s="17">
        <v>24283.38</v>
      </c>
      <c r="I20" s="17">
        <v>-6541.08</v>
      </c>
      <c r="J20" s="17">
        <v>-5295.12</v>
      </c>
      <c r="K20" s="17">
        <v>28118.9</v>
      </c>
      <c r="L20" s="17">
        <v>28118.9</v>
      </c>
      <c r="M20" s="17">
        <v>24283.38</v>
      </c>
      <c r="N20" s="17">
        <v>24283.38</v>
      </c>
      <c r="O20" s="17">
        <v>-6541.08</v>
      </c>
      <c r="P20" s="17">
        <v>1270.22</v>
      </c>
      <c r="Q20" s="17">
        <v>28118.9</v>
      </c>
      <c r="R20" s="17">
        <v>28118.9</v>
      </c>
      <c r="S20" s="17">
        <v>24283.38</v>
      </c>
      <c r="T20" s="17">
        <v>24283.38</v>
      </c>
      <c r="U20" s="17">
        <v>0</v>
      </c>
      <c r="V20" s="17">
        <v>0</v>
      </c>
      <c r="W20" s="17">
        <v>0</v>
      </c>
      <c r="X20" s="17">
        <v>0</v>
      </c>
      <c r="Y20" s="17">
        <v>0</v>
      </c>
      <c r="Z20" s="17">
        <v>0</v>
      </c>
      <c r="AA20" s="17">
        <v>0</v>
      </c>
      <c r="AB20" s="17">
        <v>0</v>
      </c>
      <c r="AC20" s="17">
        <v>0</v>
      </c>
      <c r="AD20" s="17">
        <v>0</v>
      </c>
      <c r="AE20" s="17">
        <v>0</v>
      </c>
      <c r="AF20" s="17">
        <v>0</v>
      </c>
      <c r="AG20" s="17">
        <v>291016.09000000003</v>
      </c>
      <c r="AH20" s="22"/>
    </row>
    <row r="21" spans="1:34" x14ac:dyDescent="0.3">
      <c r="J21" s="10"/>
      <c r="AG21" s="82">
        <v>0.54659838389302362</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3045</v>
      </c>
      <c r="D121" s="61">
        <v>2625</v>
      </c>
      <c r="E121" s="61">
        <v>7625</v>
      </c>
      <c r="F121" s="61">
        <v>8250</v>
      </c>
      <c r="G121" s="61">
        <v>8250</v>
      </c>
      <c r="H121" s="61">
        <v>7625</v>
      </c>
      <c r="I121" s="61">
        <v>3185</v>
      </c>
      <c r="J121" s="61">
        <v>7625</v>
      </c>
      <c r="K121" s="61">
        <v>8250</v>
      </c>
      <c r="L121" s="61">
        <v>8250</v>
      </c>
      <c r="M121" s="61">
        <v>7625</v>
      </c>
      <c r="N121" s="61">
        <v>7625</v>
      </c>
      <c r="O121" s="61">
        <v>3185</v>
      </c>
      <c r="P121" s="61">
        <v>3875</v>
      </c>
      <c r="Q121" s="61">
        <v>8250</v>
      </c>
      <c r="R121" s="61">
        <v>8250</v>
      </c>
      <c r="S121" s="61">
        <v>7625</v>
      </c>
      <c r="T121" s="61">
        <v>7625</v>
      </c>
      <c r="U121" s="61">
        <v>0</v>
      </c>
      <c r="V121" s="61">
        <v>0</v>
      </c>
      <c r="W121" s="61">
        <v>0</v>
      </c>
      <c r="X121" s="61">
        <v>0</v>
      </c>
      <c r="Y121" s="61">
        <v>0</v>
      </c>
      <c r="Z121" s="61">
        <v>0</v>
      </c>
      <c r="AA121" s="61">
        <v>0</v>
      </c>
      <c r="AB121" s="61">
        <v>0</v>
      </c>
      <c r="AC121" s="61">
        <v>0</v>
      </c>
      <c r="AD121" s="61">
        <v>0</v>
      </c>
      <c r="AE121" s="61">
        <v>0</v>
      </c>
      <c r="AF121" s="61">
        <v>0</v>
      </c>
      <c r="AG121" s="61">
        <v>118790</v>
      </c>
      <c r="AH121" s="62">
        <v>0.84592837773169538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2193.8000000000002</v>
      </c>
      <c r="D122" s="61">
        <v>1153.5999999999999</v>
      </c>
      <c r="E122" s="61">
        <v>1215.0999999999999</v>
      </c>
      <c r="F122" s="61">
        <v>1225.3499999999999</v>
      </c>
      <c r="G122" s="61">
        <v>1225.3499999999999</v>
      </c>
      <c r="H122" s="61">
        <v>1215.0999999999999</v>
      </c>
      <c r="I122" s="61">
        <v>638.4</v>
      </c>
      <c r="J122" s="61">
        <v>1215.0999999999999</v>
      </c>
      <c r="K122" s="61">
        <v>1225.3499999999999</v>
      </c>
      <c r="L122" s="61">
        <v>1225.3499999999999</v>
      </c>
      <c r="M122" s="61">
        <v>1215.0999999999999</v>
      </c>
      <c r="N122" s="61">
        <v>1215.0999999999999</v>
      </c>
      <c r="O122" s="61">
        <v>638.4</v>
      </c>
      <c r="P122" s="61">
        <v>1153.5999999999999</v>
      </c>
      <c r="Q122" s="61">
        <v>1225.3499999999999</v>
      </c>
      <c r="R122" s="61">
        <v>1225.3499999999999</v>
      </c>
      <c r="S122" s="61">
        <v>1215.0999999999999</v>
      </c>
      <c r="T122" s="61">
        <v>1215.0999999999999</v>
      </c>
      <c r="U122" s="61">
        <v>0</v>
      </c>
      <c r="V122" s="61">
        <v>0</v>
      </c>
      <c r="W122" s="61">
        <v>0</v>
      </c>
      <c r="X122" s="61">
        <v>0</v>
      </c>
      <c r="Y122" s="61">
        <v>0</v>
      </c>
      <c r="Z122" s="61">
        <v>0</v>
      </c>
      <c r="AA122" s="61">
        <v>0</v>
      </c>
      <c r="AB122" s="61">
        <v>0</v>
      </c>
      <c r="AC122" s="61">
        <v>0</v>
      </c>
      <c r="AD122" s="61">
        <v>0</v>
      </c>
      <c r="AE122" s="61">
        <v>0</v>
      </c>
      <c r="AF122" s="61">
        <v>0</v>
      </c>
      <c r="AG122" s="61">
        <v>21635.599999999999</v>
      </c>
      <c r="AH122" s="62">
        <v>0.15407162226830429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5238.8</v>
      </c>
      <c r="D123" s="61">
        <v>3778.6</v>
      </c>
      <c r="E123" s="61">
        <v>8840.1</v>
      </c>
      <c r="F123" s="61">
        <v>9475.35</v>
      </c>
      <c r="G123" s="61">
        <v>9475.35</v>
      </c>
      <c r="H123" s="61">
        <v>8840.1</v>
      </c>
      <c r="I123" s="61">
        <v>3823.4</v>
      </c>
      <c r="J123" s="61">
        <v>8840.1</v>
      </c>
      <c r="K123" s="61">
        <v>9475.35</v>
      </c>
      <c r="L123" s="61">
        <v>9475.35</v>
      </c>
      <c r="M123" s="61">
        <v>8840.1</v>
      </c>
      <c r="N123" s="61">
        <v>8840.1</v>
      </c>
      <c r="O123" s="61">
        <v>3823.4</v>
      </c>
      <c r="P123" s="61">
        <v>5028.6000000000004</v>
      </c>
      <c r="Q123" s="61">
        <v>9475.35</v>
      </c>
      <c r="R123" s="61">
        <v>9475.35</v>
      </c>
      <c r="S123" s="61">
        <v>8840.1</v>
      </c>
      <c r="T123" s="61">
        <v>8840.1</v>
      </c>
      <c r="U123" s="61">
        <v>0</v>
      </c>
      <c r="V123" s="61">
        <v>0</v>
      </c>
      <c r="W123" s="61">
        <v>0</v>
      </c>
      <c r="X123" s="61">
        <v>0</v>
      </c>
      <c r="Y123" s="61">
        <v>0</v>
      </c>
      <c r="Z123" s="61">
        <v>0</v>
      </c>
      <c r="AA123" s="61">
        <v>0</v>
      </c>
      <c r="AB123" s="61">
        <v>0</v>
      </c>
      <c r="AC123" s="61">
        <v>0</v>
      </c>
      <c r="AD123" s="61">
        <v>0</v>
      </c>
      <c r="AE123" s="61">
        <v>0</v>
      </c>
      <c r="AF123" s="61">
        <v>0</v>
      </c>
      <c r="AG123" s="61">
        <v>140425.60000000001</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500</v>
      </c>
      <c r="E125" s="64">
        <v>2000</v>
      </c>
      <c r="F125" s="64">
        <v>2250</v>
      </c>
      <c r="G125" s="64">
        <v>2250</v>
      </c>
      <c r="H125" s="64">
        <v>2000</v>
      </c>
      <c r="I125" s="64">
        <v>0</v>
      </c>
      <c r="J125" s="64">
        <v>500</v>
      </c>
      <c r="K125" s="64">
        <v>2250</v>
      </c>
      <c r="L125" s="64">
        <v>2250</v>
      </c>
      <c r="M125" s="64">
        <v>2000</v>
      </c>
      <c r="N125" s="64">
        <v>2000</v>
      </c>
      <c r="O125" s="64">
        <v>0</v>
      </c>
      <c r="P125" s="64">
        <v>500</v>
      </c>
      <c r="Q125" s="64">
        <v>2250</v>
      </c>
      <c r="R125" s="64">
        <v>2250</v>
      </c>
      <c r="S125" s="64">
        <v>2000</v>
      </c>
      <c r="T125" s="64">
        <v>2000</v>
      </c>
      <c r="U125" s="64">
        <v>0</v>
      </c>
      <c r="V125" s="64">
        <v>0</v>
      </c>
      <c r="W125" s="64">
        <v>0</v>
      </c>
      <c r="X125" s="64">
        <v>0</v>
      </c>
      <c r="Y125" s="64">
        <v>0</v>
      </c>
      <c r="Z125" s="64">
        <v>0</v>
      </c>
      <c r="AA125" s="64">
        <v>0</v>
      </c>
      <c r="AB125" s="64">
        <v>0</v>
      </c>
      <c r="AC125" s="64">
        <v>0</v>
      </c>
      <c r="AD125" s="64">
        <v>0</v>
      </c>
      <c r="AE125" s="64">
        <v>0</v>
      </c>
      <c r="AF125" s="64">
        <v>0</v>
      </c>
      <c r="AG125" s="61">
        <v>27000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6</v>
      </c>
      <c r="D129" s="65">
        <v>6</v>
      </c>
      <c r="E129" s="65">
        <v>6</v>
      </c>
      <c r="F129" s="65">
        <v>6</v>
      </c>
      <c r="G129" s="65">
        <v>6</v>
      </c>
      <c r="H129" s="65">
        <v>6</v>
      </c>
      <c r="I129" s="65">
        <v>6</v>
      </c>
      <c r="J129" s="65">
        <v>6</v>
      </c>
      <c r="K129" s="65">
        <v>6</v>
      </c>
      <c r="L129" s="65">
        <v>6</v>
      </c>
      <c r="M129" s="65">
        <v>6</v>
      </c>
      <c r="N129" s="65">
        <v>6</v>
      </c>
      <c r="O129" s="65">
        <v>6</v>
      </c>
      <c r="P129" s="65">
        <v>6</v>
      </c>
      <c r="Q129" s="65">
        <v>6</v>
      </c>
      <c r="R129" s="65">
        <v>6</v>
      </c>
      <c r="S129" s="65">
        <v>6</v>
      </c>
      <c r="T129" s="65">
        <v>6</v>
      </c>
      <c r="U129" s="65">
        <v>6</v>
      </c>
      <c r="V129" s="65">
        <v>6</v>
      </c>
      <c r="W129" s="65">
        <v>6</v>
      </c>
      <c r="X129" s="65">
        <v>6</v>
      </c>
      <c r="Y129" s="65">
        <v>6</v>
      </c>
      <c r="Z129" s="65">
        <v>6</v>
      </c>
      <c r="AA129" s="65">
        <v>6</v>
      </c>
      <c r="AB129" s="65">
        <v>6</v>
      </c>
      <c r="AC129" s="65">
        <v>6</v>
      </c>
      <c r="AD129" s="65">
        <v>6</v>
      </c>
      <c r="AE129" s="65">
        <v>6</v>
      </c>
      <c r="AF129" s="65">
        <v>6</v>
      </c>
      <c r="AG129" s="65">
        <v>6</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3000</v>
      </c>
      <c r="E133" s="61">
        <v>12000</v>
      </c>
      <c r="F133" s="61">
        <v>13500</v>
      </c>
      <c r="G133" s="61">
        <v>13500</v>
      </c>
      <c r="H133" s="61">
        <v>12000</v>
      </c>
      <c r="I133" s="61">
        <v>0</v>
      </c>
      <c r="J133" s="61">
        <v>3000</v>
      </c>
      <c r="K133" s="61">
        <v>13500</v>
      </c>
      <c r="L133" s="61">
        <v>13500</v>
      </c>
      <c r="M133" s="61">
        <v>12000</v>
      </c>
      <c r="N133" s="61">
        <v>12000</v>
      </c>
      <c r="O133" s="61">
        <v>0</v>
      </c>
      <c r="P133" s="61">
        <v>3000</v>
      </c>
      <c r="Q133" s="61">
        <v>13500</v>
      </c>
      <c r="R133" s="61">
        <v>13500</v>
      </c>
      <c r="S133" s="61">
        <v>12000</v>
      </c>
      <c r="T133" s="61">
        <v>12000</v>
      </c>
      <c r="U133" s="61">
        <v>0</v>
      </c>
      <c r="V133" s="61">
        <v>0</v>
      </c>
      <c r="W133" s="61">
        <v>0</v>
      </c>
      <c r="X133" s="61">
        <v>0</v>
      </c>
      <c r="Y133" s="61">
        <v>0</v>
      </c>
      <c r="Z133" s="61">
        <v>0</v>
      </c>
      <c r="AA133" s="61">
        <v>0</v>
      </c>
      <c r="AB133" s="61">
        <v>0</v>
      </c>
      <c r="AC133" s="61">
        <v>0</v>
      </c>
      <c r="AD133" s="61">
        <v>0</v>
      </c>
      <c r="AE133" s="61">
        <v>0</v>
      </c>
      <c r="AF133" s="61">
        <v>0</v>
      </c>
      <c r="AG133" s="61">
        <v>162000</v>
      </c>
      <c r="AH133" s="54"/>
    </row>
    <row r="134" spans="1:40" s="12" customFormat="1" x14ac:dyDescent="0.3">
      <c r="A134" s="57" t="s">
        <v>12</v>
      </c>
      <c r="B134" s="61"/>
      <c r="C134" s="61">
        <v>-5238.8</v>
      </c>
      <c r="D134" s="61">
        <v>-778.6</v>
      </c>
      <c r="E134" s="61">
        <v>3159.9</v>
      </c>
      <c r="F134" s="61">
        <v>4024.65</v>
      </c>
      <c r="G134" s="61">
        <v>4024.65</v>
      </c>
      <c r="H134" s="61">
        <v>3159.9</v>
      </c>
      <c r="I134" s="61">
        <v>-3823.4</v>
      </c>
      <c r="J134" s="61">
        <v>-5840.1</v>
      </c>
      <c r="K134" s="61">
        <v>4024.65</v>
      </c>
      <c r="L134" s="61">
        <v>4024.65</v>
      </c>
      <c r="M134" s="61">
        <v>3159.9</v>
      </c>
      <c r="N134" s="61">
        <v>3159.9</v>
      </c>
      <c r="O134" s="61">
        <v>-3823.4</v>
      </c>
      <c r="P134" s="61">
        <v>-2028.6</v>
      </c>
      <c r="Q134" s="61">
        <v>4024.65</v>
      </c>
      <c r="R134" s="61">
        <v>4024.65</v>
      </c>
      <c r="S134" s="61">
        <v>3159.9</v>
      </c>
      <c r="T134" s="61">
        <v>3159.9</v>
      </c>
      <c r="U134" s="61">
        <v>0</v>
      </c>
      <c r="V134" s="61">
        <v>0</v>
      </c>
      <c r="W134" s="61">
        <v>0</v>
      </c>
      <c r="X134" s="61">
        <v>0</v>
      </c>
      <c r="Y134" s="61">
        <v>0</v>
      </c>
      <c r="Z134" s="61">
        <v>0</v>
      </c>
      <c r="AA134" s="61">
        <v>0</v>
      </c>
      <c r="AB134" s="61">
        <v>0</v>
      </c>
      <c r="AC134" s="61">
        <v>0</v>
      </c>
      <c r="AD134" s="61">
        <v>0</v>
      </c>
      <c r="AE134" s="61">
        <v>0</v>
      </c>
      <c r="AF134" s="61">
        <v>0</v>
      </c>
      <c r="AG134" s="61">
        <v>21574.400000000001</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17325000</v>
      </c>
      <c r="AY8" s="12" t="s">
        <v>4</v>
      </c>
      <c r="AZ8" s="80">
        <v>0</v>
      </c>
    </row>
    <row r="9" spans="2:59" ht="14.5" customHeight="1" x14ac:dyDescent="0.3">
      <c r="B9" s="126"/>
      <c r="C9" s="126"/>
      <c r="D9" s="126"/>
      <c r="E9" s="126"/>
      <c r="F9" s="126"/>
      <c r="G9" s="126"/>
      <c r="H9" s="126"/>
      <c r="I9" s="126"/>
      <c r="J9" s="28"/>
      <c r="AP9" s="12" t="s">
        <v>8</v>
      </c>
      <c r="AQ9" s="80">
        <v>3150000</v>
      </c>
      <c r="AY9" s="12" t="s">
        <v>8</v>
      </c>
      <c r="AZ9" s="80">
        <v>0</v>
      </c>
    </row>
    <row r="10" spans="2:59" ht="14.5" customHeight="1" x14ac:dyDescent="0.3">
      <c r="B10" s="126"/>
      <c r="C10" s="126"/>
      <c r="D10" s="126"/>
      <c r="E10" s="126"/>
      <c r="F10" s="126"/>
      <c r="G10" s="126"/>
      <c r="H10" s="126"/>
      <c r="I10" s="126"/>
      <c r="J10" s="28"/>
      <c r="AP10" s="12" t="s">
        <v>9</v>
      </c>
      <c r="AQ10" s="80">
        <v>72100000</v>
      </c>
      <c r="AY10" s="12" t="s">
        <v>9</v>
      </c>
      <c r="AZ10" s="80">
        <v>228000</v>
      </c>
    </row>
    <row r="11" spans="2:59" ht="14.5" customHeight="1" x14ac:dyDescent="0.3">
      <c r="B11" s="67" t="s">
        <v>114</v>
      </c>
      <c r="C11" s="67"/>
      <c r="D11" s="67"/>
      <c r="E11" s="67"/>
      <c r="F11" s="67"/>
      <c r="G11" s="67"/>
      <c r="H11" s="67"/>
      <c r="I11" s="67"/>
      <c r="AP11" s="12" t="s">
        <v>7</v>
      </c>
      <c r="AQ11" s="80">
        <v>4130000</v>
      </c>
      <c r="AY11" s="12" t="s">
        <v>7</v>
      </c>
      <c r="AZ11" s="80">
        <v>18297100</v>
      </c>
    </row>
    <row r="12" spans="2:59" ht="14.5" customHeight="1" x14ac:dyDescent="0.3">
      <c r="B12" s="67"/>
      <c r="C12" s="67"/>
      <c r="D12" s="67"/>
      <c r="E12" s="67"/>
      <c r="F12" s="67"/>
      <c r="G12" s="67"/>
      <c r="H12" s="67"/>
      <c r="I12" s="67"/>
      <c r="AP12" s="12" t="s">
        <v>3</v>
      </c>
      <c r="AQ12" s="80">
        <v>1435000</v>
      </c>
      <c r="AY12" s="12" t="s">
        <v>3</v>
      </c>
      <c r="AZ12" s="80">
        <v>1340000</v>
      </c>
    </row>
    <row r="13" spans="2:59" ht="14.5" customHeight="1" x14ac:dyDescent="0.3">
      <c r="B13" s="67"/>
      <c r="C13" s="67"/>
      <c r="D13" s="67"/>
      <c r="E13" s="67"/>
      <c r="F13" s="67"/>
      <c r="G13" s="67"/>
      <c r="H13" s="67"/>
      <c r="I13" s="67"/>
      <c r="AP13" s="12" t="s">
        <v>6</v>
      </c>
      <c r="AQ13" s="80">
        <v>19320000</v>
      </c>
      <c r="AY13" s="12" t="s">
        <v>6</v>
      </c>
      <c r="AZ13" s="80">
        <v>830000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1330000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940500</v>
      </c>
    </row>
    <row r="19" spans="42:59" x14ac:dyDescent="0.3">
      <c r="AP19" s="12" t="s">
        <v>76</v>
      </c>
      <c r="AQ19" s="80">
        <v>0</v>
      </c>
      <c r="AY19" s="12" t="s">
        <v>76</v>
      </c>
      <c r="AZ19" s="80">
        <v>0</v>
      </c>
    </row>
    <row r="20" spans="42:59" x14ac:dyDescent="0.3">
      <c r="AP20" s="68" t="s">
        <v>77</v>
      </c>
      <c r="AQ20" s="81">
        <v>118790000</v>
      </c>
      <c r="AY20" s="68" t="s">
        <v>77</v>
      </c>
      <c r="AZ20" s="81">
        <v>21635600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29700000</v>
      </c>
      <c r="AY27" s="12" t="s">
        <v>4</v>
      </c>
      <c r="AZ27" s="80"/>
    </row>
    <row r="28" spans="42:59" x14ac:dyDescent="0.3">
      <c r="AP28" s="12" t="s">
        <v>8</v>
      </c>
      <c r="AQ28" s="80">
        <v>5400000</v>
      </c>
      <c r="AY28" s="12" t="s">
        <v>8</v>
      </c>
      <c r="AZ28" s="80"/>
    </row>
    <row r="29" spans="42:59" ht="14.5" customHeight="1" x14ac:dyDescent="0.3">
      <c r="AP29" s="12" t="s">
        <v>9</v>
      </c>
      <c r="AQ29" s="80">
        <v>123580000</v>
      </c>
      <c r="AY29" s="12" t="s">
        <v>9</v>
      </c>
      <c r="AZ29" s="80">
        <v>510107.82241014694</v>
      </c>
    </row>
    <row r="30" spans="42:59" x14ac:dyDescent="0.3">
      <c r="AP30" s="12" t="s">
        <v>7</v>
      </c>
      <c r="AQ30" s="80">
        <v>7080000</v>
      </c>
      <c r="AY30" s="12" t="s">
        <v>7</v>
      </c>
      <c r="AZ30" s="80">
        <v>30319371</v>
      </c>
    </row>
    <row r="31" spans="42:59" x14ac:dyDescent="0.3">
      <c r="AP31" s="12" t="s">
        <v>3</v>
      </c>
      <c r="AQ31" s="80">
        <v>2460000</v>
      </c>
      <c r="AY31" s="12" t="s">
        <v>3</v>
      </c>
      <c r="AZ31" s="80">
        <v>2981455.8139534867</v>
      </c>
    </row>
    <row r="32" spans="42:59" ht="14.5" customHeight="1" x14ac:dyDescent="0.3">
      <c r="AP32" s="12" t="s">
        <v>6</v>
      </c>
      <c r="AQ32" s="80">
        <v>33120000</v>
      </c>
      <c r="AY32" s="12" t="s">
        <v>6</v>
      </c>
      <c r="AZ32" s="80">
        <v>1856980</v>
      </c>
    </row>
    <row r="33" spans="2:56" ht="14.5" customHeight="1" x14ac:dyDescent="0.3">
      <c r="AP33" s="12" t="s">
        <v>5</v>
      </c>
      <c r="AQ33" s="80">
        <v>2280000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2109000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203620000</v>
      </c>
      <c r="AY37" s="68" t="s">
        <v>77</v>
      </c>
      <c r="AZ37" s="81">
        <v>37776914.636363633</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140425600</v>
      </c>
      <c r="AR41" s="101">
        <v>118790000</v>
      </c>
      <c r="AS41" s="101">
        <v>21635600</v>
      </c>
      <c r="AV41" s="12" t="s">
        <v>132</v>
      </c>
      <c r="AW41" s="82">
        <v>0.8459283777316956</v>
      </c>
      <c r="AX41" s="82">
        <v>0.15407162226830434</v>
      </c>
    </row>
    <row r="42" spans="2:56" x14ac:dyDescent="0.3">
      <c r="B42" s="29"/>
      <c r="C42" s="29"/>
      <c r="D42" s="29"/>
      <c r="E42" s="29"/>
      <c r="F42" s="29"/>
      <c r="G42" s="29"/>
      <c r="H42" s="29"/>
      <c r="I42" s="29"/>
      <c r="AP42" s="12" t="s">
        <v>131</v>
      </c>
      <c r="AQ42" s="101">
        <v>241396914.63636363</v>
      </c>
      <c r="AR42" s="101">
        <v>203620000</v>
      </c>
      <c r="AS42" s="101">
        <v>37776914.636363633</v>
      </c>
      <c r="AV42" s="12" t="s">
        <v>131</v>
      </c>
      <c r="AW42" s="82">
        <v>0.84350705271742954</v>
      </c>
      <c r="AX42" s="82">
        <v>0.15649294728257054</v>
      </c>
    </row>
    <row r="43" spans="2:56" x14ac:dyDescent="0.3">
      <c r="BD43" s="83">
        <v>22666148781818.18</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0.54659839260123255</v>
      </c>
    </row>
    <row r="54" spans="2:55" x14ac:dyDescent="0.3">
      <c r="BA54" s="12" t="s">
        <v>88</v>
      </c>
      <c r="BC54" s="85">
        <v>0.13317530864197533</v>
      </c>
    </row>
    <row r="55" spans="2:55" ht="14.5" thickBot="1" x14ac:dyDescent="0.35">
      <c r="BA55" s="12" t="s">
        <v>89</v>
      </c>
      <c r="BC55" s="85" t="s">
        <v>131</v>
      </c>
    </row>
    <row r="56" spans="2:55" ht="15" thickTop="1" thickBot="1" x14ac:dyDescent="0.35">
      <c r="BA56" s="86" t="s">
        <v>82</v>
      </c>
      <c r="BB56" s="86"/>
      <c r="BC56" s="84">
        <v>140425600</v>
      </c>
    </row>
    <row r="57" spans="2:55" ht="15" thickTop="1" thickBot="1" x14ac:dyDescent="0.35">
      <c r="BA57" s="87" t="s">
        <v>83</v>
      </c>
      <c r="BB57" s="87"/>
      <c r="BC57" s="88">
        <v>43680</v>
      </c>
    </row>
    <row r="58" spans="2:55" ht="15" thickTop="1" thickBot="1" x14ac:dyDescent="0.35">
      <c r="BA58" s="87" t="s">
        <v>84</v>
      </c>
      <c r="BB58" s="87"/>
      <c r="BC58" s="89">
        <v>1.7190378010588072</v>
      </c>
    </row>
    <row r="59" spans="2:55" ht="15" thickTop="1" thickBot="1" x14ac:dyDescent="0.35">
      <c r="BA59" s="86" t="s">
        <v>85</v>
      </c>
      <c r="BB59" s="86" t="s">
        <v>65</v>
      </c>
      <c r="BC59" s="84">
        <v>162000</v>
      </c>
    </row>
    <row r="60" spans="2:55" ht="15" thickTop="1" thickBot="1" x14ac:dyDescent="0.35">
      <c r="I60" s="53" t="s">
        <v>113</v>
      </c>
      <c r="BA60" s="87" t="s">
        <v>86</v>
      </c>
      <c r="BB60" s="87"/>
      <c r="BC60" s="89">
        <v>3.2865000000000002</v>
      </c>
    </row>
    <row r="61" spans="2:55" ht="15" thickTop="1" thickBot="1" x14ac:dyDescent="0.35">
      <c r="BA61" s="86" t="s">
        <v>85</v>
      </c>
      <c r="BB61" s="86" t="s">
        <v>65</v>
      </c>
      <c r="BC61" s="84">
        <v>532413</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8940.6299999999992</v>
      </c>
      <c r="J11" s="10"/>
      <c r="K11" s="10"/>
    </row>
    <row r="12" spans="1:17" ht="14.5" customHeight="1" thickBot="1" x14ac:dyDescent="0.35">
      <c r="B12" s="10"/>
      <c r="C12" s="10"/>
      <c r="D12" s="10"/>
      <c r="E12" s="10"/>
      <c r="F12" s="10"/>
      <c r="G12" s="35" t="s">
        <v>93</v>
      </c>
      <c r="H12" s="36" t="s">
        <v>94</v>
      </c>
      <c r="I12" s="37">
        <v>5441460</v>
      </c>
      <c r="J12" s="10"/>
      <c r="K12" s="10"/>
    </row>
    <row r="13" spans="1:17" ht="14.5" customHeight="1" thickBot="1" x14ac:dyDescent="0.35">
      <c r="B13" s="10"/>
      <c r="C13" s="10"/>
      <c r="D13" s="10"/>
      <c r="E13" s="10"/>
      <c r="F13" s="10"/>
      <c r="G13" s="35" t="s">
        <v>95</v>
      </c>
      <c r="H13" s="36" t="s">
        <v>94</v>
      </c>
      <c r="I13" s="37">
        <v>37399371</v>
      </c>
      <c r="J13" s="10"/>
      <c r="K13" s="10"/>
    </row>
    <row r="14" spans="1:17" ht="14.5" customHeight="1" thickBot="1" x14ac:dyDescent="0.35">
      <c r="B14" s="10"/>
      <c r="C14" s="10"/>
      <c r="D14" s="10"/>
      <c r="E14" s="10"/>
      <c r="F14" s="10"/>
      <c r="G14" s="35" t="s">
        <v>96</v>
      </c>
      <c r="H14" s="36" t="s">
        <v>97</v>
      </c>
      <c r="I14" s="38">
        <v>27</v>
      </c>
      <c r="J14" s="10"/>
      <c r="K14" s="10"/>
    </row>
    <row r="15" spans="1:17" ht="14.5" customHeight="1" thickBot="1" x14ac:dyDescent="0.35">
      <c r="B15" s="10"/>
      <c r="C15" s="10"/>
      <c r="D15" s="10"/>
      <c r="E15" s="10"/>
      <c r="F15" s="10"/>
      <c r="G15" s="35" t="s">
        <v>98</v>
      </c>
      <c r="H15" s="36" t="s">
        <v>67</v>
      </c>
      <c r="I15" s="39">
        <v>54.659838389302365</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8940.6299999999992</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12241.843399766722</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19.719000000000001</v>
      </c>
      <c r="AT30" s="92">
        <v>27000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532413</v>
      </c>
      <c r="AV39" s="94">
        <v>19.72</v>
      </c>
      <c r="AW39" s="95">
        <v>3.2865000000000002</v>
      </c>
    </row>
    <row r="40" spans="2:49" ht="14.5" customHeight="1" x14ac:dyDescent="0.3">
      <c r="B40" s="10"/>
      <c r="C40" s="40"/>
      <c r="D40" s="44" t="s">
        <v>109</v>
      </c>
      <c r="E40" s="70">
        <v>14.789250000000001</v>
      </c>
      <c r="F40" s="70">
        <v>15.775200000000002</v>
      </c>
      <c r="G40" s="70">
        <v>16.761150000000001</v>
      </c>
      <c r="H40" s="70">
        <v>17.7471</v>
      </c>
      <c r="I40" s="70">
        <v>18.733050000000002</v>
      </c>
      <c r="J40" s="45">
        <v>19.719000000000001</v>
      </c>
      <c r="K40" s="70">
        <v>20.70495</v>
      </c>
      <c r="L40" s="70">
        <v>21.690900000000003</v>
      </c>
      <c r="M40" s="70">
        <v>22.676850000000002</v>
      </c>
      <c r="N40" s="70">
        <v>23.662800000000001</v>
      </c>
      <c r="O40" s="70">
        <v>24.64875</v>
      </c>
      <c r="AT40" s="12" t="s">
        <v>62</v>
      </c>
      <c r="AU40" s="93">
        <v>241396.91</v>
      </c>
      <c r="AV40" s="94">
        <v>8.94</v>
      </c>
      <c r="AW40" s="95">
        <v>1.7190377680422941</v>
      </c>
    </row>
    <row r="41" spans="2:49" x14ac:dyDescent="0.3">
      <c r="B41" s="10"/>
      <c r="C41" s="46">
        <v>-0.2</v>
      </c>
      <c r="D41" s="47">
        <v>15697.8</v>
      </c>
      <c r="E41" s="102">
        <v>-3.9792701292896485E-2</v>
      </c>
      <c r="F41" s="102">
        <v>2.5194342537909652E-2</v>
      </c>
      <c r="G41" s="102">
        <v>8.2535851800385543E-2</v>
      </c>
      <c r="H41" s="102">
        <v>0.13350608225591948</v>
      </c>
      <c r="I41" s="102">
        <v>0.17911102529508177</v>
      </c>
      <c r="J41" s="102">
        <v>0.22015547403032767</v>
      </c>
      <c r="K41" s="102">
        <v>0.2572909276479311</v>
      </c>
      <c r="L41" s="102">
        <v>0.2910504309366615</v>
      </c>
      <c r="M41" s="102">
        <v>0.32187432524376319</v>
      </c>
      <c r="N41" s="102">
        <v>0.35012956169193971</v>
      </c>
      <c r="O41" s="102">
        <v>0.37612437922426212</v>
      </c>
      <c r="AT41" s="12" t="s">
        <v>61</v>
      </c>
      <c r="AU41" s="93">
        <v>291016.09000000003</v>
      </c>
      <c r="AV41" s="94"/>
      <c r="AW41" s="95">
        <v>0.54659839260123255</v>
      </c>
    </row>
    <row r="42" spans="2:49" x14ac:dyDescent="0.3">
      <c r="B42" s="10"/>
      <c r="C42" s="46">
        <v>-0.15</v>
      </c>
      <c r="D42" s="47">
        <v>19622.25</v>
      </c>
      <c r="E42" s="102">
        <v>0.16816583896568282</v>
      </c>
      <c r="F42" s="102">
        <v>0.22015547403032767</v>
      </c>
      <c r="G42" s="102">
        <v>0.26602868144030845</v>
      </c>
      <c r="H42" s="102">
        <v>0.30680486580473565</v>
      </c>
      <c r="I42" s="102">
        <v>0.3432888202360655</v>
      </c>
      <c r="J42" s="102">
        <v>0.37612437922426212</v>
      </c>
      <c r="K42" s="102">
        <v>0.40583274211834491</v>
      </c>
      <c r="L42" s="102">
        <v>0.43284034474932925</v>
      </c>
      <c r="M42" s="102">
        <v>0.45749946019501059</v>
      </c>
      <c r="N42" s="102">
        <v>0.48010364935355176</v>
      </c>
      <c r="O42" s="102">
        <v>0.50089950337940969</v>
      </c>
    </row>
    <row r="43" spans="2:49" x14ac:dyDescent="0.3">
      <c r="B43" s="10"/>
      <c r="C43" s="46">
        <v>-0.1</v>
      </c>
      <c r="D43" s="47">
        <v>23085</v>
      </c>
      <c r="E43" s="102">
        <v>0.2929409631208304</v>
      </c>
      <c r="F43" s="102">
        <v>0.33713215292577853</v>
      </c>
      <c r="G43" s="102">
        <v>0.37612437922426212</v>
      </c>
      <c r="H43" s="102">
        <v>0.4107841359340253</v>
      </c>
      <c r="I43" s="102">
        <v>0.4417954972006557</v>
      </c>
      <c r="J43" s="102">
        <v>0.46970572234062286</v>
      </c>
      <c r="K43" s="102">
        <v>0.49495783080059319</v>
      </c>
      <c r="L43" s="102">
        <v>0.51791429303692993</v>
      </c>
      <c r="M43" s="102">
        <v>0.53887454116575906</v>
      </c>
      <c r="N43" s="102">
        <v>0.55808810195051894</v>
      </c>
      <c r="O43" s="102">
        <v>0.57576457787249824</v>
      </c>
      <c r="AU43" s="12">
        <v>309420</v>
      </c>
    </row>
    <row r="44" spans="2:49" x14ac:dyDescent="0.3">
      <c r="B44" s="10"/>
      <c r="C44" s="46">
        <v>-0.05</v>
      </c>
      <c r="D44" s="47">
        <v>25650</v>
      </c>
      <c r="E44" s="102">
        <v>0.36364686680874736</v>
      </c>
      <c r="F44" s="102">
        <v>0.40341893763320075</v>
      </c>
      <c r="G44" s="102">
        <v>0.43851194130183591</v>
      </c>
      <c r="H44" s="102">
        <v>0.4697057223406228</v>
      </c>
      <c r="I44" s="102">
        <v>0.49761594748059007</v>
      </c>
      <c r="J44" s="102">
        <v>0.52273515010656058</v>
      </c>
      <c r="K44" s="102">
        <v>0.54546204772053375</v>
      </c>
      <c r="L44" s="102">
        <v>0.56612286373323684</v>
      </c>
      <c r="M44" s="102">
        <v>0.58498708704918301</v>
      </c>
      <c r="N44" s="102">
        <v>0.60227929175546713</v>
      </c>
      <c r="O44" s="102">
        <v>0.61818812008524837</v>
      </c>
      <c r="AU44" s="12">
        <v>398808.70399999997</v>
      </c>
    </row>
    <row r="45" spans="2:49" x14ac:dyDescent="0.3">
      <c r="B45" s="10"/>
      <c r="C45" s="42" t="s">
        <v>107</v>
      </c>
      <c r="D45" s="48">
        <v>27000</v>
      </c>
      <c r="E45" s="102">
        <v>0.39546452346831001</v>
      </c>
      <c r="F45" s="102">
        <v>0.43324799075154063</v>
      </c>
      <c r="G45" s="102">
        <v>0.46658634423674417</v>
      </c>
      <c r="H45" s="102">
        <v>0.49622043622359169</v>
      </c>
      <c r="I45" s="102">
        <v>0.52273515010656058</v>
      </c>
      <c r="J45" s="102">
        <v>0.54659839260123244</v>
      </c>
      <c r="K45" s="102">
        <v>0.56818894533450715</v>
      </c>
      <c r="L45" s="102">
        <v>0.58781672054657497</v>
      </c>
      <c r="M45" s="102">
        <v>0.60573773269672393</v>
      </c>
      <c r="N45" s="102">
        <v>0.62216532716769368</v>
      </c>
      <c r="O45" s="102">
        <v>0.63727871408098591</v>
      </c>
    </row>
    <row r="46" spans="2:49" ht="14.5" customHeight="1" x14ac:dyDescent="0.3">
      <c r="B46" s="10"/>
      <c r="C46" s="46">
        <v>0.05</v>
      </c>
      <c r="D46" s="47">
        <v>28350</v>
      </c>
      <c r="E46" s="102">
        <v>0.42425192711267623</v>
      </c>
      <c r="F46" s="102">
        <v>0.46023618166813396</v>
      </c>
      <c r="G46" s="102">
        <v>0.49198699451118488</v>
      </c>
      <c r="H46" s="102">
        <v>0.52020993926056347</v>
      </c>
      <c r="I46" s="102">
        <v>0.54546204772053375</v>
      </c>
      <c r="J46" s="102">
        <v>0.56818894533450715</v>
      </c>
      <c r="K46" s="102">
        <v>0.5887513765090544</v>
      </c>
      <c r="L46" s="102">
        <v>0.6074444957586429</v>
      </c>
      <c r="M46" s="102">
        <v>0.62451212637783227</v>
      </c>
      <c r="N46" s="102">
        <v>0.6401574544454226</v>
      </c>
      <c r="O46" s="102">
        <v>0.65455115626760563</v>
      </c>
    </row>
    <row r="47" spans="2:49" x14ac:dyDescent="0.3">
      <c r="B47" s="10"/>
      <c r="C47" s="46">
        <v>0.1</v>
      </c>
      <c r="D47" s="47">
        <v>31185</v>
      </c>
      <c r="E47" s="102">
        <v>0.47659266101152387</v>
      </c>
      <c r="F47" s="102">
        <v>0.50930561969830368</v>
      </c>
      <c r="G47" s="102">
        <v>0.53816999501016816</v>
      </c>
      <c r="H47" s="102">
        <v>0.56382721750960307</v>
      </c>
      <c r="I47" s="102">
        <v>0.58678367974593981</v>
      </c>
      <c r="J47" s="102">
        <v>0.60744449575864279</v>
      </c>
      <c r="K47" s="102">
        <v>0.62613761500823129</v>
      </c>
      <c r="L47" s="102">
        <v>0.64313135978058444</v>
      </c>
      <c r="M47" s="102">
        <v>0.65864738761621122</v>
      </c>
      <c r="N47" s="102">
        <v>0.67287041313220242</v>
      </c>
      <c r="O47" s="102">
        <v>0.6859555966069143</v>
      </c>
    </row>
    <row r="48" spans="2:49" x14ac:dyDescent="0.3">
      <c r="B48" s="10"/>
      <c r="C48" s="46">
        <v>0.15</v>
      </c>
      <c r="D48" s="47">
        <v>35862.75</v>
      </c>
      <c r="E48" s="102">
        <v>0.54486318348828156</v>
      </c>
      <c r="F48" s="102">
        <v>0.57330923452026405</v>
      </c>
      <c r="G48" s="102">
        <v>0.59840869131318952</v>
      </c>
      <c r="H48" s="102">
        <v>0.62071931957356796</v>
      </c>
      <c r="I48" s="102">
        <v>0.6406814606486434</v>
      </c>
      <c r="J48" s="102">
        <v>0.65864738761621122</v>
      </c>
      <c r="K48" s="102">
        <v>0.67490227392020108</v>
      </c>
      <c r="L48" s="102">
        <v>0.68967944328746467</v>
      </c>
      <c r="M48" s="102">
        <v>0.703171641405401</v>
      </c>
      <c r="N48" s="102">
        <v>0.715539489680176</v>
      </c>
      <c r="O48" s="102">
        <v>0.72691791009296891</v>
      </c>
    </row>
    <row r="49" spans="2:45" ht="14.5" thickBot="1" x14ac:dyDescent="0.35">
      <c r="B49" s="10"/>
      <c r="C49" s="46">
        <v>0.2</v>
      </c>
      <c r="D49" s="49">
        <v>43035.3</v>
      </c>
      <c r="E49" s="102">
        <v>0.62071931957356796</v>
      </c>
      <c r="F49" s="102">
        <v>0.64442436210022003</v>
      </c>
      <c r="G49" s="102">
        <v>0.66534057609432473</v>
      </c>
      <c r="H49" s="102">
        <v>0.68393276631130662</v>
      </c>
      <c r="I49" s="102">
        <v>0.70056788387386948</v>
      </c>
      <c r="J49" s="102">
        <v>0.715539489680176</v>
      </c>
      <c r="K49" s="102">
        <v>0.72908522826683431</v>
      </c>
      <c r="L49" s="102">
        <v>0.74139953607288733</v>
      </c>
      <c r="M49" s="102">
        <v>0.75264303450450087</v>
      </c>
      <c r="N49" s="102">
        <v>0.76294957473348002</v>
      </c>
      <c r="O49" s="102">
        <v>0.77243159174414078</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27000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5200.95</v>
      </c>
      <c r="BA66" s="12" t="s">
        <v>65</v>
      </c>
    </row>
    <row r="67" spans="2:55" x14ac:dyDescent="0.3">
      <c r="B67" s="10"/>
      <c r="C67" s="10"/>
      <c r="D67" s="10"/>
      <c r="E67" s="10"/>
      <c r="F67" s="10"/>
      <c r="G67" s="10"/>
      <c r="H67" s="10"/>
      <c r="I67" s="10"/>
      <c r="J67" s="10"/>
      <c r="K67" s="10"/>
      <c r="AS67" s="12" t="s">
        <v>11</v>
      </c>
      <c r="AT67" s="93">
        <v>162000</v>
      </c>
      <c r="AU67" s="94">
        <v>6</v>
      </c>
      <c r="AV67" s="95">
        <v>1</v>
      </c>
      <c r="AX67" s="12" t="s">
        <v>64</v>
      </c>
      <c r="AZ67" s="64">
        <v>23404.266666666666</v>
      </c>
      <c r="BA67" s="12" t="s">
        <v>63</v>
      </c>
    </row>
    <row r="68" spans="2:55" x14ac:dyDescent="0.3">
      <c r="B68" s="10"/>
      <c r="C68" s="10"/>
      <c r="D68" s="10"/>
      <c r="E68" s="10"/>
      <c r="F68" s="10"/>
      <c r="G68" s="10"/>
      <c r="H68" s="10"/>
      <c r="I68" s="10"/>
      <c r="J68" s="10"/>
      <c r="K68" s="10"/>
      <c r="AS68" s="12" t="s">
        <v>62</v>
      </c>
      <c r="AT68" s="93">
        <v>140425.60000000001</v>
      </c>
      <c r="AU68" s="94">
        <v>5.2</v>
      </c>
      <c r="AV68" s="95">
        <v>0.86682469135802476</v>
      </c>
    </row>
    <row r="69" spans="2:55" x14ac:dyDescent="0.3">
      <c r="B69" s="10"/>
      <c r="C69" s="10"/>
      <c r="D69" s="10"/>
      <c r="E69" s="10"/>
      <c r="F69" s="10"/>
      <c r="G69" s="10"/>
      <c r="H69" s="10"/>
      <c r="I69" s="10"/>
      <c r="J69" s="10"/>
      <c r="K69" s="10"/>
      <c r="AS69" s="12" t="s">
        <v>61</v>
      </c>
      <c r="AT69" s="93">
        <v>21574.400000000001</v>
      </c>
      <c r="AU69" s="94"/>
      <c r="AV69" s="95">
        <v>0.13317530864197533</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6</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4.5</v>
      </c>
      <c r="AU86" s="98">
        <v>4.8</v>
      </c>
      <c r="AV86" s="98">
        <v>5.0999999999999996</v>
      </c>
      <c r="AW86" s="98">
        <v>5.4</v>
      </c>
      <c r="AX86" s="98">
        <v>5.7</v>
      </c>
      <c r="AY86" s="99">
        <v>6</v>
      </c>
      <c r="AZ86" s="98">
        <v>6.3</v>
      </c>
      <c r="BA86" s="98">
        <v>6.6</v>
      </c>
      <c r="BB86" s="98">
        <v>6.9</v>
      </c>
      <c r="BC86" s="98">
        <v>7.2</v>
      </c>
      <c r="BD86" s="98">
        <v>7.5</v>
      </c>
    </row>
    <row r="87" spans="2:56" x14ac:dyDescent="0.3">
      <c r="B87" s="10"/>
      <c r="C87" s="10"/>
      <c r="D87" s="10"/>
      <c r="E87" s="10"/>
      <c r="F87" s="10"/>
      <c r="G87" s="10"/>
      <c r="H87" s="10"/>
      <c r="I87" s="10"/>
      <c r="J87" s="10"/>
      <c r="K87" s="10"/>
      <c r="AR87" s="12">
        <v>-0.2</v>
      </c>
      <c r="AS87" s="98">
        <v>15697.8</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19622.25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23085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25650</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27000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28350</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31185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35862.75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43035.3</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2025-02-14T02:00:49Z</dcterms:modified>
</cp:coreProperties>
</file>