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9AB5028E-02FD-4DA0-A0F8-3FFEC5695E9D}" xr6:coauthVersionLast="47" xr6:coauthVersionMax="47" xr10:uidLastSave="{00000000-0000-0000-0000-000000000000}"/>
  <bookViews>
    <workbookView xWindow="2280" yWindow="228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<sst xmlns="http://schemas.openxmlformats.org/spreadsheetml/2006/main" count="275" uniqueCount="158">
  <si>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</si>
  <si>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</si>
  <si>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</si>
  <si>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</si>
  <si>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</si>
  <si>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</si>
  <si>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</si>
  <si>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</si>
  <si>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</si>
  <si>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</si>
  <si>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</si>
  <si>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</si>
  <si>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</si>
  <si>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</si>
  <si>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</si>
  <si>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</si>
  <si>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</si>
  <si>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</si>
  <si>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</si>
  <si>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</si>
  <si>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</si>
  <si>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</si>
  <si>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</si>
  <si>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</si>
  <si>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</si>
  <si>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</si>
  <si>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</si>
  <si>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</si>
  <si>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</si>
  <si>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</si>
  <si>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</si>
  <si>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</si>
  <si>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</si>
  <si>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</si>
  <si>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</si>
  <si>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</si>
  <si>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</si>
  <si>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</si>
  <si>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</si>
  <si>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</si>
  <si>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</si>
  <si>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</si>
  <si>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</si>
  <si>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</si>
  <si>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</si>
  <si>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</si>
  <si>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</si>
  <si>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</si>
  <si>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</si>
  <si>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</si>
  <si>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</si>
  <si>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</si>
  <si>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</si>
  <si>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</si>
  <si>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</si>
  <si>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</si>
  <si>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</si>
  <si>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</si>
  <si>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</si>
  <si>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</si>
  <si>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</si>
  <si>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</si>
  <si>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</si>
  <si>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</si>
  <si>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</si>
  <si>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</si>
  <si>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</si>
  <si>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</si>
  <si>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</si>
  <si>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</si>
  <si>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</si>
  <si>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</si>
  <si>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</si>
  <si>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</si>
  <si>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</si>
  <si>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</si>
  <si>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</si>
  <si>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</si>
  <si>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</si>
  <si>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</si>
  <si>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</si>
  <si>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</si>
  <si>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</si>
  <si>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</si>
  <si>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</si>
  <si>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</si>
  <si>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</si>
  <si>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</si>
  <si>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</si>
  <si>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</si>
  <si>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</si>
  <si>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</si>
  <si>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</si>
  <si>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</si>
  <si>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</si>
  <si>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</si>
  <si>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</si>
  <si>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</si>
  <si>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</si>
  <si>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</si>
  <si>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</si>
  <si>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</si>
  <si>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</si>
  <si>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</si>
  <si>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</si>
  <si>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</si>
  <si>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</si>
  <si>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</si>
  <si>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</si>
  <si>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</si>
  <si>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</si>
  <si>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</si>
  <si>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</si>
  <si>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</si>
  <si>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</si>
  <si>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</si>
  <si>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</si>
  <si>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</si>
  <si>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</si>
  <si>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</si>
  <si>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</si>
  <si>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</si>
  <si>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</si>
  <si>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</si>
  <si>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SANTANDER VALLE DE SAN JOSÉ</t>
  </si>
  <si>
    <t>Precio miles COP/kg. 1ra calidad (G)</t>
  </si>
  <si>
    <t>Precio miles COP/kg. 2da calidad (H)</t>
  </si>
  <si>
    <t>Precio miles COP/kg. 3ra calidad (I)</t>
  </si>
  <si>
    <t>Precio miles COP/kg. 4ta calidad (J)</t>
  </si>
  <si>
    <t>Santander</t>
  </si>
  <si>
    <t>Material de propagacion: Colino/Plántula // Distancia de siembra: 1,6 x 1,2 // Densidad de siembra - Plantas/Ha.: 5.200 // Duracion del ciclo: 9 años // Productividad/Ha/Ciclo: 15.000 kg // Inicio de Produccion desde la siembra: año 2  // Duracion de la etapa productiva: 8 años // Productividad promedio en etapa productiva  // Cultivo asociado: Cultivo generalmente en asocio con plátano (como sombrío transitorio) y árboles de guamo, flor morado y chachafruto en sombrío permanente. // Productividad promedio etapa productiva: 1.875 kg // % Rendimiento 1ra. Calidad: 100 // % Rendimiento 2da. Calidad: 0 // Precio de venta ponderado por calidad: $19.719 // Valor Jornal: $53.907 // Otros: NA</t>
  </si>
  <si>
    <t>2024 Q4</t>
  </si>
  <si>
    <t>2018 Q3</t>
  </si>
  <si>
    <t>El presente documento corresponde a una actualización del documento PDF de la AgroGuía correspondiente a Cafe Castillo Santander Valle De San José publicada en la página web, y consta de las siguientes partes:</t>
  </si>
  <si>
    <t>- Flujo anualizado de los ingresos (precio y rendimiento) y los costos de producción para una hectárea de
Cafe Castillo Santander Valle De San José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</si>
  <si>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Santander Valle De San José.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</si>
  <si>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</si>
  <si>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</si>
  <si>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</si>
  <si>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</si>
  <si>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Santander Valle De San José. La participación se encuentra actualizada al 2024 Q4.</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</si>
  <si>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</si>
  <si>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</si>
  <si>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Santander Valle De San José, en lo que respecta a la mano de obra incluye actividades como la preparación del terreno, la siembra, el trazado y el ahoyado, entre otras, y ascienden a un total de $2,7 millones de pesos (equivalente a 51 jornales). En cuanto a los insumos, se incluyen los gastos relacionados con el material vegetal y las enmiendas, que en conjunto ascienden a  $4,1 millones.</t>
  </si>
  <si>
    <t>*** Los costos de sostenimiento del año 1 comprenden tanto los gastos relacionados con la mano de obra como aquellos asociados con los insumos necesarios desde el momento de la siembra de las plantas hasta finalizar el año 1. Para el caso de Cafe Castillo Santander Valle De San José, en lo que respecta a la mano de obra incluye actividades como la fertilización, riego, control de malezas, plagas y enfermedades, entre otras, y ascienden a un total de $2,8 millones de pesos (equivalente a 51 jornales). En cuanto a los insumos, se incluyen los fertilizantes, plaguicidas, transportes, entre otras, que en conjunto ascienden a  $5,7 millones.</t>
  </si>
  <si>
    <t>Nota 1: en caso de utilizar esta información para el desarrollo de otras publicaciones, por favor citar FINAGRO, "Agro Guía - Marcos de Referencia Agroeconómicos"</t>
  </si>
  <si>
    <t>Los costos totales del ciclo para esta actualización (2024 Q4) equivalen a $144,1 millones, en comparación con los costos del marco original que ascienden a $84,5 millones, (mes de publicación del marco: septiembre - 2018).
La rentabilidad actualizada (2024 Q4) subió frente a la rentabilidad de la primera AgroGuía, pasando del 17,2% al 51,3%. Mientras que el crecimiento de los costos fue del 170,5%, el crecimiento de los ingresos fue del 290,0%.</t>
  </si>
  <si>
    <t>En cuanto a los costos de mano de obra de la AgroGuía actualizada, se destaca la participación de cosecha y beneficio seguido de control arvenses, que representan el 75% y el 8% del costo total, respectivamente. En cuanto a los costos de insumos, se destaca la participación de fertilización seguido de instalación, que representan el 87% y el 7% del costo total, respectivamente.</t>
  </si>
  <si>
    <t>subió</t>
  </si>
  <si>
    <t>De acuerdo con el comportamiento histórico del sistema productivo, se efectuó un análisis de sensibilidad del margen de utilidad (utilidad/ingreso) obtenido en la producción de CAFE CASTILLO SANTANDER VALLE DE SAN JOSÉ, frente a diferentes escenarios de variación de precios de venta en finca y rendimientos probables (kg/ha).</t>
  </si>
  <si>
    <t>Con un precio ponderado de COP $ 19.719/kg y con un rendimiento por hectárea de 15.000 kg por ciclo; el margen de utilidad obtenido en la producción de café es del 51%.</t>
  </si>
  <si>
    <t>El precio mínimo ponderado para cubrir los costos de producción, con un rendimiento de 15.000 kg para todo el ciclo de producción, es COP $ 9.605/kg.</t>
  </si>
  <si>
    <t>El rendimiento mínimo por ha/ciclo para cubrir los costos de producción, con un precio ponderado de COP $ 19.719, es de 7.306 kg/ha para todo el ciclo.</t>
  </si>
  <si>
    <t>El siguiente cuadro presenta diferentes escenarios de rentabilidad para el sistema productivo de CAFE CASTILLO SANTANDER VALLE DE SAN JOSÉ, con respecto a diferentes niveles de productividad (kg./ha.) y precios ($/kg.).</t>
  </si>
  <si>
    <t>De acuerdo con el comportamiento histórico del sistema productivo, se efectuó un análisis de sensibilidad del margen de utilidad obtenido en la producción de CAFE CASTILLO SANTANDER VALLE DE SAN JOSÉ, frente a diferentes escenarios de variación de precios de venta en finca y rendimientos probables (t/ha)</t>
  </si>
  <si>
    <t>Con un precio ponderado de COP $$ 6.800/kg y con un rendimiento por hectárea de 15.000 kg por ciclo; el margen de utilidad obtenido en la producción de café es del 17%.</t>
  </si>
  <si>
    <t>El precio mínimo ponderado para cubrir los costos de producción, con un rendimiento de 15.000 kg para todo el ciclo de producción, es COP $ 5.632/kg.</t>
  </si>
  <si>
    <t>El rendimiento mínimo por ha/ciclo para cubrir los costos de producción, con un precio ponderado de COP $ 6.800, es de 12.423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</si>
</sst>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Part.'!$AQ$41:$AQ$42</c:f>
              <c:numCache>
                <c:formatCode>_(* #,##0_);_(* \(#,##0\);_(* "-"_);_(@_)</c:formatCode>
                <c:ptCount val="2"/>
                <c:pt idx="0">
                  <c:v>84477000</c:v>
                </c:pt>
                <c:pt idx="1">
                  <c:v>144072645.74522293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Part.'!$AR$41:$AR$42</c:f>
              <c:numCache>
                <c:formatCode>_(* #,##0_);_(* \(#,##0\);_(* "-"_);_(@_)</c:formatCode>
                <c:ptCount val="2"/>
                <c:pt idx="0">
                  <c:v>49512000</c:v>
                </c:pt>
                <c:pt idx="1">
                  <c:v>83407850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Q4</c:v>
                </c:pt>
              </c:strCache>
            </c:strRef>
          </c:cat>
          <c:val>
            <c:numRef>
              <c:f>'Análisis Comparativo y Part.'!$AS$41:$AS$42</c:f>
              <c:numCache>
                <c:formatCode>_(* #,##0_);_(* \(#,##0\);_(* "-"_);_(@_)</c:formatCode>
                <c:ptCount val="2"/>
                <c:pt idx="0">
                  <c:v>34965000</c:v>
                </c:pt>
                <c:pt idx="1">
                  <c:v>60664795.745222926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494478</c:v>
                </c:pt>
                <c:pt idx="2">
                  <c:v>2642254.7770700622</c:v>
                </c:pt>
                <c:pt idx="3">
                  <c:v>52545850</c:v>
                </c:pt>
                <c:pt idx="4">
                  <c:v>4051708.9681528634</c:v>
                </c:pt>
                <c:pt idx="5">
                  <c:v>930504</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6913584</c:v>
                </c:pt>
                <c:pt idx="1">
                  <c:v>4905537</c:v>
                </c:pt>
                <c:pt idx="2">
                  <c:v>62667120</c:v>
                </c:pt>
                <c:pt idx="3">
                  <c:v>4689909</c:v>
                </c:pt>
                <c:pt idx="4">
                  <c:v>2830118</c:v>
                </c:pt>
                <c:pt idx="5">
                  <c:v>0</c:v>
                </c:pt>
                <c:pt idx="6">
                  <c:v>1401582</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Q4</c:v>
                </c:pt>
              </c:strCache>
            </c:strRef>
          </c:cat>
          <c:val>
            <c:numRef>
              <c:f>'Análisis Comparativo y Part.'!$AW$41:$AW$42</c:f>
              <c:numCache>
                <c:formatCode>0%</c:formatCode>
                <c:ptCount val="2"/>
                <c:pt idx="0">
                  <c:v>0.58610035867750987</c:v>
                </c:pt>
                <c:pt idx="1">
                  <c:v>0.57892911987954931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Q4</c:v>
                </c:pt>
              </c:strCache>
            </c:strRef>
          </c:cat>
          <c:val>
            <c:numRef>
              <c:f>'Análisis Comparativo y Part.'!$AX$41:$AX$42</c:f>
              <c:numCache>
                <c:formatCode>0%</c:formatCode>
                <c:ptCount val="2"/>
                <c:pt idx="0">
                  <c:v>0.41389964132249013</c:v>
                </c:pt>
                <c:pt idx="1">
                  <c:v>0.42107088012045069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customWidth="1"/>
    <col min="5" max="9" width="10.81640625" style="10" customWidth="1"/>
    <col min="10" max="10" width="10.81640625" style="18" customWidth="1"/>
    <col min="11" max="11" width="10.81640625" style="10" customWidth="1"/>
    <col min="12" max="32" width="10.81640625" style="10" hidden="1"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2729.04</v>
      </c>
      <c r="C7" s="13">
        <v>2762.74</v>
      </c>
      <c r="D7" s="13">
        <v>4043.03</v>
      </c>
      <c r="E7" s="13">
        <v>7048.36</v>
      </c>
      <c r="F7" s="13">
        <v>9211.39</v>
      </c>
      <c r="G7" s="13">
        <v>12378.44</v>
      </c>
      <c r="H7" s="13">
        <v>12344.74</v>
      </c>
      <c r="I7" s="13">
        <v>12378.44</v>
      </c>
      <c r="J7" s="13">
        <v>10255.84</v>
      </c>
      <c r="K7" s="13">
        <v>10255.84</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83407.850000000006</v>
      </c>
      <c r="AH7" s="14">
        <v>0.57892911987954931</v>
      </c>
    </row>
    <row r="8" spans="1:34" x14ac:dyDescent="0.3">
      <c r="A8" s="3" t="s">
        <v>122</v>
      </c>
      <c r="B8" s="13">
        <v>4051.71</v>
      </c>
      <c r="C8" s="13">
        <v>5677.78</v>
      </c>
      <c r="D8" s="13">
        <v>3473.05</v>
      </c>
      <c r="E8" s="13">
        <v>3850.52</v>
      </c>
      <c r="F8" s="13">
        <v>7268.62</v>
      </c>
      <c r="G8" s="13">
        <v>7268.62</v>
      </c>
      <c r="H8" s="13">
        <v>7268.62</v>
      </c>
      <c r="I8" s="13">
        <v>7268.62</v>
      </c>
      <c r="J8" s="13">
        <v>7268.62</v>
      </c>
      <c r="K8" s="13">
        <v>7268.62</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60664.800000000003</v>
      </c>
      <c r="AH8" s="14">
        <v>0.42107088012045063</v>
      </c>
    </row>
    <row r="9" spans="1:34" x14ac:dyDescent="0.3">
      <c r="A9" s="7" t="s">
        <v>121</v>
      </c>
      <c r="B9" s="13">
        <v>6780.75</v>
      </c>
      <c r="C9" s="13">
        <v>8440.52</v>
      </c>
      <c r="D9" s="13">
        <v>7516.08</v>
      </c>
      <c r="E9" s="13">
        <v>10898.88</v>
      </c>
      <c r="F9" s="13">
        <v>16480.009999999998</v>
      </c>
      <c r="G9" s="13">
        <v>19647.060000000001</v>
      </c>
      <c r="H9" s="13">
        <v>19613.37</v>
      </c>
      <c r="I9" s="13">
        <v>19647.060000000001</v>
      </c>
      <c r="J9" s="13">
        <v>17524.46</v>
      </c>
      <c r="K9" s="13">
        <v>17524.46</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144072.65</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0</v>
      </c>
      <c r="D11" s="15">
        <v>500</v>
      </c>
      <c r="E11" s="15">
        <v>1250</v>
      </c>
      <c r="F11" s="15">
        <v>1750</v>
      </c>
      <c r="G11" s="15">
        <v>2500</v>
      </c>
      <c r="H11" s="15">
        <v>2500</v>
      </c>
      <c r="I11" s="15">
        <v>2500</v>
      </c>
      <c r="J11" s="15">
        <v>2000</v>
      </c>
      <c r="K11" s="15">
        <v>2000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15000</v>
      </c>
      <c r="AH11" s="19"/>
    </row>
    <row r="12" spans="1:34" hidden="1" x14ac:dyDescent="0.3">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v>
      </c>
      <c r="D15" s="16">
        <v>19.719000000000001</v>
      </c>
      <c r="E15" s="16">
        <v>19.719000000000001</v>
      </c>
      <c r="F15" s="16">
        <v>19.719000000000001</v>
      </c>
      <c r="G15" s="16">
        <v>19.719000000000001</v>
      </c>
      <c r="H15" s="16">
        <v>19.719000000000001</v>
      </c>
      <c r="I15" s="16">
        <v>19.719000000000001</v>
      </c>
      <c r="J15" s="16">
        <v>19.719000000000001</v>
      </c>
      <c r="K15" s="16">
        <v>19.719000000000001</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19.719000000000001</v>
      </c>
      <c r="AH15" s="19"/>
    </row>
    <row r="16" spans="1:34" hidden="1" x14ac:dyDescent="0.3">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0</v>
      </c>
      <c r="D19" s="13">
        <v>9859.5</v>
      </c>
      <c r="E19" s="13">
        <v>24648.75</v>
      </c>
      <c r="F19" s="13">
        <v>34508.25</v>
      </c>
      <c r="G19" s="13">
        <v>49297.5</v>
      </c>
      <c r="H19" s="13">
        <v>49297.5</v>
      </c>
      <c r="I19" s="13">
        <v>49297.5</v>
      </c>
      <c r="J19" s="13">
        <v>39438</v>
      </c>
      <c r="K19" s="13">
        <v>39438</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295785</v>
      </c>
      <c r="AH19" s="19"/>
    </row>
    <row r="20" spans="1:34" x14ac:dyDescent="0.3">
      <c r="A20" s="1" t="s">
        <v>12</v>
      </c>
      <c r="B20" s="17">
        <v>-6780.75</v>
      </c>
      <c r="C20" s="17">
        <v>-8440.52</v>
      </c>
      <c r="D20" s="17">
        <v>2343.42</v>
      </c>
      <c r="E20" s="17">
        <v>13749.87</v>
      </c>
      <c r="F20" s="17">
        <v>18028.240000000002</v>
      </c>
      <c r="G20" s="17">
        <v>29650.44</v>
      </c>
      <c r="H20" s="17">
        <v>29684.13</v>
      </c>
      <c r="I20" s="17">
        <v>29650.44</v>
      </c>
      <c r="J20" s="17">
        <v>21913.54</v>
      </c>
      <c r="K20" s="17">
        <v>21913.54</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151712.35</v>
      </c>
      <c r="AH20" s="22"/>
    </row>
    <row r="21" spans="1:34" x14ac:dyDescent="0.3">
      <c r="J21" s="10"/>
      <c r="AG21" s="82">
        <v>0.51291429333731287</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3260</v>
      </c>
      <c r="D121" s="61">
        <v>2400</v>
      </c>
      <c r="E121" s="61">
        <v>4184</v>
      </c>
      <c r="F121" s="61">
        <v>5468</v>
      </c>
      <c r="G121" s="61">
        <v>7348</v>
      </c>
      <c r="H121" s="61">
        <v>7328</v>
      </c>
      <c r="I121" s="61">
        <v>7348</v>
      </c>
      <c r="J121" s="61">
        <v>6088</v>
      </c>
      <c r="K121" s="61">
        <v>6088</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49512</v>
      </c>
      <c r="AH121" s="62">
        <v>0.58610035867750987</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4855</v>
      </c>
      <c r="D122" s="61">
        <v>2095</v>
      </c>
      <c r="E122" s="61">
        <v>2245</v>
      </c>
      <c r="F122" s="61">
        <v>4295</v>
      </c>
      <c r="G122" s="61">
        <v>4295</v>
      </c>
      <c r="H122" s="61">
        <v>4295</v>
      </c>
      <c r="I122" s="61">
        <v>4295</v>
      </c>
      <c r="J122" s="61">
        <v>4295</v>
      </c>
      <c r="K122" s="61">
        <v>4295</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34965</v>
      </c>
      <c r="AH122" s="62">
        <v>0.41389964132249013</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8115</v>
      </c>
      <c r="D123" s="61">
        <v>4495</v>
      </c>
      <c r="E123" s="61">
        <v>6429</v>
      </c>
      <c r="F123" s="61">
        <v>9763</v>
      </c>
      <c r="G123" s="61">
        <v>11643</v>
      </c>
      <c r="H123" s="61">
        <v>11623</v>
      </c>
      <c r="I123" s="61">
        <v>11643</v>
      </c>
      <c r="J123" s="61">
        <v>10383</v>
      </c>
      <c r="K123" s="61">
        <v>10383</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84477</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0</v>
      </c>
      <c r="D125" s="64">
        <v>500</v>
      </c>
      <c r="E125" s="64">
        <v>1250</v>
      </c>
      <c r="F125" s="64">
        <v>1750</v>
      </c>
      <c r="G125" s="64">
        <v>2500</v>
      </c>
      <c r="H125" s="64">
        <v>2500</v>
      </c>
      <c r="I125" s="64">
        <v>2500</v>
      </c>
      <c r="J125" s="64">
        <v>2000</v>
      </c>
      <c r="K125" s="64">
        <v>2000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15000</v>
      </c>
      <c r="AH125" s="54"/>
    </row>
    <row r="126" spans="1:62" s="12" customFormat="1" x14ac:dyDescent="0.3">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6.8</v>
      </c>
      <c r="D129" s="65">
        <v>6.8</v>
      </c>
      <c r="E129" s="65">
        <v>6.8</v>
      </c>
      <c r="F129" s="65">
        <v>6.8</v>
      </c>
      <c r="G129" s="65">
        <v>6.8</v>
      </c>
      <c r="H129" s="65">
        <v>6.8</v>
      </c>
      <c r="I129" s="65">
        <v>6.8</v>
      </c>
      <c r="J129" s="65">
        <v>6.8</v>
      </c>
      <c r="K129" s="65">
        <v>6.8</v>
      </c>
      <c r="L129" s="65">
        <v>6.8</v>
      </c>
      <c r="M129" s="65">
        <v>6.8</v>
      </c>
      <c r="N129" s="65">
        <v>6.8</v>
      </c>
      <c r="O129" s="65">
        <v>6.8</v>
      </c>
      <c r="P129" s="65">
        <v>6.8</v>
      </c>
      <c r="Q129" s="65">
        <v>6.8</v>
      </c>
      <c r="R129" s="65">
        <v>6.8</v>
      </c>
      <c r="S129" s="65">
        <v>6.8</v>
      </c>
      <c r="T129" s="65">
        <v>6.8</v>
      </c>
      <c r="U129" s="65">
        <v>6.8</v>
      </c>
      <c r="V129" s="65">
        <v>6.8</v>
      </c>
      <c r="W129" s="65">
        <v>6.8</v>
      </c>
      <c r="X129" s="65">
        <v>6.8</v>
      </c>
      <c r="Y129" s="65">
        <v>6.8</v>
      </c>
      <c r="Z129" s="65">
        <v>6.8</v>
      </c>
      <c r="AA129" s="65">
        <v>6.8</v>
      </c>
      <c r="AB129" s="65">
        <v>6.8</v>
      </c>
      <c r="AC129" s="65">
        <v>6.8</v>
      </c>
      <c r="AD129" s="65">
        <v>6.8</v>
      </c>
      <c r="AE129" s="65">
        <v>6.8</v>
      </c>
      <c r="AF129" s="65">
        <v>6.8</v>
      </c>
      <c r="AG129" s="65">
        <v>6.8</v>
      </c>
      <c r="AH129" s="54"/>
    </row>
    <row r="130" spans="1:40" s="12" customFormat="1" x14ac:dyDescent="0.3">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0</v>
      </c>
      <c r="D133" s="61">
        <v>3400</v>
      </c>
      <c r="E133" s="61">
        <v>8500</v>
      </c>
      <c r="F133" s="61">
        <v>11900</v>
      </c>
      <c r="G133" s="61">
        <v>17000</v>
      </c>
      <c r="H133" s="61">
        <v>17000</v>
      </c>
      <c r="I133" s="61">
        <v>17000</v>
      </c>
      <c r="J133" s="61">
        <v>13600</v>
      </c>
      <c r="K133" s="61">
        <v>13600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102000</v>
      </c>
      <c r="AH133" s="54"/>
    </row>
    <row r="134" spans="1:40" s="12" customFormat="1" x14ac:dyDescent="0.3">
      <c r="A134" s="57" t="s">
        <v>12</v>
      </c>
      <c r="B134" s="61"/>
      <c r="C134" s="61">
        <v>-8115</v>
      </c>
      <c r="D134" s="61">
        <v>-1095</v>
      </c>
      <c r="E134" s="61">
        <v>2071</v>
      </c>
      <c r="F134" s="61">
        <v>2137</v>
      </c>
      <c r="G134" s="61">
        <v>5357</v>
      </c>
      <c r="H134" s="61">
        <v>5377</v>
      </c>
      <c r="I134" s="61">
        <v>5357</v>
      </c>
      <c r="J134" s="61">
        <v>3217</v>
      </c>
      <c r="K134" s="61">
        <v>3217</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17523</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4104000</v>
      </c>
      <c r="AY8" s="12" t="s">
        <v>4</v>
      </c>
      <c r="AZ8" s="80">
        <v>405000</v>
      </c>
    </row>
    <row r="9" spans="2:59" ht="14.5" customHeight="1" x14ac:dyDescent="0.3">
      <c r="B9" s="126"/>
      <c r="C9" s="126"/>
      <c r="D9" s="126"/>
      <c r="E9" s="126"/>
      <c r="F9" s="126"/>
      <c r="G9" s="126"/>
      <c r="H9" s="126"/>
      <c r="I9" s="126"/>
      <c r="J9" s="28"/>
      <c r="AP9" s="12" t="s">
        <v>8</v>
      </c>
      <c r="AQ9" s="80">
        <v>2912000</v>
      </c>
      <c r="AY9" s="12" t="s">
        <v>8</v>
      </c>
      <c r="AZ9" s="80">
        <v>0</v>
      </c>
    </row>
    <row r="10" spans="2:59" ht="14.5" customHeight="1" x14ac:dyDescent="0.3">
      <c r="B10" s="126"/>
      <c r="C10" s="126"/>
      <c r="D10" s="126"/>
      <c r="E10" s="126"/>
      <c r="F10" s="126"/>
      <c r="G10" s="126"/>
      <c r="H10" s="126"/>
      <c r="I10" s="126"/>
      <c r="J10" s="28"/>
      <c r="AP10" s="12" t="s">
        <v>9</v>
      </c>
      <c r="AQ10" s="80">
        <v>37200000</v>
      </c>
      <c r="AY10" s="12" t="s">
        <v>9</v>
      </c>
      <c r="AZ10" s="80">
        <v>1050000</v>
      </c>
    </row>
    <row r="11" spans="2:59" ht="14.5" customHeight="1" x14ac:dyDescent="0.3">
      <c r="B11" s="67" t="s">
        <v>114</v>
      </c>
      <c r="C11" s="67"/>
      <c r="D11" s="67"/>
      <c r="E11" s="67"/>
      <c r="F11" s="67"/>
      <c r="G11" s="67"/>
      <c r="H11" s="67"/>
      <c r="I11" s="67"/>
      <c r="AP11" s="12" t="s">
        <v>7</v>
      </c>
      <c r="AQ11" s="80">
        <v>2784000</v>
      </c>
      <c r="AY11" s="12" t="s">
        <v>7</v>
      </c>
      <c r="AZ11" s="80">
        <v>31530000</v>
      </c>
    </row>
    <row r="12" spans="2:59" ht="14.5" customHeight="1" x14ac:dyDescent="0.3">
      <c r="B12" s="67"/>
      <c r="C12" s="67"/>
      <c r="D12" s="67"/>
      <c r="E12" s="67"/>
      <c r="F12" s="67"/>
      <c r="G12" s="67"/>
      <c r="H12" s="67"/>
      <c r="I12" s="67"/>
      <c r="AP12" s="12" t="s">
        <v>3</v>
      </c>
      <c r="AQ12" s="80">
        <v>1680000</v>
      </c>
      <c r="AY12" s="12" t="s">
        <v>3</v>
      </c>
      <c r="AZ12" s="80">
        <v>1610100</v>
      </c>
    </row>
    <row r="13" spans="2:59" ht="14.5" customHeight="1" x14ac:dyDescent="0.3">
      <c r="B13" s="67"/>
      <c r="C13" s="67"/>
      <c r="D13" s="67"/>
      <c r="E13" s="67"/>
      <c r="F13" s="67"/>
      <c r="G13" s="67"/>
      <c r="H13" s="67"/>
      <c r="I13" s="67"/>
      <c r="AP13" s="12" t="s">
        <v>6</v>
      </c>
      <c r="AQ13" s="80">
        <v>0</v>
      </c>
      <c r="AY13" s="12" t="s">
        <v>6</v>
      </c>
      <c r="AZ13" s="80">
        <v>369900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832000</v>
      </c>
      <c r="AY16" s="12" t="s">
        <v>5</v>
      </c>
      <c r="AZ16" s="80">
        <v>0</v>
      </c>
    </row>
    <row r="17" spans="42:59" ht="14.5" customHeight="1" x14ac:dyDescent="0.3">
      <c r="AP17" s="12" t="s">
        <v>60</v>
      </c>
      <c r="AQ17" s="80">
        <v>0</v>
      </c>
      <c r="AY17" s="12" t="s">
        <v>60</v>
      </c>
      <c r="AZ17" s="80">
        <v>0</v>
      </c>
    </row>
    <row r="18" spans="42:59" x14ac:dyDescent="0.3">
      <c r="AP18" s="12" t="s">
        <v>10</v>
      </c>
      <c r="AQ18" s="80">
        <v>0</v>
      </c>
      <c r="AY18" s="12" t="s">
        <v>10</v>
      </c>
      <c r="AZ18" s="80">
        <v>0</v>
      </c>
    </row>
    <row r="19" spans="42:59" x14ac:dyDescent="0.3">
      <c r="AP19" s="12" t="s">
        <v>76</v>
      </c>
      <c r="AQ19" s="80">
        <v>0</v>
      </c>
      <c r="AY19" s="12" t="s">
        <v>76</v>
      </c>
      <c r="AZ19" s="80">
        <v>0</v>
      </c>
    </row>
    <row r="20" spans="42:59" x14ac:dyDescent="0.3">
      <c r="AP20" s="68" t="s">
        <v>77</v>
      </c>
      <c r="AQ20" s="81">
        <v>49512000</v>
      </c>
      <c r="AY20" s="68" t="s">
        <v>77</v>
      </c>
      <c r="AZ20" s="81">
        <v>34965000</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6913584</v>
      </c>
      <c r="AY27" s="12" t="s">
        <v>4</v>
      </c>
      <c r="AZ27" s="80">
        <v>494478</v>
      </c>
    </row>
    <row r="28" spans="42:59" x14ac:dyDescent="0.3">
      <c r="AP28" s="12" t="s">
        <v>8</v>
      </c>
      <c r="AQ28" s="80">
        <v>4905537</v>
      </c>
      <c r="AY28" s="12" t="s">
        <v>8</v>
      </c>
      <c r="AZ28" s="80"/>
    </row>
    <row r="29" spans="42:59" ht="14.5" customHeight="1" x14ac:dyDescent="0.3">
      <c r="AP29" s="12" t="s">
        <v>9</v>
      </c>
      <c r="AQ29" s="80">
        <v>62667120</v>
      </c>
      <c r="AY29" s="12" t="s">
        <v>9</v>
      </c>
      <c r="AZ29" s="80">
        <v>2642254.7770700622</v>
      </c>
    </row>
    <row r="30" spans="42:59" x14ac:dyDescent="0.3">
      <c r="AP30" s="12" t="s">
        <v>7</v>
      </c>
      <c r="AQ30" s="80">
        <v>4689909</v>
      </c>
      <c r="AY30" s="12" t="s">
        <v>7</v>
      </c>
      <c r="AZ30" s="80">
        <v>52545850</v>
      </c>
    </row>
    <row r="31" spans="42:59" x14ac:dyDescent="0.3">
      <c r="AP31" s="12" t="s">
        <v>3</v>
      </c>
      <c r="AQ31" s="80">
        <v>2830118</v>
      </c>
      <c r="AY31" s="12" t="s">
        <v>3</v>
      </c>
      <c r="AZ31" s="80">
        <v>4051708.9681528634</v>
      </c>
    </row>
    <row r="32" spans="42:59" ht="14.5" customHeight="1" x14ac:dyDescent="0.3">
      <c r="AP32" s="12" t="s">
        <v>6</v>
      </c>
      <c r="AQ32" s="80">
        <v>0</v>
      </c>
      <c r="AY32" s="12" t="s">
        <v>6</v>
      </c>
      <c r="AZ32" s="80">
        <v>930504</v>
      </c>
    </row>
    <row r="33" spans="2:56" ht="14.5" customHeight="1" x14ac:dyDescent="0.3">
      <c r="AP33" s="12" t="s">
        <v>5</v>
      </c>
      <c r="AQ33" s="80">
        <v>1401582</v>
      </c>
      <c r="AY33" s="12" t="s">
        <v>5</v>
      </c>
      <c r="AZ33" s="80">
        <v>0</v>
      </c>
    </row>
    <row r="34" spans="2:56" x14ac:dyDescent="0.3">
      <c r="AP34" s="12" t="s">
        <v>60</v>
      </c>
      <c r="AQ34" s="80">
        <v>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0</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83407850</v>
      </c>
      <c r="AY37" s="68" t="s">
        <v>77</v>
      </c>
      <c r="AZ37" s="81">
        <v>60664795.745222926</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84477000</v>
      </c>
      <c r="AR41" s="101">
        <v>49512000</v>
      </c>
      <c r="AS41" s="101">
        <v>34965000</v>
      </c>
      <c r="AV41" s="12" t="s">
        <v>132</v>
      </c>
      <c r="AW41" s="82">
        <v>0.58610035867750987</v>
      </c>
      <c r="AX41" s="82">
        <v>0.41389964132249013</v>
      </c>
    </row>
    <row r="42" spans="2:56" x14ac:dyDescent="0.3">
      <c r="B42" s="29"/>
      <c r="C42" s="29"/>
      <c r="D42" s="29"/>
      <c r="E42" s="29"/>
      <c r="F42" s="29"/>
      <c r="G42" s="29"/>
      <c r="H42" s="29"/>
      <c r="I42" s="29"/>
      <c r="AP42" s="12" t="s">
        <v>131</v>
      </c>
      <c r="AQ42" s="101">
        <v>144072645.74522293</v>
      </c>
      <c r="AR42" s="101">
        <v>83407850</v>
      </c>
      <c r="AS42" s="101">
        <v>60664795.745222926</v>
      </c>
      <c r="AV42" s="12" t="s">
        <v>131</v>
      </c>
      <c r="AW42" s="82">
        <v>0.57892911987954931</v>
      </c>
      <c r="AX42" s="82">
        <v>0.42107088012045069</v>
      </c>
    </row>
    <row r="43" spans="2:56" x14ac:dyDescent="0.3">
      <c r="BD43" s="83">
        <v>36398877447133.758</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0.51291427895261765</v>
      </c>
    </row>
    <row r="54" spans="2:55" x14ac:dyDescent="0.3">
      <c r="BA54" s="12" t="s">
        <v>88</v>
      </c>
      <c r="BC54" s="85">
        <v>0.17179411764705882</v>
      </c>
    </row>
    <row r="55" spans="2:55" ht="14.5" thickBot="1" x14ac:dyDescent="0.35">
      <c r="BA55" s="12" t="s">
        <v>89</v>
      </c>
      <c r="BC55" s="85" t="s">
        <v>131</v>
      </c>
    </row>
    <row r="56" spans="2:55" ht="15" thickTop="1" thickBot="1" x14ac:dyDescent="0.35">
      <c r="BA56" s="86" t="s">
        <v>82</v>
      </c>
      <c r="BB56" s="86"/>
      <c r="BC56" s="84">
        <v>84477000</v>
      </c>
    </row>
    <row r="57" spans="2:55" ht="15" thickTop="1" thickBot="1" x14ac:dyDescent="0.35">
      <c r="BA57" s="87" t="s">
        <v>83</v>
      </c>
      <c r="BB57" s="87"/>
      <c r="BC57" s="88">
        <v>43346</v>
      </c>
    </row>
    <row r="58" spans="2:55" ht="15" thickTop="1" thickBot="1" x14ac:dyDescent="0.35">
      <c r="BA58" s="87" t="s">
        <v>84</v>
      </c>
      <c r="BB58" s="87"/>
      <c r="BC58" s="89">
        <v>1.7054659344581711</v>
      </c>
    </row>
    <row r="59" spans="2:55" ht="15" thickTop="1" thickBot="1" x14ac:dyDescent="0.35">
      <c r="BA59" s="86" t="s">
        <v>85</v>
      </c>
      <c r="BB59" s="86" t="s">
        <v>65</v>
      </c>
      <c r="BC59" s="84">
        <v>102000</v>
      </c>
    </row>
    <row r="60" spans="2:55" ht="15" thickTop="1" thickBot="1" x14ac:dyDescent="0.35">
      <c r="I60" s="53" t="s">
        <v>113</v>
      </c>
      <c r="BA60" s="87" t="s">
        <v>86</v>
      </c>
      <c r="BB60" s="87"/>
      <c r="BC60" s="89">
        <v>2.8998529411764706</v>
      </c>
    </row>
    <row r="61" spans="2:55" ht="15" thickTop="1" thickBot="1" x14ac:dyDescent="0.35">
      <c r="BA61" s="86" t="s">
        <v>85</v>
      </c>
      <c r="BB61" s="86" t="s">
        <v>65</v>
      </c>
      <c r="BC61" s="84">
        <v>295785</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9604.84</v>
      </c>
      <c r="J11" s="10"/>
      <c r="K11" s="10"/>
    </row>
    <row r="12" spans="1:17" ht="14.5" customHeight="1" thickBot="1" x14ac:dyDescent="0.35">
      <c r="B12" s="10"/>
      <c r="C12" s="10"/>
      <c r="D12" s="10"/>
      <c r="E12" s="10"/>
      <c r="F12" s="10"/>
      <c r="G12" s="35" t="s">
        <v>93</v>
      </c>
      <c r="H12" s="36" t="s">
        <v>94</v>
      </c>
      <c r="I12" s="37">
        <v>6780750</v>
      </c>
      <c r="J12" s="10"/>
      <c r="K12" s="10"/>
    </row>
    <row r="13" spans="1:17" ht="14.5" customHeight="1" thickBot="1" x14ac:dyDescent="0.35">
      <c r="B13" s="10"/>
      <c r="C13" s="10"/>
      <c r="D13" s="10"/>
      <c r="E13" s="10"/>
      <c r="F13" s="10"/>
      <c r="G13" s="35" t="s">
        <v>95</v>
      </c>
      <c r="H13" s="36" t="s">
        <v>94</v>
      </c>
      <c r="I13" s="37">
        <v>57235759</v>
      </c>
      <c r="J13" s="10"/>
      <c r="K13" s="10"/>
    </row>
    <row r="14" spans="1:17" ht="14.5" customHeight="1" thickBot="1" x14ac:dyDescent="0.35">
      <c r="B14" s="10"/>
      <c r="C14" s="10"/>
      <c r="D14" s="10"/>
      <c r="E14" s="10"/>
      <c r="F14" s="10"/>
      <c r="G14" s="35" t="s">
        <v>96</v>
      </c>
      <c r="H14" s="36" t="s">
        <v>97</v>
      </c>
      <c r="I14" s="38">
        <v>15</v>
      </c>
      <c r="J14" s="10"/>
      <c r="K14" s="10"/>
    </row>
    <row r="15" spans="1:17" ht="14.5" customHeight="1" thickBot="1" x14ac:dyDescent="0.35">
      <c r="B15" s="10"/>
      <c r="C15" s="10"/>
      <c r="D15" s="10"/>
      <c r="E15" s="10"/>
      <c r="F15" s="10"/>
      <c r="G15" s="35" t="s">
        <v>98</v>
      </c>
      <c r="H15" s="36" t="s">
        <v>67</v>
      </c>
      <c r="I15" s="39">
        <v>51.291429333731287</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9604.84</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7306.2858157107348</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19.719000000000001</v>
      </c>
      <c r="AT30" s="92">
        <v>15000</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295785</v>
      </c>
      <c r="AV39" s="94">
        <v>19.72</v>
      </c>
      <c r="AW39" s="95">
        <v>2.8998529411764706</v>
      </c>
    </row>
    <row r="40" spans="2:49" ht="14.5" customHeight="1" x14ac:dyDescent="0.3">
      <c r="B40" s="10"/>
      <c r="C40" s="40"/>
      <c r="D40" s="44" t="s">
        <v>109</v>
      </c>
      <c r="E40" s="70">
        <v>14.789250000000001</v>
      </c>
      <c r="F40" s="70">
        <v>15.775200000000002</v>
      </c>
      <c r="G40" s="70">
        <v>16.761150000000001</v>
      </c>
      <c r="H40" s="70">
        <v>17.7471</v>
      </c>
      <c r="I40" s="70">
        <v>18.733050000000002</v>
      </c>
      <c r="J40" s="45">
        <v>19.719000000000001</v>
      </c>
      <c r="K40" s="70">
        <v>20.70495</v>
      </c>
      <c r="L40" s="70">
        <v>21.690900000000003</v>
      </c>
      <c r="M40" s="70">
        <v>22.676850000000002</v>
      </c>
      <c r="N40" s="70">
        <v>23.662800000000001</v>
      </c>
      <c r="O40" s="70">
        <v>24.64875</v>
      </c>
      <c r="AT40" s="12" t="s">
        <v>62</v>
      </c>
      <c r="AU40" s="93">
        <v>144072.65</v>
      </c>
      <c r="AV40" s="94">
        <v>9.6</v>
      </c>
      <c r="AW40" s="95">
        <v>1.7054659848242717</v>
      </c>
    </row>
    <row r="41" spans="2:49" x14ac:dyDescent="0.3">
      <c r="B41" s="10"/>
      <c r="C41" s="46">
        <v>-0.2</v>
      </c>
      <c r="D41" s="47">
        <v>8721</v>
      </c>
      <c r="E41" s="102">
        <v>-0.11704098394079195</v>
      </c>
      <c r="F41" s="102">
        <v>-4.7225922444492467E-2</v>
      </c>
      <c r="G41" s="102">
        <v>1.4375602405183551E-2</v>
      </c>
      <c r="H41" s="102">
        <v>6.9132513382673344E-2</v>
      </c>
      <c r="I41" s="102">
        <v>0.11812553899411157</v>
      </c>
      <c r="J41" s="102">
        <v>0.16221926204440598</v>
      </c>
      <c r="K41" s="102">
        <v>0.20211358289943426</v>
      </c>
      <c r="L41" s="102">
        <v>0.23838114731309645</v>
      </c>
      <c r="M41" s="102">
        <v>0.27149501047339653</v>
      </c>
      <c r="N41" s="102">
        <v>0.30184938503700498</v>
      </c>
      <c r="O41" s="102">
        <v>0.32977540963552476</v>
      </c>
      <c r="AT41" s="12" t="s">
        <v>61</v>
      </c>
      <c r="AU41" s="93">
        <v>151712.35</v>
      </c>
      <c r="AV41" s="94"/>
      <c r="AW41" s="95">
        <v>0.51291427895261765</v>
      </c>
    </row>
    <row r="42" spans="2:49" x14ac:dyDescent="0.3">
      <c r="B42" s="10"/>
      <c r="C42" s="46">
        <v>-0.15</v>
      </c>
      <c r="D42" s="47">
        <v>10901.25</v>
      </c>
      <c r="E42" s="102">
        <v>0.10636721284736649</v>
      </c>
      <c r="F42" s="102">
        <v>0.16221926204440598</v>
      </c>
      <c r="G42" s="102">
        <v>0.21150048192414686</v>
      </c>
      <c r="H42" s="102">
        <v>0.25530601070613862</v>
      </c>
      <c r="I42" s="102">
        <v>0.29450043119528929</v>
      </c>
      <c r="J42" s="102">
        <v>0.32977540963552476</v>
      </c>
      <c r="K42" s="102">
        <v>0.36169086631954744</v>
      </c>
      <c r="L42" s="102">
        <v>0.39070491785047712</v>
      </c>
      <c r="M42" s="102">
        <v>0.41719600837871723</v>
      </c>
      <c r="N42" s="102">
        <v>0.44147950802960401</v>
      </c>
      <c r="O42" s="102">
        <v>0.4638203277084198</v>
      </c>
    </row>
    <row r="43" spans="2:49" x14ac:dyDescent="0.3">
      <c r="B43" s="10"/>
      <c r="C43" s="46">
        <v>-0.1</v>
      </c>
      <c r="D43" s="47">
        <v>12825</v>
      </c>
      <c r="E43" s="102">
        <v>0.24041213092026142</v>
      </c>
      <c r="F43" s="102">
        <v>0.2878863727377452</v>
      </c>
      <c r="G43" s="102">
        <v>0.32977540963552476</v>
      </c>
      <c r="H43" s="102">
        <v>0.36701010910021781</v>
      </c>
      <c r="I43" s="102">
        <v>0.40032536651599593</v>
      </c>
      <c r="J43" s="102">
        <v>0.43030909819019608</v>
      </c>
      <c r="K43" s="102">
        <v>0.45743723637161532</v>
      </c>
      <c r="L43" s="102">
        <v>0.48209918017290559</v>
      </c>
      <c r="M43" s="102">
        <v>0.50461660712190959</v>
      </c>
      <c r="N43" s="102">
        <v>0.52525758182516347</v>
      </c>
      <c r="O43" s="102">
        <v>0.54424727855215682</v>
      </c>
      <c r="AU43" s="12">
        <v>194820</v>
      </c>
    </row>
    <row r="44" spans="2:49" x14ac:dyDescent="0.3">
      <c r="B44" s="10"/>
      <c r="C44" s="46">
        <v>-0.05</v>
      </c>
      <c r="D44" s="47">
        <v>14250</v>
      </c>
      <c r="E44" s="102">
        <v>0.31637091782823529</v>
      </c>
      <c r="F44" s="102">
        <v>0.35909773546397067</v>
      </c>
      <c r="G44" s="102">
        <v>0.39679786867197231</v>
      </c>
      <c r="H44" s="102">
        <v>0.43030909819019603</v>
      </c>
      <c r="I44" s="102">
        <v>0.46029282986439629</v>
      </c>
      <c r="J44" s="102">
        <v>0.48727818837117648</v>
      </c>
      <c r="K44" s="102">
        <v>0.51169351273445374</v>
      </c>
      <c r="L44" s="102">
        <v>0.53388926215561494</v>
      </c>
      <c r="M44" s="102">
        <v>0.55415494640971874</v>
      </c>
      <c r="N44" s="102">
        <v>0.57273182364264708</v>
      </c>
      <c r="O44" s="102">
        <v>0.58982255069694112</v>
      </c>
      <c r="AU44" s="12">
        <v>239914.68</v>
      </c>
    </row>
    <row r="45" spans="2:49" x14ac:dyDescent="0.3">
      <c r="B45" s="10"/>
      <c r="C45" s="42" t="s">
        <v>107</v>
      </c>
      <c r="D45" s="48">
        <v>15000</v>
      </c>
      <c r="E45" s="102">
        <v>0.35055237193682348</v>
      </c>
      <c r="F45" s="102">
        <v>0.39114284869077209</v>
      </c>
      <c r="G45" s="102">
        <v>0.4269579752383737</v>
      </c>
      <c r="H45" s="102">
        <v>0.45879364328068628</v>
      </c>
      <c r="I45" s="102">
        <v>0.48727818837117653</v>
      </c>
      <c r="J45" s="102">
        <v>0.51291427895261765</v>
      </c>
      <c r="K45" s="102">
        <v>0.53610883709773105</v>
      </c>
      <c r="L45" s="102">
        <v>0.55719479904783431</v>
      </c>
      <c r="M45" s="102">
        <v>0.5764471990892327</v>
      </c>
      <c r="N45" s="102">
        <v>0.59409523246051466</v>
      </c>
      <c r="O45" s="102">
        <v>0.6103314231620941</v>
      </c>
    </row>
    <row r="46" spans="2:49" ht="14.5" customHeight="1" x14ac:dyDescent="0.3">
      <c r="B46" s="10"/>
      <c r="C46" s="46">
        <v>0.05</v>
      </c>
      <c r="D46" s="47">
        <v>15750</v>
      </c>
      <c r="E46" s="102">
        <v>0.38147844946364146</v>
      </c>
      <c r="F46" s="102">
        <v>0.4201360463721639</v>
      </c>
      <c r="G46" s="102">
        <v>0.45424569070321302</v>
      </c>
      <c r="H46" s="102">
        <v>0.48456537455303456</v>
      </c>
      <c r="I46" s="102">
        <v>0.51169351273445385</v>
      </c>
      <c r="J46" s="102">
        <v>0.53610883709773105</v>
      </c>
      <c r="K46" s="102">
        <v>0.55819889247402965</v>
      </c>
      <c r="L46" s="102">
        <v>0.57828076099793735</v>
      </c>
      <c r="M46" s="102">
        <v>0.59661638008498352</v>
      </c>
      <c r="N46" s="102">
        <v>0.61342403091477593</v>
      </c>
      <c r="O46" s="102">
        <v>0.62888706967818486</v>
      </c>
    </row>
    <row r="47" spans="2:49" x14ac:dyDescent="0.3">
      <c r="B47" s="10"/>
      <c r="C47" s="46">
        <v>0.1</v>
      </c>
      <c r="D47" s="47">
        <v>17325</v>
      </c>
      <c r="E47" s="102">
        <v>0.43770768133058313</v>
      </c>
      <c r="F47" s="102">
        <v>0.47285095124742171</v>
      </c>
      <c r="G47" s="102">
        <v>0.50385971882110281</v>
      </c>
      <c r="H47" s="102">
        <v>0.53142306777548598</v>
      </c>
      <c r="I47" s="102">
        <v>0.55608501157677626</v>
      </c>
      <c r="J47" s="102">
        <v>0.57828076099793735</v>
      </c>
      <c r="K47" s="102">
        <v>0.59836262952184505</v>
      </c>
      <c r="L47" s="102">
        <v>0.61661887363448853</v>
      </c>
      <c r="M47" s="102">
        <v>0.63328761825907598</v>
      </c>
      <c r="N47" s="102">
        <v>0.6485673008316144</v>
      </c>
      <c r="O47" s="102">
        <v>0.66262460879834983</v>
      </c>
    </row>
    <row r="48" spans="2:49" x14ac:dyDescent="0.3">
      <c r="B48" s="10"/>
      <c r="C48" s="46">
        <v>0.15</v>
      </c>
      <c r="D48" s="47">
        <v>19923.75</v>
      </c>
      <c r="E48" s="102">
        <v>0.51105015767876794</v>
      </c>
      <c r="F48" s="102">
        <v>0.541609522823845</v>
      </c>
      <c r="G48" s="102">
        <v>0.56857366854008939</v>
      </c>
      <c r="H48" s="102">
        <v>0.59254179806563989</v>
      </c>
      <c r="I48" s="102">
        <v>0.61398696658850105</v>
      </c>
      <c r="J48" s="102">
        <v>0.63328761825907598</v>
      </c>
      <c r="K48" s="102">
        <v>0.65075011262769145</v>
      </c>
      <c r="L48" s="102">
        <v>0.66662510750825099</v>
      </c>
      <c r="M48" s="102">
        <v>0.68111966805137036</v>
      </c>
      <c r="N48" s="102">
        <v>0.69440634854923</v>
      </c>
      <c r="O48" s="102">
        <v>0.70663009460726067</v>
      </c>
    </row>
    <row r="49" spans="2:45" ht="14.5" thickBot="1" x14ac:dyDescent="0.35">
      <c r="B49" s="10"/>
      <c r="C49" s="46">
        <v>0.2</v>
      </c>
      <c r="D49" s="49">
        <v>23908.5</v>
      </c>
      <c r="E49" s="102">
        <v>0.59254179806564</v>
      </c>
      <c r="F49" s="102">
        <v>0.61800793568653745</v>
      </c>
      <c r="G49" s="102">
        <v>0.64047805711674111</v>
      </c>
      <c r="H49" s="102">
        <v>0.6604514983880333</v>
      </c>
      <c r="I49" s="102">
        <v>0.67832247215708419</v>
      </c>
      <c r="J49" s="102">
        <v>0.69440634854923</v>
      </c>
      <c r="K49" s="102">
        <v>0.70895842718974278</v>
      </c>
      <c r="L49" s="102">
        <v>0.72218758959020901</v>
      </c>
      <c r="M49" s="102">
        <v>0.73426639004280869</v>
      </c>
      <c r="N49" s="102">
        <v>0.74533862379102489</v>
      </c>
      <c r="O49" s="102">
        <v>0.75552507883938391</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15000</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5631.8</v>
      </c>
      <c r="BA66" s="12" t="s">
        <v>65</v>
      </c>
    </row>
    <row r="67" spans="2:55" x14ac:dyDescent="0.3">
      <c r="B67" s="10"/>
      <c r="C67" s="10"/>
      <c r="D67" s="10"/>
      <c r="E67" s="10"/>
      <c r="F67" s="10"/>
      <c r="G67" s="10"/>
      <c r="H67" s="10"/>
      <c r="I67" s="10"/>
      <c r="J67" s="10"/>
      <c r="K67" s="10"/>
      <c r="AS67" s="12" t="s">
        <v>11</v>
      </c>
      <c r="AT67" s="93">
        <v>102000</v>
      </c>
      <c r="AU67" s="94">
        <v>6.8</v>
      </c>
      <c r="AV67" s="95">
        <v>1</v>
      </c>
      <c r="AX67" s="12" t="s">
        <v>64</v>
      </c>
      <c r="AZ67" s="64">
        <v>12423.088235294117</v>
      </c>
      <c r="BA67" s="12" t="s">
        <v>63</v>
      </c>
    </row>
    <row r="68" spans="2:55" x14ac:dyDescent="0.3">
      <c r="B68" s="10"/>
      <c r="C68" s="10"/>
      <c r="D68" s="10"/>
      <c r="E68" s="10"/>
      <c r="F68" s="10"/>
      <c r="G68" s="10"/>
      <c r="H68" s="10"/>
      <c r="I68" s="10"/>
      <c r="J68" s="10"/>
      <c r="K68" s="10"/>
      <c r="AS68" s="12" t="s">
        <v>62</v>
      </c>
      <c r="AT68" s="93">
        <v>84477</v>
      </c>
      <c r="AU68" s="94">
        <v>5.63</v>
      </c>
      <c r="AV68" s="95">
        <v>0.82820588235294113</v>
      </c>
    </row>
    <row r="69" spans="2:55" x14ac:dyDescent="0.3">
      <c r="B69" s="10"/>
      <c r="C69" s="10"/>
      <c r="D69" s="10"/>
      <c r="E69" s="10"/>
      <c r="F69" s="10"/>
      <c r="G69" s="10"/>
      <c r="H69" s="10"/>
      <c r="I69" s="10"/>
      <c r="J69" s="10"/>
      <c r="K69" s="10"/>
      <c r="AS69" s="12" t="s">
        <v>61</v>
      </c>
      <c r="AT69" s="93">
        <v>17523</v>
      </c>
      <c r="AU69" s="94"/>
      <c r="AV69" s="95">
        <v>0.17179411764705882</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6.8</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5.0999999999999996</v>
      </c>
      <c r="AU86" s="98">
        <v>5.4399999999999995</v>
      </c>
      <c r="AV86" s="98">
        <v>5.7799999999999994</v>
      </c>
      <c r="AW86" s="98">
        <v>6.12</v>
      </c>
      <c r="AX86" s="98">
        <v>6.46</v>
      </c>
      <c r="AY86" s="99">
        <v>6.8</v>
      </c>
      <c r="AZ86" s="98">
        <v>7.14</v>
      </c>
      <c r="BA86" s="98">
        <v>7.4799999999999995</v>
      </c>
      <c r="BB86" s="98">
        <v>7.82</v>
      </c>
      <c r="BC86" s="98">
        <v>8.16</v>
      </c>
      <c r="BD86" s="98">
        <v>8.5</v>
      </c>
    </row>
    <row r="87" spans="2:56" x14ac:dyDescent="0.3">
      <c r="B87" s="10"/>
      <c r="C87" s="10"/>
      <c r="D87" s="10"/>
      <c r="E87" s="10"/>
      <c r="F87" s="10"/>
      <c r="G87" s="10"/>
      <c r="H87" s="10"/>
      <c r="I87" s="10"/>
      <c r="J87" s="10"/>
      <c r="K87" s="10"/>
      <c r="AR87" s="12">
        <v>-0.2</v>
      </c>
      <c r="AS87" s="98">
        <v>8721</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10901.25</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12825</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14250</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15000</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15750</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17325</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19923.75</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23908.5</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2025-02-14T02:00:36Z</dcterms:modified>
</cp:coreProperties>
</file>