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A3D73ABD-75D5-4A19-B1C7-E4888AFD1FBD}" xr6:coauthVersionLast="47" xr6:coauthVersionMax="47" xr10:uidLastSave="{00000000-0000-0000-0000-000000000000}"/>
  <bookViews>
    <workbookView xWindow="1900" yWindow="190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<sst xmlns="http://schemas.openxmlformats.org/spreadsheetml/2006/main" count="275" uniqueCount="158">
  <si>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</si>
  <si>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</si>
  <si>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</si>
  <si>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</si>
  <si>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</si>
  <si>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</si>
  <si>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</si>
  <si>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</si>
  <si>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</si>
  <si>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</si>
  <si>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</si>
  <si>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</si>
  <si>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</si>
  <si>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</si>
  <si>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</si>
  <si>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</si>
  <si>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</si>
  <si>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</si>
  <si>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</si>
  <si>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</si>
  <si>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</si>
  <si>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</si>
  <si>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</si>
  <si>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</si>
  <si>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</si>
  <si>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</si>
  <si>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</si>
  <si>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</si>
  <si>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</si>
  <si>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</si>
  <si>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</si>
  <si>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</si>
  <si>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</si>
  <si>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</si>
  <si>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</si>
  <si>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</si>
  <si>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</si>
  <si>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</si>
  <si>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</si>
  <si>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</si>
  <si>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</si>
  <si>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</si>
  <si>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</si>
  <si>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</si>
  <si>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</si>
  <si>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</si>
  <si>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</si>
  <si>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</si>
  <si>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</si>
  <si>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</si>
  <si>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</si>
  <si>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</si>
  <si>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</si>
  <si>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</si>
  <si>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</si>
  <si>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</si>
  <si>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</si>
  <si>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</si>
  <si>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</si>
  <si>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</si>
  <si>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</si>
  <si>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</si>
  <si>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</si>
  <si>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</si>
  <si>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</si>
  <si>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</si>
  <si>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</si>
  <si>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</si>
  <si>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</si>
  <si>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</si>
  <si>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</si>
  <si>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</si>
  <si>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</si>
  <si>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</si>
  <si>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</si>
  <si>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</si>
  <si>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</si>
  <si>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</si>
  <si>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</si>
  <si>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</si>
  <si>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</si>
  <si>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</si>
  <si>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</si>
  <si>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</si>
  <si>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</si>
  <si>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</si>
  <si>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</si>
  <si>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</si>
  <si>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</si>
  <si>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</si>
  <si>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</si>
  <si>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</si>
  <si>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</si>
  <si>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</si>
  <si>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</si>
  <si>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</si>
  <si>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</si>
  <si>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</si>
  <si>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</si>
  <si>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</si>
  <si>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</si>
  <si>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</si>
  <si>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</si>
  <si>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</si>
  <si>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</si>
  <si>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</si>
  <si>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</si>
  <si>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</si>
  <si>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</si>
  <si>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</si>
  <si>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</si>
  <si>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</si>
  <si>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</si>
  <si>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</si>
  <si>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</si>
  <si>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</si>
  <si>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</si>
  <si>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</si>
  <si>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</si>
  <si>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</si>
  <si>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</si>
  <si>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</si>
  <si>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</si>
  <si>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</si>
  <si>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NARIÑO LA UNIÓN</t>
  </si>
  <si>
    <t>Precio miles COP/kg. 1ra calidad (G)</t>
  </si>
  <si>
    <t>Precio miles COP/kg. 2da calidad (H)</t>
  </si>
  <si>
    <t>Precio miles COP/kg. 3ra calidad (I)</t>
  </si>
  <si>
    <t>Precio miles COP/kg. 4ta calidad (J)</t>
  </si>
  <si>
    <t>Nariño</t>
  </si>
  <si>
    <t>Material de propagacion: Colino/Plántula // Distancia de siembra: 1,5 x 1,5 // Densidad de siembra - Plantas/Ha.: 4.444 // Duracion del ciclo: 5 años // Productividad/Ha/Ciclo: 7.531 kg // Inicio de Produccion desde la siembra: año 2  // Duracion de la etapa productiva: 4 años // Productividad promedio en etapa productiva  // Cultivo asociado: Cultivo generalmente en asocio con plátano o banano como sombrío transitorio en bajas densidades (450 colinos por hectárea). // Productividad promedio etapa productiva: 1.883 kg // % Rendimiento 1ra. Calidad: 100 // % Rendimiento 2da. Calidad: 0 // Precio de venta ponderado por calidad: $19.719 // Valor Jornal: $48.689 // Otros: COSECHA MESES: FEBRERO (10%), MARZO (20%), ABRIL (20%), MAYO (20%), JUNIO (10%), ENERO (03%), JULIO (03%), AGOSTO (03%), SEPTIEMBRE (03%), OCTUBRE (03%) Y NOVIEMBRE (03%),</t>
  </si>
  <si>
    <t>2024 Q4</t>
  </si>
  <si>
    <t>2018 Q3</t>
  </si>
  <si>
    <t>El presente documento corresponde a una actualización del documento PDF de la AgroGuía correspondiente a Cafe Castillo Nariño La Unión publicada en la página web, y consta de las siguientes partes:</t>
  </si>
  <si>
    <t>- Flujo anualizado de los ingresos (precio y rendimiento) y los costos de producción para una hectárea de
Cafe Castillo Nariño La Unión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</si>
  <si>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Nariño La Unión.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</si>
  <si>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</si>
  <si>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</si>
  <si>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</si>
  <si>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</si>
  <si>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Nariño La Unión.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</si>
  <si>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</si>
  <si>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</si>
  <si>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Nariño La Unión, en lo que respecta a la mano de obra incluye actividades como la preparación del terreno, la siembra, el trazado y el ahoyado, entre otras, y ascienden a un total de $5,2 millones de pesos (equivalente a 106 jornales). En cuanto a los insumos, se incluyen los gastos relacionados con el material vegetal y las enmiendas, que en conjunto ascienden a  $4,1 millones.</t>
  </si>
  <si>
    <t>*** Los costos de sostenimiento del año 1 comprenden tanto los gastos relacionados con la mano de obra como aquellos asociados con los insumos necesarios desde el momento de la siembra de las plantas hasta finalizar el año 1. Para el caso de Cafe Castillo Nariño La Unión, en lo que respecta a la mano de obra incluye actividades como la fertilización, riego, control de malezas, plagas y enfermedades, entre otras, y ascienden a un total de $2,6 millones de pesos (equivalente a 53 jornales). En cuanto a los insumos, se incluyen los fertilizantes, plaguicidas, transportes, entre otras, que en conjunto ascienden a  $2,0 millones.</t>
  </si>
  <si>
    <t>Nota 1: en caso de utilizar esta información para el desarrollo de otras publicaciones, por favor citar FINAGRO, "Agro Guía - Marcos de Referencia Agroeconómicos"</t>
  </si>
  <si>
    <t>Los costos totales del ciclo para esta actualización (2024 Q4) equivalen a $61,7 millones, en comparación con los costos del marco original que ascienden a $31,4 millones, (mes de publicación del marco: septiembre - 2018).
La rentabilidad actualizada (2024 Q4) subió frente a la rentabilidad de la primera AgroGuía, pasando del 25,5% al 58,5%. Mientras que el crecimiento de los costos fue del 196,2%, el crecimiento de los ingresos fue del 352,1%.</t>
  </si>
  <si>
    <t>En cuanto a los costos de mano de obra de la AgroGuía actualizada, se destaca la participación de cosecha y beneficio seguido de instalación, que representan el 70% y el 12% del costo total, respectivamente. En cuanto a los costos de insumos, se destaca la participación de fertilización seguido de instalación, que representan el 70% y el 24% del costo total, respectivamente.</t>
  </si>
  <si>
    <t>subió</t>
  </si>
  <si>
    <t>De acuerdo con el comportamiento histórico del sistema productivo, se efectuó un análisis de sensibilidad del margen de utilidad (utilidad/ingreso) obtenido en la producción de CAFE CASTILLO NARIÑO LA UNIÓN, frente a diferentes escenarios de variación de precios de venta en finca y rendimientos probables (kg/ha).</t>
  </si>
  <si>
    <t>Con un precio ponderado de COP $ 19.719/kg y con un rendimiento por hectárea de 7.531 kg por ciclo; el margen de utilidad obtenido en la producción de café es del 58%.</t>
  </si>
  <si>
    <t>El precio mínimo ponderado para cubrir los costos de producción, con un rendimiento de 7.531 kg para todo el ciclo de producción, es COP $ 8.187/kg.</t>
  </si>
  <si>
    <t>El rendimiento mínimo por ha/ciclo para cubrir los costos de producción, con un precio ponderado de COP $ 19.719, es de 3.127 kg/ha para todo el ciclo.</t>
  </si>
  <si>
    <t>El siguiente cuadro presenta diferentes escenarios de rentabilidad para el sistema productivo de CAFE CASTILLO NARIÑO LA UNIÓN, con respecto a diferentes niveles de productividad (kg./ha.) y precios ($/kg.).</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</si>
  <si>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(t/ha)</t>
  </si>
  <si>
    <t>Con un precio ponderado de COP $$ 5.600/kg y con un rendimiento por hectárea de 7.531 kg por ciclo; el margen de utilidad obtenido en la producción de café es del 26%.</t>
  </si>
  <si>
    <t>El precio mínimo ponderado para cubrir los costos de producción, con un rendimiento de 7.531 kg para todo el ciclo de producción, es COP $ 4.172/kg.</t>
  </si>
  <si>
    <t>El rendimiento mínimo por ha/ciclo para cubrir los costos de producción, con un precio ponderado de COP $ 5.600, es de 5.610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</si>
</sst>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31417901</c:v>
                </c:pt>
                <c:pt idx="1">
                  <c:v>61654023.50955414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22887000</c:v>
                </c:pt>
                <c:pt idx="1">
                  <c:v>44572902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8530901</c:v>
                </c:pt>
                <c:pt idx="1">
                  <c:v>17081121.50955414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415990</c:v>
                </c:pt>
                <c:pt idx="1">
                  <c:v>164905</c:v>
                </c:pt>
                <c:pt idx="2">
                  <c:v>241577.5796178348</c:v>
                </c:pt>
                <c:pt idx="3">
                  <c:v>11922662</c:v>
                </c:pt>
                <c:pt idx="4">
                  <c:v>4109586.9299363061</c:v>
                </c:pt>
                <c:pt idx="5">
                  <c:v>226400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5112345</c:v>
                </c:pt>
                <c:pt idx="1">
                  <c:v>194756</c:v>
                </c:pt>
                <c:pt idx="2">
                  <c:v>31183427</c:v>
                </c:pt>
                <c:pt idx="3">
                  <c:v>1606737</c:v>
                </c:pt>
                <c:pt idx="4">
                  <c:v>5355790</c:v>
                </c:pt>
                <c:pt idx="5">
                  <c:v>0</c:v>
                </c:pt>
                <c:pt idx="6">
                  <c:v>1119847</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0.72847005278933175</c:v>
                </c:pt>
                <c:pt idx="1">
                  <c:v>0.72295203885749348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0.2715299472106682</c:v>
                </c:pt>
                <c:pt idx="1">
                  <c:v>0.27704796114250652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7" width="10.81640625" style="10" customWidth="1"/>
    <col min="8"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5161.03</v>
      </c>
      <c r="C7" s="13">
        <v>2580.52</v>
      </c>
      <c r="D7" s="13">
        <v>3951.53</v>
      </c>
      <c r="E7" s="13">
        <v>7480.4</v>
      </c>
      <c r="F7" s="13">
        <v>12699.71</v>
      </c>
      <c r="G7" s="13">
        <v>12699.71</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44572.9</v>
      </c>
      <c r="AH7" s="14">
        <v>0.72295203885749348</v>
      </c>
    </row>
    <row r="8" spans="1:34" x14ac:dyDescent="0.3">
      <c r="A8" s="3" t="s">
        <v>122</v>
      </c>
      <c r="B8" s="13">
        <v>4109.59</v>
      </c>
      <c r="C8" s="13">
        <v>1991.15</v>
      </c>
      <c r="D8" s="13">
        <v>2389.46</v>
      </c>
      <c r="E8" s="13">
        <v>2863.64</v>
      </c>
      <c r="F8" s="13">
        <v>2863.64</v>
      </c>
      <c r="G8" s="13">
        <v>2863.64</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17081.12</v>
      </c>
      <c r="AH8" s="14">
        <v>0.27704796114250652</v>
      </c>
    </row>
    <row r="9" spans="1:34" x14ac:dyDescent="0.3">
      <c r="A9" s="7" t="s">
        <v>121</v>
      </c>
      <c r="B9" s="13">
        <v>9270.6200000000008</v>
      </c>
      <c r="C9" s="13">
        <v>4571.66</v>
      </c>
      <c r="D9" s="13">
        <v>6340.99</v>
      </c>
      <c r="E9" s="13">
        <v>10344.049999999999</v>
      </c>
      <c r="F9" s="13">
        <v>15563.35</v>
      </c>
      <c r="G9" s="13">
        <v>15563.35</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61654.02</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577</v>
      </c>
      <c r="E11" s="15">
        <v>1458</v>
      </c>
      <c r="F11" s="15">
        <v>2748</v>
      </c>
      <c r="G11" s="15">
        <v>2748</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7531</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11377.86</v>
      </c>
      <c r="E19" s="13">
        <v>28750.3</v>
      </c>
      <c r="F19" s="13">
        <v>54187.81</v>
      </c>
      <c r="G19" s="13">
        <v>54187.81</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148503.79</v>
      </c>
      <c r="AH19" s="19"/>
    </row>
    <row r="20" spans="1:34" x14ac:dyDescent="0.3">
      <c r="A20" s="1" t="s">
        <v>12</v>
      </c>
      <c r="B20" s="17">
        <v>-9270.6200000000008</v>
      </c>
      <c r="C20" s="17">
        <v>-4571.66</v>
      </c>
      <c r="D20" s="17">
        <v>5036.88</v>
      </c>
      <c r="E20" s="17">
        <v>18406.25</v>
      </c>
      <c r="F20" s="17">
        <v>38624.46</v>
      </c>
      <c r="G20" s="17">
        <v>38624.46</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86849.77</v>
      </c>
      <c r="AH20" s="22"/>
    </row>
    <row r="21" spans="1:34" x14ac:dyDescent="0.3">
      <c r="J21" s="10"/>
      <c r="AG21" s="82">
        <v>0.58483198358289601</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3975</v>
      </c>
      <c r="D121" s="61">
        <v>2029</v>
      </c>
      <c r="E121" s="61">
        <v>3841</v>
      </c>
      <c r="F121" s="61">
        <v>6521</v>
      </c>
      <c r="G121" s="61">
        <v>6521</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22887</v>
      </c>
      <c r="AH121" s="62">
        <v>0.72847005278933186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2692.35</v>
      </c>
      <c r="D122" s="61">
        <v>1271.45</v>
      </c>
      <c r="E122" s="61">
        <v>1522.37</v>
      </c>
      <c r="F122" s="61">
        <v>1522.37</v>
      </c>
      <c r="G122" s="61">
        <v>1522.37</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8530.9</v>
      </c>
      <c r="AH122" s="62">
        <v>0.2715299472106682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6667.35</v>
      </c>
      <c r="D123" s="61">
        <v>3300.45</v>
      </c>
      <c r="E123" s="61">
        <v>5363.37</v>
      </c>
      <c r="F123" s="61">
        <v>8043.37</v>
      </c>
      <c r="G123" s="61">
        <v>8043.37</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31417.9</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577</v>
      </c>
      <c r="E125" s="64">
        <v>1458</v>
      </c>
      <c r="F125" s="64">
        <v>2748</v>
      </c>
      <c r="G125" s="64">
        <v>2748</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7531</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5.6</v>
      </c>
      <c r="D129" s="65">
        <v>5.6</v>
      </c>
      <c r="E129" s="65">
        <v>5.6</v>
      </c>
      <c r="F129" s="65">
        <v>5.6</v>
      </c>
      <c r="G129" s="65">
        <v>5.6</v>
      </c>
      <c r="H129" s="65">
        <v>5.6</v>
      </c>
      <c r="I129" s="65">
        <v>5.6</v>
      </c>
      <c r="J129" s="65">
        <v>5.6</v>
      </c>
      <c r="K129" s="65">
        <v>5.6</v>
      </c>
      <c r="L129" s="65">
        <v>5.6</v>
      </c>
      <c r="M129" s="65">
        <v>5.6</v>
      </c>
      <c r="N129" s="65">
        <v>5.6</v>
      </c>
      <c r="O129" s="65">
        <v>5.6</v>
      </c>
      <c r="P129" s="65">
        <v>5.6</v>
      </c>
      <c r="Q129" s="65">
        <v>5.6</v>
      </c>
      <c r="R129" s="65">
        <v>5.6</v>
      </c>
      <c r="S129" s="65">
        <v>5.6</v>
      </c>
      <c r="T129" s="65">
        <v>5.6</v>
      </c>
      <c r="U129" s="65">
        <v>5.6</v>
      </c>
      <c r="V129" s="65">
        <v>5.6</v>
      </c>
      <c r="W129" s="65">
        <v>5.6</v>
      </c>
      <c r="X129" s="65">
        <v>5.6</v>
      </c>
      <c r="Y129" s="65">
        <v>5.6</v>
      </c>
      <c r="Z129" s="65">
        <v>5.6</v>
      </c>
      <c r="AA129" s="65">
        <v>5.6</v>
      </c>
      <c r="AB129" s="65">
        <v>5.6</v>
      </c>
      <c r="AC129" s="65">
        <v>5.6</v>
      </c>
      <c r="AD129" s="65">
        <v>5.6</v>
      </c>
      <c r="AE129" s="65">
        <v>5.6</v>
      </c>
      <c r="AF129" s="65">
        <v>5.6</v>
      </c>
      <c r="AG129" s="65">
        <v>5.6</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3231.2</v>
      </c>
      <c r="E133" s="61">
        <v>8164.8</v>
      </c>
      <c r="F133" s="61">
        <v>15388.8</v>
      </c>
      <c r="G133" s="61">
        <v>15388.8</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42173.599999999999</v>
      </c>
      <c r="AH133" s="54"/>
    </row>
    <row r="134" spans="1:40" s="12" customFormat="1" x14ac:dyDescent="0.3">
      <c r="A134" s="57" t="s">
        <v>12</v>
      </c>
      <c r="B134" s="61"/>
      <c r="C134" s="61">
        <v>-6667.35</v>
      </c>
      <c r="D134" s="61">
        <v>-69.25</v>
      </c>
      <c r="E134" s="61">
        <v>2801.43</v>
      </c>
      <c r="F134" s="61">
        <v>7345.43</v>
      </c>
      <c r="G134" s="61">
        <v>7345.43</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10755.7</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2625000</v>
      </c>
      <c r="AY8" s="12" t="s">
        <v>4</v>
      </c>
      <c r="AZ8" s="80">
        <v>245000</v>
      </c>
    </row>
    <row r="9" spans="2:59" ht="14.5" customHeight="1" x14ac:dyDescent="0.3">
      <c r="B9" s="126"/>
      <c r="C9" s="126"/>
      <c r="D9" s="126"/>
      <c r="E9" s="126"/>
      <c r="F9" s="126"/>
      <c r="G9" s="126"/>
      <c r="H9" s="126"/>
      <c r="I9" s="126"/>
      <c r="J9" s="28"/>
      <c r="AP9" s="12" t="s">
        <v>8</v>
      </c>
      <c r="AQ9" s="80">
        <v>100000</v>
      </c>
      <c r="AY9" s="12" t="s">
        <v>8</v>
      </c>
      <c r="AZ9" s="80">
        <v>137515</v>
      </c>
    </row>
    <row r="10" spans="2:59" ht="14.5" customHeight="1" x14ac:dyDescent="0.3">
      <c r="B10" s="126"/>
      <c r="C10" s="126"/>
      <c r="D10" s="126"/>
      <c r="E10" s="126"/>
      <c r="F10" s="126"/>
      <c r="G10" s="126"/>
      <c r="H10" s="126"/>
      <c r="I10" s="126"/>
      <c r="J10" s="28"/>
      <c r="AP10" s="12" t="s">
        <v>9</v>
      </c>
      <c r="AQ10" s="80">
        <v>16012000</v>
      </c>
      <c r="AY10" s="12" t="s">
        <v>9</v>
      </c>
      <c r="AZ10" s="80">
        <v>96000</v>
      </c>
    </row>
    <row r="11" spans="2:59" ht="14.5" customHeight="1" x14ac:dyDescent="0.3">
      <c r="B11" s="67" t="s">
        <v>114</v>
      </c>
      <c r="C11" s="67"/>
      <c r="D11" s="67"/>
      <c r="E11" s="67"/>
      <c r="F11" s="67"/>
      <c r="G11" s="67"/>
      <c r="H11" s="67"/>
      <c r="I11" s="67"/>
      <c r="AP11" s="12" t="s">
        <v>7</v>
      </c>
      <c r="AQ11" s="80">
        <v>825000</v>
      </c>
      <c r="AY11" s="12" t="s">
        <v>7</v>
      </c>
      <c r="AZ11" s="80">
        <v>6329286</v>
      </c>
    </row>
    <row r="12" spans="2:59" ht="14.5" customHeight="1" x14ac:dyDescent="0.3">
      <c r="B12" s="67"/>
      <c r="C12" s="67"/>
      <c r="D12" s="67"/>
      <c r="E12" s="67"/>
      <c r="F12" s="67"/>
      <c r="G12" s="67"/>
      <c r="H12" s="67"/>
      <c r="I12" s="67"/>
      <c r="AP12" s="12" t="s">
        <v>3</v>
      </c>
      <c r="AQ12" s="80">
        <v>2750000</v>
      </c>
      <c r="AY12" s="12" t="s">
        <v>3</v>
      </c>
      <c r="AZ12" s="80">
        <v>1633100</v>
      </c>
    </row>
    <row r="13" spans="2:59" ht="14.5" customHeight="1" x14ac:dyDescent="0.3">
      <c r="B13" s="67"/>
      <c r="C13" s="67"/>
      <c r="D13" s="67"/>
      <c r="E13" s="67"/>
      <c r="F13" s="67"/>
      <c r="G13" s="67"/>
      <c r="H13" s="67"/>
      <c r="I13" s="67"/>
      <c r="AP13" s="12" t="s">
        <v>6</v>
      </c>
      <c r="AQ13" s="80">
        <v>0</v>
      </c>
      <c r="AY13" s="12" t="s">
        <v>6</v>
      </c>
      <c r="AZ13" s="80">
        <v>90000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575000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0</v>
      </c>
    </row>
    <row r="20" spans="42:59" x14ac:dyDescent="0.3">
      <c r="AP20" s="68" t="s">
        <v>77</v>
      </c>
      <c r="AQ20" s="81">
        <v>22887000</v>
      </c>
      <c r="AY20" s="68" t="s">
        <v>77</v>
      </c>
      <c r="AZ20" s="81">
        <v>8530901</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5112345</v>
      </c>
      <c r="AY27" s="12" t="s">
        <v>4</v>
      </c>
      <c r="AZ27" s="80">
        <v>415990</v>
      </c>
    </row>
    <row r="28" spans="42:59" x14ac:dyDescent="0.3">
      <c r="AP28" s="12" t="s">
        <v>8</v>
      </c>
      <c r="AQ28" s="80">
        <v>194756</v>
      </c>
      <c r="AY28" s="12" t="s">
        <v>8</v>
      </c>
      <c r="AZ28" s="80">
        <v>164905</v>
      </c>
    </row>
    <row r="29" spans="42:59" ht="14.5" customHeight="1" x14ac:dyDescent="0.3">
      <c r="AP29" s="12" t="s">
        <v>9</v>
      </c>
      <c r="AQ29" s="80">
        <v>31183427</v>
      </c>
      <c r="AY29" s="12" t="s">
        <v>9</v>
      </c>
      <c r="AZ29" s="80">
        <v>241577.5796178348</v>
      </c>
    </row>
    <row r="30" spans="42:59" x14ac:dyDescent="0.3">
      <c r="AP30" s="12" t="s">
        <v>7</v>
      </c>
      <c r="AQ30" s="80">
        <v>1606737</v>
      </c>
      <c r="AY30" s="12" t="s">
        <v>7</v>
      </c>
      <c r="AZ30" s="80">
        <v>11922662</v>
      </c>
    </row>
    <row r="31" spans="42:59" x14ac:dyDescent="0.3">
      <c r="AP31" s="12" t="s">
        <v>3</v>
      </c>
      <c r="AQ31" s="80">
        <v>5355790</v>
      </c>
      <c r="AY31" s="12" t="s">
        <v>3</v>
      </c>
      <c r="AZ31" s="80">
        <v>4109586.9299363061</v>
      </c>
    </row>
    <row r="32" spans="42:59" ht="14.5" customHeight="1" x14ac:dyDescent="0.3">
      <c r="AP32" s="12" t="s">
        <v>6</v>
      </c>
      <c r="AQ32" s="80">
        <v>0</v>
      </c>
      <c r="AY32" s="12" t="s">
        <v>6</v>
      </c>
      <c r="AZ32" s="80">
        <v>226400</v>
      </c>
    </row>
    <row r="33" spans="2:56" ht="14.5" customHeight="1" x14ac:dyDescent="0.3">
      <c r="AP33" s="12" t="s">
        <v>5</v>
      </c>
      <c r="AQ33" s="80">
        <v>1119847</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44572902</v>
      </c>
      <c r="AY37" s="68" t="s">
        <v>77</v>
      </c>
      <c r="AZ37" s="81">
        <v>17081121.50955414</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31417901</v>
      </c>
      <c r="AR41" s="101">
        <v>22887000</v>
      </c>
      <c r="AS41" s="101">
        <v>8530901</v>
      </c>
      <c r="AV41" s="12" t="s">
        <v>132</v>
      </c>
      <c r="AW41" s="82">
        <v>0.72847005278933175</v>
      </c>
      <c r="AX41" s="82">
        <v>0.2715299472106682</v>
      </c>
    </row>
    <row r="42" spans="2:56" x14ac:dyDescent="0.3">
      <c r="B42" s="29"/>
      <c r="C42" s="29"/>
      <c r="D42" s="29"/>
      <c r="E42" s="29"/>
      <c r="F42" s="29"/>
      <c r="G42" s="29"/>
      <c r="H42" s="29"/>
      <c r="I42" s="29"/>
      <c r="AP42" s="12" t="s">
        <v>131</v>
      </c>
      <c r="AQ42" s="101">
        <v>61654023.50955414</v>
      </c>
      <c r="AR42" s="101">
        <v>44572902</v>
      </c>
      <c r="AS42" s="101">
        <v>17081121.50955414</v>
      </c>
      <c r="AV42" s="12" t="s">
        <v>131</v>
      </c>
      <c r="AW42" s="82">
        <v>0.72295203885749348</v>
      </c>
      <c r="AX42" s="82">
        <v>0.27704796114250652</v>
      </c>
    </row>
    <row r="43" spans="2:56" x14ac:dyDescent="0.3">
      <c r="BD43" s="83">
        <v>10248672905732.484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0.58483201001132701</v>
      </c>
    </row>
    <row r="54" spans="2:55" x14ac:dyDescent="0.3">
      <c r="BA54" s="12" t="s">
        <v>88</v>
      </c>
      <c r="BC54" s="85">
        <v>0.25503395489121161</v>
      </c>
    </row>
    <row r="55" spans="2:55" ht="14.5" thickBot="1" x14ac:dyDescent="0.35">
      <c r="BA55" s="12" t="s">
        <v>89</v>
      </c>
      <c r="BC55" s="85" t="s">
        <v>131</v>
      </c>
    </row>
    <row r="56" spans="2:55" ht="15" thickTop="1" thickBot="1" x14ac:dyDescent="0.35">
      <c r="BA56" s="86" t="s">
        <v>82</v>
      </c>
      <c r="BB56" s="86"/>
      <c r="BC56" s="84">
        <v>31417901</v>
      </c>
    </row>
    <row r="57" spans="2:55" ht="15" thickTop="1" thickBot="1" x14ac:dyDescent="0.35">
      <c r="BA57" s="87" t="s">
        <v>83</v>
      </c>
      <c r="BB57" s="87"/>
      <c r="BC57" s="88">
        <v>43346</v>
      </c>
    </row>
    <row r="58" spans="2:55" ht="15" thickTop="1" thickBot="1" x14ac:dyDescent="0.35">
      <c r="BA58" s="87" t="s">
        <v>84</v>
      </c>
      <c r="BB58" s="87"/>
      <c r="BC58" s="89">
        <v>1.9623851863800239</v>
      </c>
    </row>
    <row r="59" spans="2:55" ht="15" thickTop="1" thickBot="1" x14ac:dyDescent="0.35">
      <c r="BA59" s="86" t="s">
        <v>85</v>
      </c>
      <c r="BB59" s="86" t="s">
        <v>65</v>
      </c>
      <c r="BC59" s="84">
        <v>42173.599999999999</v>
      </c>
    </row>
    <row r="60" spans="2:55" ht="15" thickTop="1" thickBot="1" x14ac:dyDescent="0.35">
      <c r="I60" s="53" t="s">
        <v>113</v>
      </c>
      <c r="BA60" s="87" t="s">
        <v>86</v>
      </c>
      <c r="BB60" s="87"/>
      <c r="BC60" s="89">
        <v>3.5212500237115165</v>
      </c>
    </row>
    <row r="61" spans="2:55" ht="15" thickTop="1" thickBot="1" x14ac:dyDescent="0.35">
      <c r="BA61" s="86" t="s">
        <v>85</v>
      </c>
      <c r="BB61" s="86" t="s">
        <v>65</v>
      </c>
      <c r="BC61" s="84">
        <v>148503.79</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8186.7</v>
      </c>
      <c r="J11" s="10"/>
      <c r="K11" s="10"/>
    </row>
    <row r="12" spans="1:17" ht="14.5" customHeight="1" thickBot="1" x14ac:dyDescent="0.35">
      <c r="B12" s="10"/>
      <c r="C12" s="10"/>
      <c r="D12" s="10"/>
      <c r="E12" s="10"/>
      <c r="F12" s="10"/>
      <c r="G12" s="35" t="s">
        <v>93</v>
      </c>
      <c r="H12" s="36" t="s">
        <v>94</v>
      </c>
      <c r="I12" s="37">
        <v>9270620</v>
      </c>
      <c r="J12" s="10"/>
      <c r="K12" s="10"/>
    </row>
    <row r="13" spans="1:17" ht="14.5" customHeight="1" thickBot="1" x14ac:dyDescent="0.35">
      <c r="B13" s="10"/>
      <c r="C13" s="10"/>
      <c r="D13" s="10"/>
      <c r="E13" s="10"/>
      <c r="F13" s="10"/>
      <c r="G13" s="35" t="s">
        <v>95</v>
      </c>
      <c r="H13" s="36" t="s">
        <v>94</v>
      </c>
      <c r="I13" s="37">
        <v>13529399</v>
      </c>
      <c r="J13" s="10"/>
      <c r="K13" s="10"/>
    </row>
    <row r="14" spans="1:17" ht="14.5" customHeight="1" thickBot="1" x14ac:dyDescent="0.35">
      <c r="B14" s="10"/>
      <c r="C14" s="10"/>
      <c r="D14" s="10"/>
      <c r="E14" s="10"/>
      <c r="F14" s="10"/>
      <c r="G14" s="35" t="s">
        <v>96</v>
      </c>
      <c r="H14" s="36" t="s">
        <v>97</v>
      </c>
      <c r="I14" s="38">
        <v>7.5309999999999997</v>
      </c>
      <c r="J14" s="10"/>
      <c r="K14" s="10"/>
    </row>
    <row r="15" spans="1:17" ht="14.5" customHeight="1" thickBot="1" x14ac:dyDescent="0.35">
      <c r="B15" s="10"/>
      <c r="C15" s="10"/>
      <c r="D15" s="10"/>
      <c r="E15" s="10"/>
      <c r="F15" s="10"/>
      <c r="G15" s="35" t="s">
        <v>98</v>
      </c>
      <c r="H15" s="36" t="s">
        <v>67</v>
      </c>
      <c r="I15" s="39">
        <v>58.483198358289599</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8186.7</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3126.6301326046964</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19.71900013278449</v>
      </c>
      <c r="AT30" s="92">
        <v>7531</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148503.79</v>
      </c>
      <c r="AV39" s="94">
        <v>19.72</v>
      </c>
      <c r="AW39" s="95">
        <v>3.5212500237115165</v>
      </c>
    </row>
    <row r="40" spans="2:49" ht="14.5" customHeight="1" x14ac:dyDescent="0.3">
      <c r="B40" s="10"/>
      <c r="C40" s="40"/>
      <c r="D40" s="44" t="s">
        <v>109</v>
      </c>
      <c r="E40" s="70">
        <v>14.789250099588369</v>
      </c>
      <c r="F40" s="70">
        <v>15.775200106227592</v>
      </c>
      <c r="G40" s="70">
        <v>16.761150112866815</v>
      </c>
      <c r="H40" s="70">
        <v>17.74710011950604</v>
      </c>
      <c r="I40" s="70">
        <v>18.733050126145265</v>
      </c>
      <c r="J40" s="45">
        <v>19.71900013278449</v>
      </c>
      <c r="K40" s="70">
        <v>20.704950139423715</v>
      </c>
      <c r="L40" s="70">
        <v>21.69090014606294</v>
      </c>
      <c r="M40" s="70">
        <v>22.676850152702166</v>
      </c>
      <c r="N40" s="70">
        <v>23.662800159341387</v>
      </c>
      <c r="O40" s="70">
        <v>24.648750165980612</v>
      </c>
      <c r="AT40" s="12" t="s">
        <v>62</v>
      </c>
      <c r="AU40" s="93">
        <v>61654.02</v>
      </c>
      <c r="AV40" s="94">
        <v>8.19</v>
      </c>
      <c r="AW40" s="95">
        <v>1.9623851371351999</v>
      </c>
    </row>
    <row r="41" spans="2:49" x14ac:dyDescent="0.3">
      <c r="B41" s="10"/>
      <c r="C41" s="46">
        <v>-0.2</v>
      </c>
      <c r="D41" s="47">
        <v>4378.5234</v>
      </c>
      <c r="E41" s="102">
        <v>4.7889026513764539E-2</v>
      </c>
      <c r="F41" s="102">
        <v>0.10739596235665416</v>
      </c>
      <c r="G41" s="102">
        <v>0.15990208221802746</v>
      </c>
      <c r="H41" s="102">
        <v>0.20657418876147038</v>
      </c>
      <c r="I41" s="102">
        <v>0.2483334419845509</v>
      </c>
      <c r="J41" s="102">
        <v>0.28591676988532339</v>
      </c>
      <c r="K41" s="102">
        <v>0.31992073322411752</v>
      </c>
      <c r="L41" s="102">
        <v>0.35083342716847582</v>
      </c>
      <c r="M41" s="102">
        <v>0.37905806076984644</v>
      </c>
      <c r="N41" s="102">
        <v>0.40493064157110276</v>
      </c>
      <c r="O41" s="102">
        <v>0.42873341590825864</v>
      </c>
      <c r="AT41" s="12" t="s">
        <v>61</v>
      </c>
      <c r="AU41" s="93">
        <v>86849.77</v>
      </c>
      <c r="AV41" s="94"/>
      <c r="AW41" s="95">
        <v>0.58483201001132701</v>
      </c>
    </row>
    <row r="42" spans="2:49" x14ac:dyDescent="0.3">
      <c r="B42" s="10"/>
      <c r="C42" s="46">
        <v>-0.15</v>
      </c>
      <c r="D42" s="47">
        <v>5473.1542500000005</v>
      </c>
      <c r="E42" s="102">
        <v>0.23831122121101173</v>
      </c>
      <c r="F42" s="102">
        <v>0.28591676988532339</v>
      </c>
      <c r="G42" s="102">
        <v>0.327921665774422</v>
      </c>
      <c r="H42" s="102">
        <v>0.36525935100917634</v>
      </c>
      <c r="I42" s="102">
        <v>0.39866675358764075</v>
      </c>
      <c r="J42" s="102">
        <v>0.4287334159082587</v>
      </c>
      <c r="K42" s="102">
        <v>0.45593658657929403</v>
      </c>
      <c r="L42" s="102">
        <v>0.48066674173478069</v>
      </c>
      <c r="M42" s="102">
        <v>0.5032464486158772</v>
      </c>
      <c r="N42" s="102">
        <v>0.52394451325688218</v>
      </c>
      <c r="O42" s="102">
        <v>0.54298673272660702</v>
      </c>
    </row>
    <row r="43" spans="2:49" x14ac:dyDescent="0.3">
      <c r="B43" s="10"/>
      <c r="C43" s="46">
        <v>-0.1</v>
      </c>
      <c r="D43" s="47">
        <v>6439.0050000000001</v>
      </c>
      <c r="E43" s="102">
        <v>0.35256453802935989</v>
      </c>
      <c r="F43" s="102">
        <v>0.39302925440252484</v>
      </c>
      <c r="G43" s="102">
        <v>0.42873341590825864</v>
      </c>
      <c r="H43" s="102">
        <v>0.46047044835779988</v>
      </c>
      <c r="I43" s="102">
        <v>0.48886674054949458</v>
      </c>
      <c r="J43" s="102">
        <v>0.51442340352201987</v>
      </c>
      <c r="K43" s="102">
        <v>0.53754609859239988</v>
      </c>
      <c r="L43" s="102">
        <v>0.55856673047456362</v>
      </c>
      <c r="M43" s="102">
        <v>0.57775948132349564</v>
      </c>
      <c r="N43" s="102">
        <v>0.59535283626834989</v>
      </c>
      <c r="O43" s="102">
        <v>0.6115387228176159</v>
      </c>
      <c r="AU43" s="12">
        <v>80551.576000000001</v>
      </c>
    </row>
    <row r="44" spans="2:49" x14ac:dyDescent="0.3">
      <c r="B44" s="10"/>
      <c r="C44" s="46">
        <v>-0.05</v>
      </c>
      <c r="D44" s="47">
        <v>7154.45</v>
      </c>
      <c r="E44" s="102">
        <v>0.41730808422642385</v>
      </c>
      <c r="F44" s="102">
        <v>0.45372632896227233</v>
      </c>
      <c r="G44" s="102">
        <v>0.48586007431743278</v>
      </c>
      <c r="H44" s="102">
        <v>0.51442340352201987</v>
      </c>
      <c r="I44" s="102">
        <v>0.53998006649454522</v>
      </c>
      <c r="J44" s="102">
        <v>0.562981063169818</v>
      </c>
      <c r="K44" s="102">
        <v>0.58379148873316</v>
      </c>
      <c r="L44" s="102">
        <v>0.60271005742710715</v>
      </c>
      <c r="M44" s="102">
        <v>0.61998353319114607</v>
      </c>
      <c r="N44" s="102">
        <v>0.63581755264151496</v>
      </c>
      <c r="O44" s="102">
        <v>0.65038485053585438</v>
      </c>
      <c r="AU44" s="12">
        <v>89226.835999999996</v>
      </c>
    </row>
    <row r="45" spans="2:49" x14ac:dyDescent="0.3">
      <c r="B45" s="10"/>
      <c r="C45" s="42" t="s">
        <v>107</v>
      </c>
      <c r="D45" s="48">
        <v>7531</v>
      </c>
      <c r="E45" s="102">
        <v>0.44644268001510268</v>
      </c>
      <c r="F45" s="102">
        <v>0.48104001251415873</v>
      </c>
      <c r="G45" s="102">
        <v>0.51156707060156115</v>
      </c>
      <c r="H45" s="102">
        <v>0.53870223334591893</v>
      </c>
      <c r="I45" s="102">
        <v>0.562981063169818</v>
      </c>
      <c r="J45" s="102">
        <v>0.58483201001132712</v>
      </c>
      <c r="K45" s="102">
        <v>0.6046019142965019</v>
      </c>
      <c r="L45" s="102">
        <v>0.62257455455575184</v>
      </c>
      <c r="M45" s="102">
        <v>0.63898435653158869</v>
      </c>
      <c r="N45" s="102">
        <v>0.65402667500943923</v>
      </c>
      <c r="O45" s="102">
        <v>0.66786560800906158</v>
      </c>
    </row>
    <row r="46" spans="2:49" ht="14.5" customHeight="1" x14ac:dyDescent="0.3">
      <c r="B46" s="10"/>
      <c r="C46" s="46">
        <v>0.05</v>
      </c>
      <c r="D46" s="47">
        <v>7907.55</v>
      </c>
      <c r="E46" s="102">
        <v>0.47280255239533592</v>
      </c>
      <c r="F46" s="102">
        <v>0.50575239287062745</v>
      </c>
      <c r="G46" s="102">
        <v>0.53482578152529636</v>
      </c>
      <c r="H46" s="102">
        <v>0.56066879366278</v>
      </c>
      <c r="I46" s="102">
        <v>0.58379148873316</v>
      </c>
      <c r="J46" s="102">
        <v>0.6046019142965019</v>
      </c>
      <c r="K46" s="102">
        <v>0.62343039456809712</v>
      </c>
      <c r="L46" s="102">
        <v>0.64054719481500177</v>
      </c>
      <c r="M46" s="102">
        <v>0.65617557764913215</v>
      </c>
      <c r="N46" s="102">
        <v>0.67050159524708497</v>
      </c>
      <c r="O46" s="102">
        <v>0.68368153143720156</v>
      </c>
    </row>
    <row r="47" spans="2:49" x14ac:dyDescent="0.3">
      <c r="B47" s="10"/>
      <c r="C47" s="46">
        <v>0.1</v>
      </c>
      <c r="D47" s="47">
        <v>8698.3050000000003</v>
      </c>
      <c r="E47" s="102">
        <v>0.520729593086669</v>
      </c>
      <c r="F47" s="102">
        <v>0.55068399351875219</v>
      </c>
      <c r="G47" s="102">
        <v>0.57711434684117857</v>
      </c>
      <c r="H47" s="102">
        <v>0.60060799423889089</v>
      </c>
      <c r="I47" s="102">
        <v>0.62162862612105452</v>
      </c>
      <c r="J47" s="102">
        <v>0.64054719481500177</v>
      </c>
      <c r="K47" s="102">
        <v>0.65766399506190643</v>
      </c>
      <c r="L47" s="102">
        <v>0.67322472255909249</v>
      </c>
      <c r="M47" s="102">
        <v>0.68743234331739289</v>
      </c>
      <c r="N47" s="102">
        <v>0.70045599567916816</v>
      </c>
      <c r="O47" s="102">
        <v>0.71243775585200142</v>
      </c>
    </row>
    <row r="48" spans="2:49" x14ac:dyDescent="0.3">
      <c r="B48" s="10"/>
      <c r="C48" s="46">
        <v>0.15</v>
      </c>
      <c r="D48" s="47">
        <v>10003.05075</v>
      </c>
      <c r="E48" s="102">
        <v>0.58324312442319048</v>
      </c>
      <c r="F48" s="102">
        <v>0.60929042914674103</v>
      </c>
      <c r="G48" s="102">
        <v>0.63227334507928568</v>
      </c>
      <c r="H48" s="102">
        <v>0.65270260368599198</v>
      </c>
      <c r="I48" s="102">
        <v>0.67098141401830824</v>
      </c>
      <c r="J48" s="102">
        <v>0.68743234331739289</v>
      </c>
      <c r="K48" s="102">
        <v>0.70231651744513601</v>
      </c>
      <c r="L48" s="102">
        <v>0.71584758483399358</v>
      </c>
      <c r="M48" s="102">
        <v>0.72820203766729819</v>
      </c>
      <c r="N48" s="102">
        <v>0.73952695276449398</v>
      </c>
      <c r="O48" s="102">
        <v>0.74994587465391427</v>
      </c>
    </row>
    <row r="49" spans="2:45" ht="14.5" thickBot="1" x14ac:dyDescent="0.35">
      <c r="B49" s="10"/>
      <c r="C49" s="46">
        <v>0.2</v>
      </c>
      <c r="D49" s="49">
        <v>12003.660900000001</v>
      </c>
      <c r="E49" s="102">
        <v>0.65270260368599209</v>
      </c>
      <c r="F49" s="102">
        <v>0.67440869095561762</v>
      </c>
      <c r="G49" s="102">
        <v>0.69356112089940469</v>
      </c>
      <c r="H49" s="102">
        <v>0.71058550307166002</v>
      </c>
      <c r="I49" s="102">
        <v>0.72581784501525692</v>
      </c>
      <c r="J49" s="102">
        <v>0.73952695276449409</v>
      </c>
      <c r="K49" s="102">
        <v>0.75193043120428005</v>
      </c>
      <c r="L49" s="102">
        <v>0.76320632069499461</v>
      </c>
      <c r="M49" s="102">
        <v>0.77350169805608182</v>
      </c>
      <c r="N49" s="102">
        <v>0.78293912730374504</v>
      </c>
      <c r="O49" s="102">
        <v>0.79162156221159519</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7531</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4171.8100000000004</v>
      </c>
      <c r="BA66" s="12" t="s">
        <v>65</v>
      </c>
    </row>
    <row r="67" spans="2:55" x14ac:dyDescent="0.3">
      <c r="B67" s="10"/>
      <c r="C67" s="10"/>
      <c r="D67" s="10"/>
      <c r="E67" s="10"/>
      <c r="F67" s="10"/>
      <c r="G67" s="10"/>
      <c r="H67" s="10"/>
      <c r="I67" s="10"/>
      <c r="J67" s="10"/>
      <c r="K67" s="10"/>
      <c r="AS67" s="12" t="s">
        <v>11</v>
      </c>
      <c r="AT67" s="93">
        <v>42173.599999999999</v>
      </c>
      <c r="AU67" s="94">
        <v>5.6</v>
      </c>
      <c r="AV67" s="95">
        <v>1</v>
      </c>
      <c r="AX67" s="12" t="s">
        <v>64</v>
      </c>
      <c r="AZ67" s="64">
        <v>5610.3392857142862</v>
      </c>
      <c r="BA67" s="12" t="s">
        <v>63</v>
      </c>
    </row>
    <row r="68" spans="2:55" x14ac:dyDescent="0.3">
      <c r="B68" s="10"/>
      <c r="C68" s="10"/>
      <c r="D68" s="10"/>
      <c r="E68" s="10"/>
      <c r="F68" s="10"/>
      <c r="G68" s="10"/>
      <c r="H68" s="10"/>
      <c r="I68" s="10"/>
      <c r="J68" s="10"/>
      <c r="K68" s="10"/>
      <c r="AS68" s="12" t="s">
        <v>62</v>
      </c>
      <c r="AT68" s="93">
        <v>31417.9</v>
      </c>
      <c r="AU68" s="94">
        <v>4.17</v>
      </c>
      <c r="AV68" s="95">
        <v>0.7449660451087885</v>
      </c>
    </row>
    <row r="69" spans="2:55" x14ac:dyDescent="0.3">
      <c r="B69" s="10"/>
      <c r="C69" s="10"/>
      <c r="D69" s="10"/>
      <c r="E69" s="10"/>
      <c r="F69" s="10"/>
      <c r="G69" s="10"/>
      <c r="H69" s="10"/>
      <c r="I69" s="10"/>
      <c r="J69" s="10"/>
      <c r="K69" s="10"/>
      <c r="AS69" s="12" t="s">
        <v>61</v>
      </c>
      <c r="AT69" s="93">
        <v>10755.7</v>
      </c>
      <c r="AU69" s="94"/>
      <c r="AV69" s="95">
        <v>0.25503395489121161</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5.6</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4.1999999999999993</v>
      </c>
      <c r="AU86" s="98">
        <v>4.4799999999999995</v>
      </c>
      <c r="AV86" s="98">
        <v>4.76</v>
      </c>
      <c r="AW86" s="98">
        <v>5.04</v>
      </c>
      <c r="AX86" s="98">
        <v>5.3199999999999994</v>
      </c>
      <c r="AY86" s="99">
        <v>5.6</v>
      </c>
      <c r="AZ86" s="98">
        <v>5.88</v>
      </c>
      <c r="BA86" s="98">
        <v>6.1599999999999993</v>
      </c>
      <c r="BB86" s="98">
        <v>6.4399999999999995</v>
      </c>
      <c r="BC86" s="98">
        <v>6.72</v>
      </c>
      <c r="BD86" s="98">
        <v>7</v>
      </c>
    </row>
    <row r="87" spans="2:56" x14ac:dyDescent="0.3">
      <c r="B87" s="10"/>
      <c r="C87" s="10"/>
      <c r="D87" s="10"/>
      <c r="E87" s="10"/>
      <c r="F87" s="10"/>
      <c r="G87" s="10"/>
      <c r="H87" s="10"/>
      <c r="I87" s="10"/>
      <c r="J87" s="10"/>
      <c r="K87" s="10"/>
      <c r="AR87" s="12">
        <v>-0.2</v>
      </c>
      <c r="AS87" s="98">
        <v>4378.5234</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5473.1542500000005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6439.0050000000001</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7154.45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7531</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7907.55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8698.3050000000003</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10003.05075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12003.660900000001</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2025-02-14T02:00:34Z</dcterms:modified>
</cp:coreProperties>
</file>