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0CA39A54-1EF7-49FA-87F4-148AD804A6AF}"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<sst xmlns="http://schemas.openxmlformats.org/spreadsheetml/2006/main" count="275" uniqueCount="158">
  <si>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</si>
  <si>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</si>
  <si>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</si>
  <si>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</si>
  <si>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</si>
  <si>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</si>
  <si>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</si>
  <si>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</si>
  <si>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</si>
  <si>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</si>
  <si>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</si>
  <si>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</si>
  <si>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</si>
  <si>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</si>
  <si>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</si>
  <si>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</si>
  <si>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</si>
  <si>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</si>
  <si>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</si>
  <si>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</si>
  <si>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</si>
  <si>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</si>
  <si>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</si>
  <si>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</si>
  <si>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</si>
  <si>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</si>
  <si>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</si>
  <si>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</si>
  <si>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</si>
  <si>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</si>
  <si>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</si>
  <si>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</si>
  <si>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</si>
  <si>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</si>
  <si>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</si>
  <si>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</si>
  <si>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</si>
  <si>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</si>
  <si>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</si>
  <si>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</si>
  <si>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</si>
  <si>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</si>
  <si>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</si>
  <si>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</si>
  <si>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</si>
  <si>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</si>
  <si>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</si>
  <si>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</si>
  <si>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</si>
  <si>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</si>
  <si>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</si>
  <si>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</si>
  <si>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</si>
  <si>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</si>
  <si>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</si>
  <si>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</si>
  <si>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</si>
  <si>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</si>
  <si>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</si>
  <si>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</si>
  <si>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</si>
  <si>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</si>
  <si>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</si>
  <si>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</si>
  <si>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</si>
  <si>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</si>
  <si>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</si>
  <si>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</si>
  <si>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</si>
  <si>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</si>
  <si>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</si>
  <si>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</si>
  <si>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</si>
  <si>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</si>
  <si>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</si>
  <si>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</si>
  <si>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</si>
  <si>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</si>
  <si>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</si>
  <si>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</si>
  <si>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</si>
  <si>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</si>
  <si>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</si>
  <si>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</si>
  <si>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</si>
  <si>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</si>
  <si>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</si>
  <si>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</si>
  <si>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</si>
  <si>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</si>
  <si>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</si>
  <si>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</si>
  <si>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</si>
  <si>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</si>
  <si>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</si>
  <si>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</si>
  <si>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</si>
  <si>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</si>
  <si>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</si>
  <si>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</si>
  <si>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</si>
  <si>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</si>
  <si>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</si>
  <si>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</si>
  <si>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</si>
  <si>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</si>
  <si>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</si>
  <si>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</si>
  <si>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</si>
  <si>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</si>
  <si>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</si>
  <si>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</si>
  <si>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</si>
  <si>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</si>
  <si>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</si>
  <si>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</si>
  <si>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</si>
  <si>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</si>
  <si>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</si>
  <si>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</si>
  <si>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</si>
  <si>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</si>
  <si>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</si>
  <si>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</si>
  <si>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TOMATE DE ÁRBOL COMUN ANTIOQUIA ENTRERRIOS</t>
  </si>
  <si>
    <t>Precio miles COP/kg. 1ra calidad (G)</t>
  </si>
  <si>
    <t>Precio miles COP/kg. 2da calidad (H)</t>
  </si>
  <si>
    <t>Precio miles COP/kg. 3ra calidad (I)</t>
  </si>
  <si>
    <t>Precio miles COP/kg. 4ta calidad (J)</t>
  </si>
  <si>
    <t>Antioquia</t>
  </si>
  <si>
    <t>Material de propagacion: Colino/Plántula // Distancia de siembra: 4 x 3,5 // Densidad de siembra - Plantas/Ha.: 714 // Duracion del ciclo: 3 años // Productividad/Ha/Ciclo: 96.000 kg // Inicio de Produccion desde la siembra: año 2  // Duracion de la etapa productiva: 2 años // Productividad promedio en etapa productiva  // Cultivo asociado: NA // Productividad promedio etapa productiva: 48.000 kg // % Rendimiento 1ra. Calidad: 100 // % Rendimiento 2da. Calidad: 0 // Precio de venta ponderado por calidad: $1.745 // Valor Jornal: $69.047 // Otros: NA</t>
  </si>
  <si>
    <t>2024 Q3</t>
  </si>
  <si>
    <t>2019 Q1</t>
  </si>
  <si>
    <t>El presente documento corresponde a una actualización del documento PDF de la AgroGuía correspondiente a Tomate De Árbol Comun Antioquia Entrerrios publicada en la página web, y consta de las siguientes partes:</t>
  </si>
  <si>
    <t>- Flujo anualizado de los ingresos (precio y rendimiento) y los costos de producción para una hectárea de
Tomate De Árbol Comun Antioquia Entrerrios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</si>
  <si>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Tomate De Árbol Comun Antioquia Entrerrios.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</si>
  <si>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</si>
  <si>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</si>
  <si>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</si>
  <si>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</si>
  <si>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Tomate De Árbol Comun Antioquia Entrerrios. La participación se encuentra actualizada al 2024 Q3.</t>
  </si>
  <si>
    <t>Sostenimiento Año1 ***</t>
  </si>
  <si>
    <t>Sub Total Ingresos millones [(CxG)]</t>
  </si>
  <si>
    <t>** Los costos de instalación comprenden tanto los gastos relacionados con la mano de obra como aquellos asociados con los insumos necesarios hasta completar la siembra de las plantas. Para el caso de Tomate De Árbol Comun Antioquia Entrerrios, en lo que respecta a la mano de obra incluye actividades como la preparación del terreno, la siembra, el trazado y el ahoyado, entre otras, y ascienden a un total de $3,1 millones de pesos (equivalente a 45 jornales). En cuanto a los insumos, se incluyen los gastos relacionados con el material vegetal y las enmiendas, que en conjunto ascienden a  $2,0 millones.</t>
  </si>
  <si>
    <t>*** Los costos de sostenimiento del año 1 comprenden tanto los gastos relacionados con la mano de obra como aquellos asociados con los insumos necesarios desde el momento de la siembra de las plantas hasta finalizar el año 1. Para el caso de Tomate De Árbol Comun Antioquia Entrerrios, en lo que respecta a la mano de obra incluye actividades como la fertilización, riego, control de malezas, plagas y enfermedades, entre otras, y ascienden a un total de $12,7 millones de pesos (equivalente a 184 jornales). En cuanto a los insumos, se incluyen los fertilizantes, plaguicidas, transportes, entre otras, que en conjunto ascienden a  $26,1 millones.</t>
  </si>
  <si>
    <t>Nota 1: en caso de utilizar esta información para el desarrollo de otras publicaciones, por favor citar FINAGRO, "Agro Guía - Marcos de Referencia Agroeconómicos"</t>
  </si>
  <si>
    <t>Los costos totales del ciclo para esta actualización (2024 Q3) equivalen a $106,2 millones, en comparación con los costos del marco original que ascienden a $65,7 millones, (mes de publicación del marco: marzo - 2019).
La rentabilidad actualizada (2024 Q3) bajó frente a la rentabilidad de la primera AgroGuía, pasando del 43,0% al 57,8%. Mientras que el crecimiento de los costos fue del 161,6%, el crecimiento de los ingresos fue del 145,4%.</t>
  </si>
  <si>
    <t>En cuanto a los costos de mano de obra de la AgroGuía actualizada, se destaca la participación de fertilización seguido de cosecha y beneficio, que representan el 28% y el 21% del costo total, respectivamente. En cuanto a los costos de insumos, se destaca la participación de fertilización seguido de tutorado, que representan el 63% y el 10% del costo total, respectivamente.</t>
  </si>
  <si>
    <t>bajó</t>
  </si>
  <si>
    <t>De acuerdo con el comportamiento histórico del sistema productivo, se efectuó un análisis de sensibilidad del margen de utilidad obtenido en la producción de TOMATE DE ÁRBOL COMUN ANTIOQUIA ENTRERRIOS, frente a diferentes escenarios de variación de precios de venta en finca y rendimientos probables (kg/ha).</t>
  </si>
  <si>
    <t>Con un precio ponderado de COP $ 1.745/kg y con un rendimiento por hectárea de 96.000 kg por ciclo; el margen de utilidad obtenido en la producción de tomate de árbol es del 37%.</t>
  </si>
  <si>
    <t>El precio mínimo ponderado para cubrir los costos de producción, con un rendimiento de 96.000 kg para todo el ciclo de producción, es COP $ 1.106/kg.</t>
  </si>
  <si>
    <t>El rendimiento mínimo por ha/ciclo para cubrir los costos de producción, con un precio ponderado de COP $ 1.745, es de 60.832 kg/ha para todo el ciclo.</t>
  </si>
  <si>
    <t>El siguiente cuadro presenta diferentes escenarios de rentabilidad para el sistema productivo de TOMATE DE ÁRBOL COMUN ANTIOQUIA ENTRERRIOS, con respecto a diferentes niveles de productividad (kg./ha.) y precios ($/kg.).</t>
  </si>
  <si>
    <t>De acuerdo con el comportamiento histórico del sistema productivo, se efectuó un análisis de sensibilidad del margen de utilidad obtenido en la producción de TOMATE DE ÁRBOL COMUN ANTIOQUIA ENTRERRIOS, frente a diferentes escenarios de variación de precios de venta en finca y rendimientos probables (t/ha)</t>
  </si>
  <si>
    <t>Con un precio ponderado de COP $$ 1.200/kg y con un rendimiento por hectárea de 96.000 kg por ciclo; el margen de utilidad obtenido en la producción de tomate de árbol es del 43%.</t>
  </si>
  <si>
    <t>El precio mínimo ponderado para cubrir los costos de producción, con un rendimiento de 96.000 kg para todo el ciclo de producción, es COP $ 684/kg.</t>
  </si>
  <si>
    <t>El rendimiento mínimo por ha/ciclo para cubrir los costos de producción, con un precio ponderado de COP $ 1.200, es de 54.730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</si>
</sst>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Q1</c:v>
                </c:pt>
                <c:pt idx="1">
                  <c:v>2024 Q3</c:v>
                </c:pt>
              </c:strCache>
            </c:strRef>
          </c:cat>
          <c:val>
            <c:numRef>
              <c:f>'Análisis Comparativo y Part.'!$AQ$41:$AQ$42</c:f>
              <c:numCache>
                <c:formatCode>_(* #,##0_);_(* \(#,##0\);_(* "-"_);_(@_)</c:formatCode>
                <c:ptCount val="2"/>
                <c:pt idx="0">
                  <c:v>65676000</c:v>
                </c:pt>
                <c:pt idx="1">
                  <c:v>106151921.75050302</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Q1</c:v>
                </c:pt>
                <c:pt idx="1">
                  <c:v>2024 Q3</c:v>
                </c:pt>
              </c:strCache>
            </c:strRef>
          </c:cat>
          <c:val>
            <c:numRef>
              <c:f>'Análisis Comparativo y Part.'!$AR$41:$AR$42</c:f>
              <c:numCache>
                <c:formatCode>_(* #,##0_);_(* \(#,##0\);_(* "-"_);_(@_)</c:formatCode>
                <c:ptCount val="2"/>
                <c:pt idx="0">
                  <c:v>26530000</c:v>
                </c:pt>
                <c:pt idx="1">
                  <c:v>42645760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Q1</c:v>
                </c:pt>
                <c:pt idx="1">
                  <c:v>2024 Q3</c:v>
                </c:pt>
              </c:strCache>
            </c:strRef>
          </c:cat>
          <c:val>
            <c:numRef>
              <c:f>'Análisis Comparativo y Part.'!$AS$41:$AS$42</c:f>
              <c:numCache>
                <c:formatCode>_(* #,##0_);_(* \(#,##0\);_(* "-"_);_(@_)</c:formatCode>
                <c:ptCount val="2"/>
                <c:pt idx="0">
                  <c:v>39146000</c:v>
                </c:pt>
                <c:pt idx="1">
                  <c:v>63506161.750503018</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2"/>
              <c:delete val="1"/>
              <c:extLst>
                <c:ext xmlns:c15="http://schemas.microsoft.com/office/drawing/2012/chart" uri="{CE6537A1-D6FC-4f65-9D91-7224C49458BB}"/>
                <c:ext xmlns:c16="http://schemas.microsoft.com/office/drawing/2014/chart" uri="{C3380CC4-5D6E-409C-BE32-E72D297353CC}">
                  <c16:uniqueId val="{00000005-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894920</c:v>
                </c:pt>
                <c:pt idx="1">
                  <c:v>5501967</c:v>
                </c:pt>
                <c:pt idx="2">
                  <c:v>263372.23340040242</c:v>
                </c:pt>
                <c:pt idx="3">
                  <c:v>40232041</c:v>
                </c:pt>
                <c:pt idx="4">
                  <c:v>1963821.5171026157</c:v>
                </c:pt>
                <c:pt idx="5">
                  <c:v>5684463</c:v>
                </c:pt>
                <c:pt idx="6">
                  <c:v>0</c:v>
                </c:pt>
                <c:pt idx="7">
                  <c:v>0</c:v>
                </c:pt>
                <c:pt idx="8">
                  <c:v>2381327</c:v>
                </c:pt>
                <c:pt idx="9">
                  <c:v>6584250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4902337</c:v>
                </c:pt>
                <c:pt idx="1">
                  <c:v>8078499</c:v>
                </c:pt>
                <c:pt idx="2">
                  <c:v>8832000</c:v>
                </c:pt>
                <c:pt idx="3">
                  <c:v>12083225</c:v>
                </c:pt>
                <c:pt idx="4">
                  <c:v>3087845</c:v>
                </c:pt>
                <c:pt idx="5">
                  <c:v>2140457</c:v>
                </c:pt>
                <c:pt idx="6">
                  <c:v>897611</c:v>
                </c:pt>
                <c:pt idx="7">
                  <c:v>0</c:v>
                </c:pt>
                <c:pt idx="8">
                  <c:v>0</c:v>
                </c:pt>
                <c:pt idx="9">
                  <c:v>2623786</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Q1</c:v>
                </c:pt>
                <c:pt idx="1">
                  <c:v>2024 Q3</c:v>
                </c:pt>
              </c:strCache>
            </c:strRef>
          </c:cat>
          <c:val>
            <c:numRef>
              <c:f>'Análisis Comparativo y Part.'!$AW$41:$AW$42</c:f>
              <c:numCache>
                <c:formatCode>0%</c:formatCode>
                <c:ptCount val="2"/>
                <c:pt idx="0">
                  <c:v>0.40395273768195383</c:v>
                </c:pt>
                <c:pt idx="1">
                  <c:v>0.40174270325725797</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Q1</c:v>
                </c:pt>
                <c:pt idx="1">
                  <c:v>2024 Q3</c:v>
                </c:pt>
              </c:strCache>
            </c:strRef>
          </c:cat>
          <c:val>
            <c:numRef>
              <c:f>'Análisis Comparativo y Part.'!$AX$41:$AX$42</c:f>
              <c:numCache>
                <c:formatCode>0%</c:formatCode>
                <c:ptCount val="2"/>
                <c:pt idx="0">
                  <c:v>0.59604726231804617</c:v>
                </c:pt>
                <c:pt idx="1">
                  <c:v>0.59825729674274208</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customWidth="1"/>
    <col min="5" max="5" width="10.85546875" style="10" customWidth="1"/>
    <col min="6" max="9" width="10.85546875" style="10" hidden="1" customWidth="1"/>
    <col min="10" max="10" width="10.85546875" style="18" hidden="1" customWidth="1"/>
    <col min="11"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3087.85</v>
      </c>
      <c r="C7" s="13">
        <v>12704.65</v>
      </c>
      <c r="D7" s="13">
        <v>16567.52</v>
      </c>
      <c r="E7" s="13">
        <v>10285.75</v>
      </c>
      <c r="F7" s="13">
        <v>0</v>
      </c>
      <c r="G7" s="13">
        <v>0</v>
      </c>
      <c r="H7" s="13">
        <v>0</v>
      </c>
      <c r="I7" s="13">
        <v>0</v>
      </c>
      <c r="J7" s="13">
        <v>0</v>
      </c>
      <c r="K7" s="13">
        <v>0</v>
      </c>
      <c r="L7" s="13">
        <v>0</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42645.760000000002</v>
      </c>
      <c r="AH7" s="14">
        <v>0.40174270325725792</v>
      </c>
    </row>
    <row r="8" spans="1:34" x14ac:dyDescent="0.2">
      <c r="A8" s="3" t="s">
        <v>122</v>
      </c>
      <c r="B8" s="13">
        <v>1963.82</v>
      </c>
      <c r="C8" s="13">
        <v>26052.12</v>
      </c>
      <c r="D8" s="13">
        <v>22929.25</v>
      </c>
      <c r="E8" s="13">
        <v>12560.97</v>
      </c>
      <c r="F8" s="13">
        <v>0</v>
      </c>
      <c r="G8" s="13">
        <v>0</v>
      </c>
      <c r="H8" s="13">
        <v>0</v>
      </c>
      <c r="I8" s="13">
        <v>0</v>
      </c>
      <c r="J8" s="13">
        <v>0</v>
      </c>
      <c r="K8" s="13">
        <v>0</v>
      </c>
      <c r="L8" s="13">
        <v>0</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63506.16</v>
      </c>
      <c r="AH8" s="14">
        <v>0.59825729674274208</v>
      </c>
    </row>
    <row r="9" spans="1:34" x14ac:dyDescent="0.2">
      <c r="A9" s="7" t="s">
        <v>121</v>
      </c>
      <c r="B9" s="13">
        <v>5051.67</v>
      </c>
      <c r="C9" s="13">
        <v>38756.769999999997</v>
      </c>
      <c r="D9" s="13">
        <v>39496.769999999997</v>
      </c>
      <c r="E9" s="13">
        <v>22846.720000000001</v>
      </c>
      <c r="F9" s="13">
        <v>0</v>
      </c>
      <c r="G9" s="13">
        <v>0</v>
      </c>
      <c r="H9" s="13">
        <v>0</v>
      </c>
      <c r="I9" s="13">
        <v>0</v>
      </c>
      <c r="J9" s="13">
        <v>0</v>
      </c>
      <c r="K9" s="13">
        <v>0</v>
      </c>
      <c r="L9" s="13">
        <v>0</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106151.92</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0</v>
      </c>
      <c r="D11" s="15">
        <v>60000</v>
      </c>
      <c r="E11" s="15">
        <v>36000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96000</v>
      </c>
      <c r="AH11" s="19"/>
    </row>
    <row r="12" spans="1:34" hidden="1" x14ac:dyDescent="0.2">
      <c r="A12" s="3" t="s">
        <v>20</v>
      </c>
      <c r="B12" s="15"/>
      <c r="C12" s="15">
        <v>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0</v>
      </c>
      <c r="AH12" s="19"/>
    </row>
    <row r="13" spans="1:34" hidden="1" x14ac:dyDescent="0.2">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0</v>
      </c>
      <c r="D15" s="16">
        <v>1.7450000000000001</v>
      </c>
      <c r="E15" s="16">
        <v>1.7450000000000001</v>
      </c>
      <c r="F15" s="16">
        <v>0</v>
      </c>
      <c r="G15" s="16">
        <v>0</v>
      </c>
      <c r="H15" s="16">
        <v>0</v>
      </c>
      <c r="I15" s="16">
        <v>0</v>
      </c>
      <c r="J15" s="16">
        <v>0</v>
      </c>
      <c r="K15" s="16">
        <v>0</v>
      </c>
      <c r="L15" s="16">
        <v>0</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1.7450000000000001</v>
      </c>
      <c r="AH15" s="19"/>
    </row>
    <row r="16" spans="1:34" hidden="1" x14ac:dyDescent="0.2">
      <c r="A16" s="3" t="s">
        <v>126</v>
      </c>
      <c r="B16" s="16"/>
      <c r="C16" s="16">
        <v>0</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0</v>
      </c>
      <c r="AH16" s="19"/>
    </row>
    <row r="17" spans="1:34" hidden="1" x14ac:dyDescent="0.2">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0</v>
      </c>
      <c r="D19" s="13">
        <v>104700</v>
      </c>
      <c r="E19" s="13">
        <v>62820</v>
      </c>
      <c r="F19" s="13">
        <v>0</v>
      </c>
      <c r="G19" s="13">
        <v>0</v>
      </c>
      <c r="H19" s="13">
        <v>0</v>
      </c>
      <c r="I19" s="13">
        <v>0</v>
      </c>
      <c r="J19" s="13">
        <v>0</v>
      </c>
      <c r="K19" s="13">
        <v>0</v>
      </c>
      <c r="L19" s="13">
        <v>0</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167520</v>
      </c>
      <c r="AH19" s="19"/>
    </row>
    <row r="20" spans="1:34" x14ac:dyDescent="0.2">
      <c r="A20" s="1" t="s">
        <v>12</v>
      </c>
      <c r="B20" s="17">
        <v>-5051.67</v>
      </c>
      <c r="C20" s="17">
        <v>-38756.769999999997</v>
      </c>
      <c r="D20" s="17">
        <v>65203.23</v>
      </c>
      <c r="E20" s="17">
        <v>39973.279999999999</v>
      </c>
      <c r="F20" s="17">
        <v>0</v>
      </c>
      <c r="G20" s="17">
        <v>0</v>
      </c>
      <c r="H20" s="17">
        <v>0</v>
      </c>
      <c r="I20" s="17">
        <v>0</v>
      </c>
      <c r="J20" s="17">
        <v>0</v>
      </c>
      <c r="K20" s="17">
        <v>0</v>
      </c>
      <c r="L20" s="17">
        <v>0</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61368.08</v>
      </c>
      <c r="AH20" s="22"/>
    </row>
    <row r="21" spans="1:34" x14ac:dyDescent="0.2">
      <c r="J21" s="10"/>
      <c r="AG21" s="82">
        <v>0.57811556529080166</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9835</v>
      </c>
      <c r="D121" s="61">
        <v>10300</v>
      </c>
      <c r="E121" s="61">
        <v>6395</v>
      </c>
      <c r="F121" s="61">
        <v>0</v>
      </c>
      <c r="G121" s="61">
        <v>0</v>
      </c>
      <c r="H121" s="61">
        <v>0</v>
      </c>
      <c r="I121" s="61">
        <v>0</v>
      </c>
      <c r="J121" s="61">
        <v>0</v>
      </c>
      <c r="K121" s="61">
        <v>0</v>
      </c>
      <c r="L121" s="61">
        <v>0</v>
      </c>
      <c r="M121" s="61">
        <v>0</v>
      </c>
      <c r="N121" s="61">
        <v>0</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26530</v>
      </c>
      <c r="AH121" s="62">
        <v>0.40395273768195383</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16186</v>
      </c>
      <c r="D122" s="61">
        <v>14468</v>
      </c>
      <c r="E122" s="61">
        <v>8492</v>
      </c>
      <c r="F122" s="61">
        <v>0</v>
      </c>
      <c r="G122" s="61">
        <v>0</v>
      </c>
      <c r="H122" s="61">
        <v>0</v>
      </c>
      <c r="I122" s="61">
        <v>0</v>
      </c>
      <c r="J122" s="61">
        <v>0</v>
      </c>
      <c r="K122" s="61">
        <v>0</v>
      </c>
      <c r="L122" s="61">
        <v>0</v>
      </c>
      <c r="M122" s="61">
        <v>0</v>
      </c>
      <c r="N122" s="61">
        <v>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39146</v>
      </c>
      <c r="AH122" s="62">
        <v>0.59604726231804617</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26021</v>
      </c>
      <c r="D123" s="61">
        <v>24768</v>
      </c>
      <c r="E123" s="61">
        <v>14887</v>
      </c>
      <c r="F123" s="61">
        <v>0</v>
      </c>
      <c r="G123" s="61">
        <v>0</v>
      </c>
      <c r="H123" s="61">
        <v>0</v>
      </c>
      <c r="I123" s="61">
        <v>0</v>
      </c>
      <c r="J123" s="61">
        <v>0</v>
      </c>
      <c r="K123" s="61">
        <v>0</v>
      </c>
      <c r="L123" s="61">
        <v>0</v>
      </c>
      <c r="M123" s="61">
        <v>0</v>
      </c>
      <c r="N123" s="61">
        <v>0</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65676</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0</v>
      </c>
      <c r="D125" s="64">
        <v>60000</v>
      </c>
      <c r="E125" s="64">
        <v>36000</v>
      </c>
      <c r="F125" s="64">
        <v>0</v>
      </c>
      <c r="G125" s="64">
        <v>0</v>
      </c>
      <c r="H125" s="64">
        <v>0</v>
      </c>
      <c r="I125" s="64">
        <v>0</v>
      </c>
      <c r="J125" s="64">
        <v>0</v>
      </c>
      <c r="K125" s="64">
        <v>0</v>
      </c>
      <c r="L125" s="64">
        <v>0</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96000</v>
      </c>
      <c r="AH125" s="54"/>
    </row>
    <row r="126" spans="1:62" s="12" customFormat="1" x14ac:dyDescent="0.2">
      <c r="A126" s="59" t="s">
        <v>20</v>
      </c>
      <c r="B126" s="64"/>
      <c r="C126" s="64">
        <v>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0</v>
      </c>
      <c r="AH126" s="54"/>
    </row>
    <row r="127" spans="1:62" s="12" customFormat="1" x14ac:dyDescent="0.2">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1.2</v>
      </c>
      <c r="D129" s="65">
        <v>1.2</v>
      </c>
      <c r="E129" s="65">
        <v>1.2</v>
      </c>
      <c r="F129" s="65">
        <v>1.2</v>
      </c>
      <c r="G129" s="65">
        <v>1.2</v>
      </c>
      <c r="H129" s="65">
        <v>1.2</v>
      </c>
      <c r="I129" s="65">
        <v>1.2</v>
      </c>
      <c r="J129" s="65">
        <v>1.2</v>
      </c>
      <c r="K129" s="65">
        <v>1.2</v>
      </c>
      <c r="L129" s="65">
        <v>1.2</v>
      </c>
      <c r="M129" s="65">
        <v>1.2</v>
      </c>
      <c r="N129" s="65">
        <v>1.2</v>
      </c>
      <c r="O129" s="65">
        <v>1.2</v>
      </c>
      <c r="P129" s="65">
        <v>1.2</v>
      </c>
      <c r="Q129" s="65">
        <v>1.2</v>
      </c>
      <c r="R129" s="65">
        <v>1.2</v>
      </c>
      <c r="S129" s="65">
        <v>1.2</v>
      </c>
      <c r="T129" s="65">
        <v>1.2</v>
      </c>
      <c r="U129" s="65">
        <v>1.2</v>
      </c>
      <c r="V129" s="65">
        <v>1.2</v>
      </c>
      <c r="W129" s="65">
        <v>1.2</v>
      </c>
      <c r="X129" s="65">
        <v>1.2</v>
      </c>
      <c r="Y129" s="65">
        <v>1.2</v>
      </c>
      <c r="Z129" s="65">
        <v>1.2</v>
      </c>
      <c r="AA129" s="65">
        <v>1.2</v>
      </c>
      <c r="AB129" s="65">
        <v>1.2</v>
      </c>
      <c r="AC129" s="65">
        <v>1.2</v>
      </c>
      <c r="AD129" s="65">
        <v>1.2</v>
      </c>
      <c r="AE129" s="65">
        <v>1.2</v>
      </c>
      <c r="AF129" s="65">
        <v>1.2</v>
      </c>
      <c r="AG129" s="65">
        <v>1.2</v>
      </c>
      <c r="AH129" s="54"/>
    </row>
    <row r="130" spans="1:40" s="12" customFormat="1" x14ac:dyDescent="0.2">
      <c r="A130" s="59" t="s">
        <v>16</v>
      </c>
      <c r="B130" s="65"/>
      <c r="C130" s="65">
        <v>0</v>
      </c>
      <c r="D130" s="65">
        <v>0</v>
      </c>
      <c r="E130" s="65">
        <v>0</v>
      </c>
      <c r="F130" s="65">
        <v>0</v>
      </c>
      <c r="G130" s="65">
        <v>0</v>
      </c>
      <c r="H130" s="65">
        <v>0</v>
      </c>
      <c r="I130" s="65">
        <v>0</v>
      </c>
      <c r="J130" s="65">
        <v>0</v>
      </c>
      <c r="K130" s="65">
        <v>0</v>
      </c>
      <c r="L130" s="65">
        <v>0</v>
      </c>
      <c r="M130" s="65">
        <v>0</v>
      </c>
      <c r="N130" s="65">
        <v>0</v>
      </c>
      <c r="O130" s="65">
        <v>0</v>
      </c>
      <c r="P130" s="65">
        <v>0</v>
      </c>
      <c r="Q130" s="65">
        <v>0</v>
      </c>
      <c r="R130" s="65">
        <v>0</v>
      </c>
      <c r="S130" s="65">
        <v>0</v>
      </c>
      <c r="T130" s="65">
        <v>0</v>
      </c>
      <c r="U130" s="65">
        <v>0</v>
      </c>
      <c r="V130" s="65">
        <v>0</v>
      </c>
      <c r="W130" s="65">
        <v>0</v>
      </c>
      <c r="X130" s="65">
        <v>0</v>
      </c>
      <c r="Y130" s="65">
        <v>0</v>
      </c>
      <c r="Z130" s="65">
        <v>0</v>
      </c>
      <c r="AA130" s="65">
        <v>0</v>
      </c>
      <c r="AB130" s="65">
        <v>0</v>
      </c>
      <c r="AC130" s="65">
        <v>0</v>
      </c>
      <c r="AD130" s="65">
        <v>0</v>
      </c>
      <c r="AE130" s="65">
        <v>0</v>
      </c>
      <c r="AF130" s="65">
        <v>0</v>
      </c>
      <c r="AG130" s="65">
        <v>0</v>
      </c>
      <c r="AH130" s="54"/>
    </row>
    <row r="131" spans="1:40" s="12" customFormat="1" x14ac:dyDescent="0.2">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0</v>
      </c>
      <c r="D133" s="61">
        <v>72000</v>
      </c>
      <c r="E133" s="61">
        <v>43200</v>
      </c>
      <c r="F133" s="61">
        <v>0</v>
      </c>
      <c r="G133" s="61">
        <v>0</v>
      </c>
      <c r="H133" s="61">
        <v>0</v>
      </c>
      <c r="I133" s="61">
        <v>0</v>
      </c>
      <c r="J133" s="61">
        <v>0</v>
      </c>
      <c r="K133" s="61">
        <v>0</v>
      </c>
      <c r="L133" s="61">
        <v>0</v>
      </c>
      <c r="M133" s="61">
        <v>0</v>
      </c>
      <c r="N133" s="61">
        <v>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115200</v>
      </c>
      <c r="AH133" s="54"/>
    </row>
    <row r="134" spans="1:40" s="12" customFormat="1" x14ac:dyDescent="0.2">
      <c r="A134" s="57" t="s">
        <v>12</v>
      </c>
      <c r="B134" s="61"/>
      <c r="C134" s="61">
        <v>-26021</v>
      </c>
      <c r="D134" s="61">
        <v>47232</v>
      </c>
      <c r="E134" s="61">
        <v>28313</v>
      </c>
      <c r="F134" s="61">
        <v>0</v>
      </c>
      <c r="G134" s="61">
        <v>0</v>
      </c>
      <c r="H134" s="61">
        <v>0</v>
      </c>
      <c r="I134" s="61">
        <v>0</v>
      </c>
      <c r="J134" s="61">
        <v>0</v>
      </c>
      <c r="K134" s="61">
        <v>0</v>
      </c>
      <c r="L134" s="61">
        <v>0</v>
      </c>
      <c r="M134" s="61">
        <v>0</v>
      </c>
      <c r="N134" s="61">
        <v>0</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49524</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3053000</v>
      </c>
      <c r="AY8" s="12" t="s">
        <v>4</v>
      </c>
      <c r="AZ8" s="80">
        <v>858000</v>
      </c>
    </row>
    <row r="9" spans="2:59" ht="14.45" customHeight="1" x14ac:dyDescent="0.2">
      <c r="B9" s="126"/>
      <c r="C9" s="126"/>
      <c r="D9" s="126"/>
      <c r="E9" s="126"/>
      <c r="F9" s="126"/>
      <c r="G9" s="126"/>
      <c r="H9" s="126"/>
      <c r="I9" s="126"/>
      <c r="J9" s="28"/>
      <c r="AP9" s="12" t="s">
        <v>8</v>
      </c>
      <c r="AQ9" s="80">
        <v>5031000</v>
      </c>
      <c r="AY9" s="12" t="s">
        <v>8</v>
      </c>
      <c r="AZ9" s="80">
        <v>6820000</v>
      </c>
    </row>
    <row r="10" spans="2:59" ht="14.45" customHeight="1" x14ac:dyDescent="0.2">
      <c r="B10" s="126"/>
      <c r="C10" s="126"/>
      <c r="D10" s="126"/>
      <c r="E10" s="126"/>
      <c r="F10" s="126"/>
      <c r="G10" s="126"/>
      <c r="H10" s="126"/>
      <c r="I10" s="126"/>
      <c r="J10" s="28"/>
      <c r="AP10" s="12" t="s">
        <v>9</v>
      </c>
      <c r="AQ10" s="80">
        <v>5472000</v>
      </c>
      <c r="AY10" s="12" t="s">
        <v>9</v>
      </c>
      <c r="AZ10" s="80">
        <v>120000</v>
      </c>
    </row>
    <row r="11" spans="2:59" ht="14.45" customHeight="1" x14ac:dyDescent="0.2">
      <c r="B11" s="67" t="s">
        <v>114</v>
      </c>
      <c r="C11" s="67"/>
      <c r="D11" s="67"/>
      <c r="E11" s="67"/>
      <c r="F11" s="67"/>
      <c r="G11" s="67"/>
      <c r="H11" s="67"/>
      <c r="I11" s="67"/>
      <c r="AP11" s="12" t="s">
        <v>7</v>
      </c>
      <c r="AQ11" s="80">
        <v>7525000</v>
      </c>
      <c r="AY11" s="12" t="s">
        <v>7</v>
      </c>
      <c r="AZ11" s="80">
        <v>23718000</v>
      </c>
    </row>
    <row r="12" spans="2:59" ht="14.45" customHeight="1" x14ac:dyDescent="0.2">
      <c r="B12" s="67"/>
      <c r="C12" s="67"/>
      <c r="D12" s="67"/>
      <c r="E12" s="67"/>
      <c r="F12" s="67"/>
      <c r="G12" s="67"/>
      <c r="H12" s="67"/>
      <c r="I12" s="67"/>
      <c r="AP12" s="12" t="s">
        <v>3</v>
      </c>
      <c r="AQ12" s="80">
        <v>1923000</v>
      </c>
      <c r="AY12" s="12" t="s">
        <v>3</v>
      </c>
      <c r="AZ12" s="80">
        <v>955000</v>
      </c>
    </row>
    <row r="13" spans="2:59" ht="14.45" customHeight="1" x14ac:dyDescent="0.2">
      <c r="B13" s="67"/>
      <c r="C13" s="67"/>
      <c r="D13" s="67"/>
      <c r="E13" s="67"/>
      <c r="F13" s="67"/>
      <c r="G13" s="67"/>
      <c r="H13" s="67"/>
      <c r="I13" s="67"/>
      <c r="AP13" s="12" t="s">
        <v>6</v>
      </c>
      <c r="AQ13" s="80">
        <v>1333000</v>
      </c>
      <c r="AY13" s="12" t="s">
        <v>6</v>
      </c>
      <c r="AZ13" s="80">
        <v>2590000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559000</v>
      </c>
      <c r="AY16" s="12" t="s">
        <v>5</v>
      </c>
      <c r="AZ16" s="80">
        <v>0</v>
      </c>
    </row>
    <row r="17" spans="42:59" ht="14.45" customHeight="1" x14ac:dyDescent="0.2">
      <c r="AP17" s="12" t="s">
        <v>60</v>
      </c>
      <c r="AQ17" s="80">
        <v>0</v>
      </c>
      <c r="AY17" s="12" t="s">
        <v>60</v>
      </c>
      <c r="AZ17" s="80">
        <v>0</v>
      </c>
    </row>
    <row r="18" spans="42:59" x14ac:dyDescent="0.2">
      <c r="AP18" s="12" t="s">
        <v>10</v>
      </c>
      <c r="AQ18" s="80">
        <v>0</v>
      </c>
      <c r="AY18" s="12" t="s">
        <v>10</v>
      </c>
      <c r="AZ18" s="80">
        <v>1085000</v>
      </c>
    </row>
    <row r="19" spans="42:59" x14ac:dyDescent="0.2">
      <c r="AP19" s="12" t="s">
        <v>76</v>
      </c>
      <c r="AQ19" s="80">
        <v>1634000</v>
      </c>
      <c r="AY19" s="12" t="s">
        <v>76</v>
      </c>
      <c r="AZ19" s="80">
        <v>3000000</v>
      </c>
    </row>
    <row r="20" spans="42:59" ht="15" x14ac:dyDescent="0.25">
      <c r="AP20" s="68" t="s">
        <v>77</v>
      </c>
      <c r="AQ20" s="81">
        <v>26530000</v>
      </c>
      <c r="AY20" s="68" t="s">
        <v>77</v>
      </c>
      <c r="AZ20" s="81">
        <v>39146000</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4902337</v>
      </c>
      <c r="AY27" s="12" t="s">
        <v>4</v>
      </c>
      <c r="AZ27" s="80">
        <v>894920</v>
      </c>
    </row>
    <row r="28" spans="42:59" x14ac:dyDescent="0.2">
      <c r="AP28" s="12" t="s">
        <v>8</v>
      </c>
      <c r="AQ28" s="80">
        <v>8078499</v>
      </c>
      <c r="AY28" s="12" t="s">
        <v>8</v>
      </c>
      <c r="AZ28" s="80">
        <v>5501967</v>
      </c>
    </row>
    <row r="29" spans="42:59" ht="14.45" customHeight="1" x14ac:dyDescent="0.2">
      <c r="AP29" s="12" t="s">
        <v>9</v>
      </c>
      <c r="AQ29" s="80">
        <v>8832000</v>
      </c>
      <c r="AY29" s="12" t="s">
        <v>9</v>
      </c>
      <c r="AZ29" s="80">
        <v>263372.23340040242</v>
      </c>
    </row>
    <row r="30" spans="42:59" x14ac:dyDescent="0.2">
      <c r="AP30" s="12" t="s">
        <v>7</v>
      </c>
      <c r="AQ30" s="80">
        <v>12083225</v>
      </c>
      <c r="AY30" s="12" t="s">
        <v>7</v>
      </c>
      <c r="AZ30" s="80">
        <v>40232041</v>
      </c>
    </row>
    <row r="31" spans="42:59" x14ac:dyDescent="0.2">
      <c r="AP31" s="12" t="s">
        <v>3</v>
      </c>
      <c r="AQ31" s="80">
        <v>3087845</v>
      </c>
      <c r="AY31" s="12" t="s">
        <v>3</v>
      </c>
      <c r="AZ31" s="80">
        <v>1963821.5171026157</v>
      </c>
    </row>
    <row r="32" spans="42:59" ht="14.45" customHeight="1" x14ac:dyDescent="0.2">
      <c r="AP32" s="12" t="s">
        <v>6</v>
      </c>
      <c r="AQ32" s="80">
        <v>2140457</v>
      </c>
      <c r="AY32" s="12" t="s">
        <v>6</v>
      </c>
      <c r="AZ32" s="80">
        <v>5684463</v>
      </c>
    </row>
    <row r="33" spans="2:56" ht="14.45" customHeight="1" x14ac:dyDescent="0.2">
      <c r="AP33" s="12" t="s">
        <v>5</v>
      </c>
      <c r="AQ33" s="80">
        <v>897611</v>
      </c>
      <c r="AY33" s="12" t="s">
        <v>5</v>
      </c>
      <c r="AZ33" s="80">
        <v>0</v>
      </c>
    </row>
    <row r="34" spans="2:56" x14ac:dyDescent="0.2">
      <c r="AP34" s="12" t="s">
        <v>60</v>
      </c>
      <c r="AQ34" s="80">
        <v>0</v>
      </c>
      <c r="AY34" s="12" t="s">
        <v>60</v>
      </c>
      <c r="AZ34" s="80">
        <v>0</v>
      </c>
    </row>
    <row r="35" spans="2:56" ht="14.45" customHeight="1" x14ac:dyDescent="0.2">
      <c r="B35" s="126" t="s">
        <v>147</v>
      </c>
      <c r="C35" s="126"/>
      <c r="D35" s="126"/>
      <c r="E35" s="126"/>
      <c r="F35" s="126"/>
      <c r="G35" s="126"/>
      <c r="H35" s="126"/>
      <c r="I35" s="126"/>
      <c r="AP35" s="12" t="s">
        <v>10</v>
      </c>
      <c r="AQ35" s="80">
        <v>0</v>
      </c>
      <c r="AY35" s="12" t="s">
        <v>10</v>
      </c>
      <c r="AZ35" s="80">
        <v>2381327</v>
      </c>
    </row>
    <row r="36" spans="2:56" ht="14.45" customHeight="1" x14ac:dyDescent="0.2">
      <c r="B36" s="126"/>
      <c r="C36" s="126"/>
      <c r="D36" s="126"/>
      <c r="E36" s="126"/>
      <c r="F36" s="126"/>
      <c r="G36" s="126"/>
      <c r="H36" s="126"/>
      <c r="I36" s="126"/>
      <c r="AP36" s="12" t="s">
        <v>76</v>
      </c>
      <c r="AQ36" s="80">
        <v>2623786</v>
      </c>
      <c r="AY36" s="12" t="s">
        <v>76</v>
      </c>
      <c r="AZ36" s="80">
        <v>6584250</v>
      </c>
    </row>
    <row r="37" spans="2:56" ht="14.45" customHeight="1" x14ac:dyDescent="0.25">
      <c r="B37" s="126"/>
      <c r="C37" s="126"/>
      <c r="D37" s="126"/>
      <c r="E37" s="126"/>
      <c r="F37" s="126"/>
      <c r="G37" s="126"/>
      <c r="H37" s="126"/>
      <c r="I37" s="126"/>
      <c r="AP37" s="68" t="s">
        <v>77</v>
      </c>
      <c r="AQ37" s="81">
        <v>42645760</v>
      </c>
      <c r="AY37" s="68" t="s">
        <v>77</v>
      </c>
      <c r="AZ37" s="81">
        <v>63506161.750503018</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65676000</v>
      </c>
      <c r="AR41" s="101">
        <v>26530000</v>
      </c>
      <c r="AS41" s="101">
        <v>39146000</v>
      </c>
      <c r="AV41" s="12" t="s">
        <v>132</v>
      </c>
      <c r="AW41" s="82">
        <v>0.40395273768195383</v>
      </c>
      <c r="AX41" s="82">
        <v>0.59604726231804617</v>
      </c>
    </row>
    <row r="42" spans="2:56" ht="15" x14ac:dyDescent="0.2">
      <c r="B42" s="29"/>
      <c r="C42" s="29"/>
      <c r="D42" s="29"/>
      <c r="E42" s="29"/>
      <c r="F42" s="29"/>
      <c r="G42" s="29"/>
      <c r="H42" s="29"/>
      <c r="I42" s="29"/>
      <c r="AP42" s="12" t="s">
        <v>131</v>
      </c>
      <c r="AQ42" s="101">
        <v>106151921.75050302</v>
      </c>
      <c r="AR42" s="101">
        <v>42645760</v>
      </c>
      <c r="AS42" s="101">
        <v>63506161.750503018</v>
      </c>
      <c r="AV42" s="12" t="s">
        <v>131</v>
      </c>
      <c r="AW42" s="82">
        <v>0.40174270325725797</v>
      </c>
      <c r="AX42" s="82">
        <v>0.59825729674274208</v>
      </c>
    </row>
    <row r="43" spans="2:56" x14ac:dyDescent="0.2">
      <c r="BD43" s="83">
        <v>38103697050301.813</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0.36633285577841451</v>
      </c>
    </row>
    <row r="54" spans="2:55" x14ac:dyDescent="0.2">
      <c r="BA54" s="12" t="s">
        <v>88</v>
      </c>
      <c r="BC54" s="85">
        <v>0.42989583333333331</v>
      </c>
    </row>
    <row r="55" spans="2:55" ht="15" thickBot="1" x14ac:dyDescent="0.25">
      <c r="BA55" s="12" t="s">
        <v>89</v>
      </c>
      <c r="BC55" s="85" t="s">
        <v>131</v>
      </c>
    </row>
    <row r="56" spans="2:55" ht="16.5" thickTop="1" thickBot="1" x14ac:dyDescent="0.3">
      <c r="BA56" s="86" t="s">
        <v>82</v>
      </c>
      <c r="BB56" s="86"/>
      <c r="BC56" s="84">
        <v>65676000</v>
      </c>
    </row>
    <row r="57" spans="2:55" ht="16.5" thickTop="1" thickBot="1" x14ac:dyDescent="0.3">
      <c r="BA57" s="87" t="s">
        <v>83</v>
      </c>
      <c r="BB57" s="87"/>
      <c r="BC57" s="88">
        <v>43527</v>
      </c>
    </row>
    <row r="58" spans="2:55" ht="16.5" thickTop="1" thickBot="1" x14ac:dyDescent="0.3">
      <c r="BA58" s="87" t="s">
        <v>84</v>
      </c>
      <c r="BB58" s="87"/>
      <c r="BC58" s="89">
        <v>1.6162969996726813</v>
      </c>
    </row>
    <row r="59" spans="2:55" ht="16.5" thickTop="1" thickBot="1" x14ac:dyDescent="0.3">
      <c r="BA59" s="86" t="s">
        <v>85</v>
      </c>
      <c r="BB59" s="86" t="s">
        <v>65</v>
      </c>
      <c r="BC59" s="84">
        <v>115200</v>
      </c>
    </row>
    <row r="60" spans="2:55" ht="16.5" thickTop="1" thickBot="1" x14ac:dyDescent="0.3">
      <c r="I60" s="53" t="s">
        <v>113</v>
      </c>
      <c r="BA60" s="87" t="s">
        <v>86</v>
      </c>
      <c r="BB60" s="87"/>
      <c r="BC60" s="89">
        <v>1.4541666666666666</v>
      </c>
    </row>
    <row r="61" spans="2:55" ht="16.5" thickTop="1" thickBot="1" x14ac:dyDescent="0.3">
      <c r="BA61" s="86" t="s">
        <v>85</v>
      </c>
      <c r="BB61" s="86" t="s">
        <v>65</v>
      </c>
      <c r="BC61" s="84">
        <v>167520</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1105.75</v>
      </c>
      <c r="J11" s="10"/>
      <c r="K11" s="10"/>
    </row>
    <row r="12" spans="2:57" ht="14.45" customHeight="1" thickBot="1" x14ac:dyDescent="0.25">
      <c r="B12" s="10"/>
      <c r="C12" s="10"/>
      <c r="D12" s="10"/>
      <c r="E12" s="10"/>
      <c r="F12" s="10"/>
      <c r="G12" s="35" t="s">
        <v>93</v>
      </c>
      <c r="H12" s="36" t="s">
        <v>94</v>
      </c>
      <c r="I12" s="37">
        <v>5051670</v>
      </c>
      <c r="J12" s="10"/>
      <c r="K12" s="10"/>
    </row>
    <row r="13" spans="2:57" ht="14.45" customHeight="1" thickBot="1" x14ac:dyDescent="0.25">
      <c r="B13" s="10"/>
      <c r="C13" s="10"/>
      <c r="D13" s="10"/>
      <c r="E13" s="10"/>
      <c r="F13" s="10"/>
      <c r="G13" s="35" t="s">
        <v>95</v>
      </c>
      <c r="H13" s="36" t="s">
        <v>94</v>
      </c>
      <c r="I13" s="37">
        <v>52315266</v>
      </c>
      <c r="J13" s="10"/>
      <c r="K13" s="10"/>
    </row>
    <row r="14" spans="2:57" ht="14.45" customHeight="1" thickBot="1" x14ac:dyDescent="0.25">
      <c r="B14" s="10"/>
      <c r="C14" s="10"/>
      <c r="D14" s="10"/>
      <c r="E14" s="10"/>
      <c r="F14" s="10"/>
      <c r="G14" s="35" t="s">
        <v>96</v>
      </c>
      <c r="H14" s="36" t="s">
        <v>97</v>
      </c>
      <c r="I14" s="38">
        <v>96</v>
      </c>
      <c r="J14" s="10"/>
      <c r="K14" s="10"/>
    </row>
    <row r="15" spans="2:57" ht="14.45" customHeight="1" thickBot="1" x14ac:dyDescent="0.25">
      <c r="B15" s="10"/>
      <c r="C15" s="10"/>
      <c r="D15" s="10"/>
      <c r="E15" s="10"/>
      <c r="F15" s="10"/>
      <c r="G15" s="35" t="s">
        <v>98</v>
      </c>
      <c r="H15" s="36" t="s">
        <v>67</v>
      </c>
      <c r="I15" s="39">
        <v>57.811556529080164</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1105.75</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60832.045845272201</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1.7450000000000001</v>
      </c>
      <c r="AT30" s="92">
        <v>96000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167520</v>
      </c>
      <c r="AV39" s="94">
        <v>1.75</v>
      </c>
      <c r="AW39" s="95">
        <v>1.4541666666666666</v>
      </c>
    </row>
    <row r="40" spans="2:49" ht="14.45" customHeight="1" x14ac:dyDescent="0.2">
      <c r="B40" s="10"/>
      <c r="C40" s="40"/>
      <c r="D40" s="44" t="s">
        <v>109</v>
      </c>
      <c r="E40" s="70">
        <v>1.3087500000000001</v>
      </c>
      <c r="F40" s="70">
        <v>1.3960000000000001</v>
      </c>
      <c r="G40" s="70">
        <v>1.4832500000000002</v>
      </c>
      <c r="H40" s="70">
        <v>1.5705</v>
      </c>
      <c r="I40" s="70">
        <v>1.6577500000000001</v>
      </c>
      <c r="J40" s="45">
        <v>1.7450000000000001</v>
      </c>
      <c r="K40" s="70">
        <v>1.8322500000000002</v>
      </c>
      <c r="L40" s="70">
        <v>1.9195000000000002</v>
      </c>
      <c r="M40" s="70">
        <v>2.0067500000000003</v>
      </c>
      <c r="N40" s="70">
        <v>2.0940000000000003</v>
      </c>
      <c r="O40" s="70">
        <v>2.1812500000000004</v>
      </c>
      <c r="AT40" s="12" t="s">
        <v>62</v>
      </c>
      <c r="AU40" s="93">
        <v>106151.92</v>
      </c>
      <c r="AV40" s="94">
        <v>1.1100000000000001</v>
      </c>
      <c r="AW40" s="95">
        <v>1.6162969730190633</v>
      </c>
    </row>
    <row r="41" spans="2:49" x14ac:dyDescent="0.2">
      <c r="B41" s="10"/>
      <c r="C41" s="46">
        <v>-0.2</v>
      </c>
      <c r="D41" s="47">
        <v>55814.400000000001</v>
      </c>
      <c r="E41" s="104">
        <v>-0.31186269640718689</v>
      </c>
      <c r="F41" s="104">
        <v>-0.26598687616766603</v>
      </c>
      <c r="G41" s="104">
        <v>-0.22011105592814517</v>
      </c>
      <c r="H41" s="104">
        <v>-0.17423523568862431</v>
      </c>
      <c r="I41" s="104">
        <v>-0.12835941544910345</v>
      </c>
      <c r="J41" s="104">
        <v>-8.2483595209582483E-2</v>
      </c>
      <c r="K41" s="104">
        <v>-3.6607774970061624E-2</v>
      </c>
      <c r="L41" s="104">
        <v>9.2680452694593463E-3</v>
      </c>
      <c r="M41" s="104">
        <v>5.5143865508980205E-2</v>
      </c>
      <c r="N41" s="104">
        <v>0.10101968574850106</v>
      </c>
      <c r="O41" s="104">
        <v>0.14689550598802192</v>
      </c>
      <c r="AT41" s="12" t="s">
        <v>61</v>
      </c>
      <c r="AU41" s="93">
        <v>61368.08</v>
      </c>
      <c r="AV41" s="94"/>
      <c r="AW41" s="95">
        <v>0.36633285577841451</v>
      </c>
    </row>
    <row r="42" spans="2:49" x14ac:dyDescent="0.2">
      <c r="B42" s="10"/>
      <c r="C42" s="46">
        <v>-0.15</v>
      </c>
      <c r="D42" s="47">
        <v>69768</v>
      </c>
      <c r="E42" s="104">
        <v>-0.13982837050898367</v>
      </c>
      <c r="F42" s="104">
        <v>-8.2483595209582483E-2</v>
      </c>
      <c r="G42" s="104">
        <v>-2.5138819910181409E-2</v>
      </c>
      <c r="H42" s="104">
        <v>3.2205955389219554E-2</v>
      </c>
      <c r="I42" s="104">
        <v>8.9550730688620739E-2</v>
      </c>
      <c r="J42" s="104">
        <v>0.1468955059880217</v>
      </c>
      <c r="K42" s="104">
        <v>0.20424028128742289</v>
      </c>
      <c r="L42" s="104">
        <v>0.26158505658682385</v>
      </c>
      <c r="M42" s="104">
        <v>0.31892983188622503</v>
      </c>
      <c r="N42" s="104">
        <v>0.37627460718562622</v>
      </c>
      <c r="O42" s="104">
        <v>0.43361938248502718</v>
      </c>
    </row>
    <row r="43" spans="2:49" x14ac:dyDescent="0.2">
      <c r="B43" s="10"/>
      <c r="C43" s="46">
        <v>-0.1</v>
      </c>
      <c r="D43" s="47">
        <v>82080</v>
      </c>
      <c r="E43" s="104">
        <v>1.1966622930607462E-2</v>
      </c>
      <c r="F43" s="104">
        <v>7.9431064459314582E-2</v>
      </c>
      <c r="G43" s="104">
        <v>0.14689550598802192</v>
      </c>
      <c r="H43" s="104">
        <v>0.21435994751672882</v>
      </c>
      <c r="I43" s="104">
        <v>0.28182438904543594</v>
      </c>
      <c r="J43" s="104">
        <v>0.34928883057414328</v>
      </c>
      <c r="K43" s="104">
        <v>0.4167532721028504</v>
      </c>
      <c r="L43" s="104">
        <v>0.48421771363155774</v>
      </c>
      <c r="M43" s="104">
        <v>0.55168215516026464</v>
      </c>
      <c r="N43" s="104">
        <v>0.61914659668897198</v>
      </c>
      <c r="O43" s="104">
        <v>0.68661103821767933</v>
      </c>
      <c r="AU43" s="12">
        <v>220032</v>
      </c>
    </row>
    <row r="44" spans="2:49" x14ac:dyDescent="0.2">
      <c r="B44" s="10"/>
      <c r="C44" s="46">
        <v>-0.05</v>
      </c>
      <c r="D44" s="47">
        <v>91200</v>
      </c>
      <c r="E44" s="104">
        <v>0.12440735881178622</v>
      </c>
      <c r="F44" s="104">
        <v>0.19936784939923857</v>
      </c>
      <c r="G44" s="104">
        <v>0.27432833998669093</v>
      </c>
      <c r="H44" s="104">
        <v>0.34928883057414328</v>
      </c>
      <c r="I44" s="104">
        <v>0.42424932116159586</v>
      </c>
      <c r="J44" s="104">
        <v>0.49920981174904799</v>
      </c>
      <c r="K44" s="104">
        <v>0.57417030233650057</v>
      </c>
      <c r="L44" s="104">
        <v>0.64913079292395293</v>
      </c>
      <c r="M44" s="104">
        <v>0.7240912835114055</v>
      </c>
      <c r="N44" s="104">
        <v>0.79905177409885786</v>
      </c>
      <c r="O44" s="104">
        <v>0.87401226468631021</v>
      </c>
      <c r="AU44" s="12">
        <v>186519.84</v>
      </c>
    </row>
    <row r="45" spans="2:49" x14ac:dyDescent="0.2">
      <c r="B45" s="10"/>
      <c r="C45" s="42" t="s">
        <v>107</v>
      </c>
      <c r="D45" s="48">
        <v>96000</v>
      </c>
      <c r="E45" s="104">
        <v>0.18358669348609058</v>
      </c>
      <c r="F45" s="104">
        <v>0.26249247305182988</v>
      </c>
      <c r="G45" s="104">
        <v>0.34139825261756962</v>
      </c>
      <c r="H45" s="104">
        <v>0.4203040321833087</v>
      </c>
      <c r="I45" s="104">
        <v>0.49920981174904799</v>
      </c>
      <c r="J45" s="104">
        <v>0.57811559131478729</v>
      </c>
      <c r="K45" s="104">
        <v>0.65702137088052703</v>
      </c>
      <c r="L45" s="104">
        <v>0.73592715044626633</v>
      </c>
      <c r="M45" s="104">
        <v>0.81483293001200563</v>
      </c>
      <c r="N45" s="104">
        <v>0.89373870957774515</v>
      </c>
      <c r="O45" s="104">
        <v>0.97264448914348445</v>
      </c>
    </row>
    <row r="46" spans="2:49" ht="14.45" customHeight="1" x14ac:dyDescent="0.2">
      <c r="B46" s="10"/>
      <c r="C46" s="46">
        <v>0.05</v>
      </c>
      <c r="D46" s="47">
        <v>100800</v>
      </c>
      <c r="E46" s="104">
        <v>0.24276602816039494</v>
      </c>
      <c r="F46" s="104">
        <v>0.32561709670442163</v>
      </c>
      <c r="G46" s="104">
        <v>0.40846816524844787</v>
      </c>
      <c r="H46" s="104">
        <v>0.49131923379247411</v>
      </c>
      <c r="I46" s="104">
        <v>0.57417030233650057</v>
      </c>
      <c r="J46" s="104">
        <v>0.65702137088052681</v>
      </c>
      <c r="K46" s="104">
        <v>0.73987243942455327</v>
      </c>
      <c r="L46" s="104">
        <v>0.82272350796857974</v>
      </c>
      <c r="M46" s="104">
        <v>0.90557457651260598</v>
      </c>
      <c r="N46" s="104">
        <v>0.98842564505663244</v>
      </c>
      <c r="O46" s="104">
        <v>1.0712767136006587</v>
      </c>
    </row>
    <row r="47" spans="2:49" x14ac:dyDescent="0.2">
      <c r="B47" s="10"/>
      <c r="C47" s="46">
        <v>0.1</v>
      </c>
      <c r="D47" s="47">
        <v>110880</v>
      </c>
      <c r="E47" s="104">
        <v>0.36704263097643475</v>
      </c>
      <c r="F47" s="104">
        <v>0.45817880637486352</v>
      </c>
      <c r="G47" s="104">
        <v>0.54931498177329252</v>
      </c>
      <c r="H47" s="104">
        <v>0.64045115717172152</v>
      </c>
      <c r="I47" s="104">
        <v>0.73158733257015052</v>
      </c>
      <c r="J47" s="104">
        <v>0.82272350796857951</v>
      </c>
      <c r="K47" s="104">
        <v>0.91385968336700851</v>
      </c>
      <c r="L47" s="104">
        <v>1.0049958587654375</v>
      </c>
      <c r="M47" s="104">
        <v>1.0961320341638667</v>
      </c>
      <c r="N47" s="104">
        <v>1.1872682095622955</v>
      </c>
      <c r="O47" s="104">
        <v>1.2784043849607247</v>
      </c>
    </row>
    <row r="48" spans="2:49" x14ac:dyDescent="0.2">
      <c r="B48" s="10"/>
      <c r="C48" s="46">
        <v>0.15</v>
      </c>
      <c r="D48" s="47">
        <v>127512</v>
      </c>
      <c r="E48" s="104">
        <v>0.57209902562289994</v>
      </c>
      <c r="F48" s="104">
        <v>0.67690562733109316</v>
      </c>
      <c r="G48" s="104">
        <v>0.78171222903928661</v>
      </c>
      <c r="H48" s="104">
        <v>0.88651883074747961</v>
      </c>
      <c r="I48" s="104">
        <v>0.99132543245567306</v>
      </c>
      <c r="J48" s="104">
        <v>1.0961320341638663</v>
      </c>
      <c r="K48" s="104">
        <v>1.2009386358720597</v>
      </c>
      <c r="L48" s="104">
        <v>1.3057452375802532</v>
      </c>
      <c r="M48" s="104">
        <v>1.4105518392884466</v>
      </c>
      <c r="N48" s="104">
        <v>1.5153584409966396</v>
      </c>
      <c r="O48" s="104">
        <v>1.6201650427048335</v>
      </c>
    </row>
    <row r="49" spans="2:45" ht="15" thickBot="1" x14ac:dyDescent="0.25">
      <c r="B49" s="10"/>
      <c r="C49" s="46">
        <v>0.2</v>
      </c>
      <c r="D49" s="49">
        <v>153014.39999999999</v>
      </c>
      <c r="E49" s="104">
        <v>0.88651883074747961</v>
      </c>
      <c r="F49" s="104">
        <v>1.0122867527973116</v>
      </c>
      <c r="G49" s="104">
        <v>1.1380546748471438</v>
      </c>
      <c r="H49" s="104">
        <v>1.2638225968969756</v>
      </c>
      <c r="I49" s="104">
        <v>1.3895905189468079</v>
      </c>
      <c r="J49" s="104">
        <v>1.5153584409966396</v>
      </c>
      <c r="K49" s="104">
        <v>1.6411263630464719</v>
      </c>
      <c r="L49" s="104">
        <v>1.7668942850963036</v>
      </c>
      <c r="M49" s="104">
        <v>1.8926622071461354</v>
      </c>
      <c r="N49" s="104">
        <v>2.0184301291959676</v>
      </c>
      <c r="O49" s="104">
        <v>2.1441980512457999</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96000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684.13</v>
      </c>
      <c r="BA66" s="12" t="s">
        <v>65</v>
      </c>
    </row>
    <row r="67" spans="2:55" x14ac:dyDescent="0.2">
      <c r="B67" s="10"/>
      <c r="C67" s="10"/>
      <c r="D67" s="10"/>
      <c r="E67" s="10"/>
      <c r="F67" s="10"/>
      <c r="G67" s="10"/>
      <c r="H67" s="10"/>
      <c r="I67" s="10"/>
      <c r="J67" s="10"/>
      <c r="K67" s="10"/>
      <c r="AS67" s="12" t="s">
        <v>11</v>
      </c>
      <c r="AT67" s="93">
        <v>115200</v>
      </c>
      <c r="AU67" s="94">
        <v>1.2</v>
      </c>
      <c r="AV67" s="95">
        <v>1</v>
      </c>
      <c r="AX67" s="12" t="s">
        <v>64</v>
      </c>
      <c r="AZ67" s="64">
        <v>54730</v>
      </c>
      <c r="BA67" s="12" t="s">
        <v>63</v>
      </c>
    </row>
    <row r="68" spans="2:55" x14ac:dyDescent="0.2">
      <c r="B68" s="10"/>
      <c r="C68" s="10"/>
      <c r="D68" s="10"/>
      <c r="E68" s="10"/>
      <c r="F68" s="10"/>
      <c r="G68" s="10"/>
      <c r="H68" s="10"/>
      <c r="I68" s="10"/>
      <c r="J68" s="10"/>
      <c r="K68" s="10"/>
      <c r="AS68" s="12" t="s">
        <v>62</v>
      </c>
      <c r="AT68" s="93">
        <v>65676</v>
      </c>
      <c r="AU68" s="94">
        <v>0.68</v>
      </c>
      <c r="AV68" s="95">
        <v>0.57010416666666663</v>
      </c>
    </row>
    <row r="69" spans="2:55" x14ac:dyDescent="0.2">
      <c r="B69" s="10"/>
      <c r="C69" s="10"/>
      <c r="D69" s="10"/>
      <c r="E69" s="10"/>
      <c r="F69" s="10"/>
      <c r="G69" s="10"/>
      <c r="H69" s="10"/>
      <c r="I69" s="10"/>
      <c r="J69" s="10"/>
      <c r="K69" s="10"/>
      <c r="AS69" s="12" t="s">
        <v>61</v>
      </c>
      <c r="AT69" s="93">
        <v>49524</v>
      </c>
      <c r="AU69" s="94"/>
      <c r="AV69" s="95">
        <v>0.42989583333333331</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1.2</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0.89999999999999991</v>
      </c>
      <c r="AU86" s="98">
        <v>0.96</v>
      </c>
      <c r="AV86" s="98">
        <v>1.02</v>
      </c>
      <c r="AW86" s="98">
        <v>1.08</v>
      </c>
      <c r="AX86" s="98">
        <v>1.1399999999999999</v>
      </c>
      <c r="AY86" s="99">
        <v>1.2</v>
      </c>
      <c r="AZ86" s="98">
        <v>1.26</v>
      </c>
      <c r="BA86" s="98">
        <v>1.3199999999999998</v>
      </c>
      <c r="BB86" s="98">
        <v>1.38</v>
      </c>
      <c r="BC86" s="98">
        <v>1.44</v>
      </c>
      <c r="BD86" s="98">
        <v>1.5</v>
      </c>
    </row>
    <row r="87" spans="2:56" x14ac:dyDescent="0.2">
      <c r="B87" s="10"/>
      <c r="C87" s="10"/>
      <c r="D87" s="10"/>
      <c r="E87" s="10"/>
      <c r="F87" s="10"/>
      <c r="G87" s="10"/>
      <c r="H87" s="10"/>
      <c r="I87" s="10"/>
      <c r="J87" s="10"/>
      <c r="K87" s="10"/>
      <c r="AR87" s="12">
        <v>-0.2</v>
      </c>
      <c r="AS87" s="98">
        <v>55814.400000000001</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69768</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82080</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91200</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96000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100800</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110880</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127512</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153014.39999999999</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2024-12-02T21:47:33Z</dcterms:modified>
</cp:coreProperties>
</file>