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BD3A2A8A-C27F-4C53-9873-C013D5548AC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<sst xmlns="http://schemas.openxmlformats.org/spreadsheetml/2006/main" count="275" uniqueCount="158">
  <si>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</si>
  <si>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</si>
  <si>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</si>
  <si>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</si>
  <si>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</si>
  <si>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</si>
  <si>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</si>
  <si>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</si>
  <si>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</si>
  <si>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</si>
  <si>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</si>
  <si>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</si>
  <si>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</si>
  <si>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</si>
  <si>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</si>
  <si>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</si>
  <si>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</si>
  <si>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</si>
  <si>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</si>
  <si>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</si>
  <si>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</si>
  <si>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</si>
  <si>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</si>
  <si>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</si>
  <si>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</si>
  <si>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</si>
  <si>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</si>
  <si>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</si>
  <si>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</si>
  <si>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</si>
  <si>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</si>
  <si>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</si>
  <si>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</si>
  <si>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</si>
  <si>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</si>
  <si>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</si>
  <si>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</si>
  <si>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</si>
  <si>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</si>
  <si>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</si>
  <si>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</si>
  <si>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</si>
  <si>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</si>
  <si>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</si>
  <si>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</si>
  <si>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</si>
  <si>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</si>
  <si>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</si>
  <si>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</si>
  <si>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</si>
  <si>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</si>
  <si>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</si>
  <si>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</si>
  <si>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</si>
  <si>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</si>
  <si>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</si>
  <si>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</si>
  <si>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</si>
  <si>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</si>
  <si>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</si>
  <si>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</si>
  <si>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</si>
  <si>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</si>
  <si>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</si>
  <si>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</si>
  <si>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</si>
  <si>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</si>
  <si>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</si>
  <si>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</si>
  <si>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</si>
  <si>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</si>
  <si>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</si>
  <si>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</si>
  <si>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</si>
  <si>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</si>
  <si>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</si>
  <si>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</si>
  <si>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</si>
  <si>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</si>
  <si>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</si>
  <si>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</si>
  <si>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</si>
  <si>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</si>
  <si>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</si>
  <si>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</si>
  <si>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</si>
  <si>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</si>
  <si>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</si>
  <si>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</si>
  <si>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</si>
  <si>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</si>
  <si>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</si>
  <si>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</si>
  <si>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</si>
  <si>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</si>
  <si>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</si>
  <si>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</si>
  <si>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</si>
  <si>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</si>
  <si>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</si>
  <si>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</si>
  <si>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</si>
  <si>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</si>
  <si>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</si>
  <si>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</si>
  <si>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</si>
  <si>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</si>
  <si>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</si>
  <si>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</si>
  <si>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</si>
  <si>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</si>
  <si>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</si>
  <si>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</si>
  <si>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</si>
  <si>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</si>
  <si>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</si>
  <si>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</si>
  <si>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</si>
  <si>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</si>
  <si>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</si>
  <si>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</si>
  <si>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</si>
  <si>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</si>
  <si>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</si>
  <si>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SANTANDER CONFINES</t>
  </si>
  <si>
    <t>Precio miles COP/kg. 1ra calidad (G)</t>
  </si>
  <si>
    <t>Precio miles COP/kg. 2da calidad (H)</t>
  </si>
  <si>
    <t>Precio miles COP/kg. 3ra calidad (I)</t>
  </si>
  <si>
    <t>Precio miles COP/kg. 4ta calidad (J)</t>
  </si>
  <si>
    <t>Santander</t>
  </si>
  <si>
    <t>Material de propagacion: Colino/Plántula // Distancia de siembra: 0,5 x 1,3 // Densidad de siembra - Plantas/Ha.: 15.385 // Duracion del ciclo: 3 meses // Productividad/Ha/Ciclo: 65.000 kg // Inicio de Produccion desde la siembra: mes 3  // Duracion de la etapa productiva: 1 meses // Productividad promedio en etapa productiva  // Cultivo asociado: NA // Productividad promedio etapa productiva: 65.000 kg // % Rendimiento 1ra. Calidad: 80 // % Rendimiento 2da. Calidad: 20 // Precio de venta ponderado por calidad: $1.699 // Valor Jornal: $61.150 // Otros: NA</t>
  </si>
  <si>
    <t>2024 Q3</t>
  </si>
  <si>
    <t>2017 Q1</t>
  </si>
  <si>
    <t>El presente documento corresponde a una actualización del documento PDF de la AgroGuía correspondiente a Tomate Chonto Santander Confines publicada en la página web, y consta de las siguientes partes:</t>
  </si>
  <si>
    <t>- Flujo anualizado de los ingresos (precio y rendimiento) y los costos de producción para una hectárea de
Tomate Chonto Santander Confines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</si>
  <si>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Santander Confines.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</si>
  <si>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</si>
  <si>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</si>
  <si>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</si>
  <si>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</si>
  <si>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Santander Confines. La participación se encuentra actualizada al 2024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</si>
  <si>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</si>
  <si>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</si>
  <si>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Tomate Chonto Santander Confines, en lo que respecta a la mano de obra incluye actividades como la preparación del terreno, la siembra, el trazado y el ahoyado, entre otras, y ascienden a un total de $3,2 millones de pesos (equivalente a 53 jornales). En cuanto a los insumos, se incluyen los gastos relacionados con el material vegetal y las enmiendas, que en conjunto ascienden a  $17,9 millones.</t>
  </si>
  <si>
    <t>*** Los costos de sostenimiento del ciclo comprenden tanto los gastos relacionados con la mano de obra como aquellos asociados con los insumos necesarios desde el momento de la siembra de las plantas hasta finalizar el ciclo. Para el caso de Tomate Chonto Santander Confines, en lo que respecta a la mano de obra incluye actividades como la fertilización, riego, control de malezas, plagas y enfermedades, entre otras, y ascienden a un total de $13,5 millones de pesos (equivalente a 221 jornales). En cuanto a los insumos, se incluyen los fertilizantes, plaguicidas, transportes, entre otras, que en conjunto ascienden a  $40,9 millones.</t>
  </si>
  <si>
    <t>Nota 1: en caso de utilizar esta información para el desarrollo de otras publicaciones, por favor citar FINAGRO, "Agro Guía - Marcos de Referencia Agroeconómicos"</t>
  </si>
  <si>
    <t>Los costos totales del ciclo para esta actualización (2024 Q3) equivalen a $75,5 millones, en comparación con los costos del marco original que ascienden a $37,1 millones, (mes de publicación del marco: enero - 2017).
La rentabilidad actualizada (2024 Q3) subió frente a la rentabilidad de la primera AgroGuía, pasando del 20,6% al 46,2%. Mientras que el crecimiento de los costos fue del 203,3%, el crecimiento de los ingresos fue del 236,0%.</t>
  </si>
  <si>
    <t>En cuanto a los costos de mano de obra de la AgroGuía actualizada, se destaca la participación de cosecha y beneficio seguido de instalación, que representan el 44% y el 19% del costo total, respectivamente. En cuanto a los costos de insumos, se destaca la participación de transporte seguido de instalación, que representan el 33% y el 30% del costo total, respectivamente.</t>
  </si>
  <si>
    <t>subió</t>
  </si>
  <si>
    <t>De acuerdo con el comportamiento histórico del sistema productivo, se efectuó un análisis de sensibilidad del margen de utilidad obtenido en la producción de TOMATE CHONTO SANTANDER CONFINES, frente a diferentes escenarios de variación de precios de venta en finca y rendimientos probables (kg/ha).</t>
  </si>
  <si>
    <t>Con un precio ponderado de COP $ 1.699/kg y con un rendimiento por hectárea de 65.000 kg por ciclo; el margen de utilidad obtenido en la producción de tomate es del 32%.</t>
  </si>
  <si>
    <t>El precio mínimo ponderado para cubrir los costos de producción, con un rendimiento de 65.000 kg para todo el ciclo de producción, es COP $ 1.162/kg.</t>
  </si>
  <si>
    <t>El rendimiento mínimo por ha/ciclo para cubrir los costos de producción, con un precio ponderado de COP $ 1.699, es de 44.454 kg/ha para todo el ciclo.</t>
  </si>
  <si>
    <t>El siguiente cuadro presenta diferentes escenarios de rentabilidad para el sistema productivo de TOMATE CHONTO SANTANDER CONFINES, con respecto a diferentes niveles de productividad (kg./ha.) y precios ($/kg.).</t>
  </si>
  <si>
    <t>De acuerdo con el comportamiento histórico del sistema productivo, se efectuó un análisis de sensibilidad del margen de utilidad obtenido en la producción de TOMATE CHONTO SANTANDER CONFINES, frente a diferentes escenarios de variación de precios de venta en finca y rendimientos probables (t/ha)</t>
  </si>
  <si>
    <t>Con un precio ponderado de COP $$ 720/kg y con un rendimiento por hectárea de 65.000 kg por ciclo; el margen de utilidad obtenido en la producción de tomate es del 21%.</t>
  </si>
  <si>
    <t>El precio mínimo ponderado para cubrir los costos de producción, con un rendimiento de 65.000 kg para todo el ciclo de producción, es COP $ 572/kg.</t>
  </si>
  <si>
    <t>El rendimiento mínimo por ha/ciclo para cubrir los costos de producción, con un precio ponderado de COP $ 720, es de 51.594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</si>
</sst>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Part.'!$AQ$41:$AQ$42</c:f>
              <c:numCache>
                <c:formatCode>_(* #,##0_);_(* \(#,##0\);_(* "-"_);_(@_)</c:formatCode>
                <c:ptCount val="2"/>
                <c:pt idx="0">
                  <c:v>37148000</c:v>
                </c:pt>
                <c:pt idx="1">
                  <c:v>75536740.835672349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Part.'!$AR$41:$AR$42</c:f>
              <c:numCache>
                <c:formatCode>_(* #,##0_);_(* \(#,##0\);_(* "-"_);_(@_)</c:formatCode>
                <c:ptCount val="2"/>
                <c:pt idx="0">
                  <c:v>9590000</c:v>
                </c:pt>
                <c:pt idx="1">
                  <c:v>16755100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Part.'!$AS$41:$AS$42</c:f>
              <c:numCache>
                <c:formatCode>_(* #,##0_);_(* \(#,##0\);_(* "-"_);_(@_)</c:formatCode>
                <c:ptCount val="2"/>
                <c:pt idx="0">
                  <c:v>27558000</c:v>
                </c:pt>
                <c:pt idx="1">
                  <c:v>58781640.835672356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454499</c:v>
                </c:pt>
                <c:pt idx="1">
                  <c:v>9964983</c:v>
                </c:pt>
                <c:pt idx="3">
                  <c:v>10465418</c:v>
                </c:pt>
                <c:pt idx="4">
                  <c:v>17904040.835672356</c:v>
                </c:pt>
                <c:pt idx="5">
                  <c:v>649460</c:v>
                </c:pt>
                <c:pt idx="6">
                  <c:v>0</c:v>
                </c:pt>
                <c:pt idx="7">
                  <c:v>0</c:v>
                </c:pt>
                <c:pt idx="8">
                  <c:v>19343240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1161850</c:v>
                </c:pt>
                <c:pt idx="1">
                  <c:v>611500</c:v>
                </c:pt>
                <c:pt idx="2">
                  <c:v>7338000</c:v>
                </c:pt>
                <c:pt idx="3">
                  <c:v>1345300</c:v>
                </c:pt>
                <c:pt idx="4">
                  <c:v>3240950</c:v>
                </c:pt>
                <c:pt idx="5">
                  <c:v>1528750</c:v>
                </c:pt>
                <c:pt idx="6">
                  <c:v>1528750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Q3</c:v>
                </c:pt>
              </c:strCache>
            </c:strRef>
          </c:cat>
          <c:val>
            <c:numRef>
              <c:f>'Análisis Comparativo y Part.'!$AW$41:$AW$42</c:f>
              <c:numCache>
                <c:formatCode>0%</c:formatCode>
                <c:ptCount val="2"/>
                <c:pt idx="0">
                  <c:v>0.25815656293743944</c:v>
                </c:pt>
                <c:pt idx="1">
                  <c:v>0.22181391220532218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Q3</c:v>
                </c:pt>
              </c:strCache>
            </c:strRef>
          </c:cat>
          <c:val>
            <c:numRef>
              <c:f>'Análisis Comparativo y Part.'!$AX$41:$AX$42</c:f>
              <c:numCache>
                <c:formatCode>0%</c:formatCode>
                <c:ptCount val="2"/>
                <c:pt idx="0">
                  <c:v>0.74184343706256062</c:v>
                </c:pt>
                <c:pt idx="1">
                  <c:v>0.77818608779467791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3240.95</v>
      </c>
      <c r="C7" s="13">
        <v>13514.15</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16755.099999999999</v>
      </c>
      <c r="AH7" s="14">
        <v>0.22181391220532212</v>
      </c>
    </row>
    <row r="8" spans="1:34" x14ac:dyDescent="0.2">
      <c r="A8" s="3" t="s">
        <v>122</v>
      </c>
      <c r="B8" s="13">
        <v>17904.04</v>
      </c>
      <c r="C8" s="13">
        <v>40877.599999999999</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58781.64</v>
      </c>
      <c r="AH8" s="14">
        <v>0.77818608779467779</v>
      </c>
    </row>
    <row r="9" spans="1:34" x14ac:dyDescent="0.2">
      <c r="A9" s="7" t="s">
        <v>121</v>
      </c>
      <c r="B9" s="13">
        <v>21144.99</v>
      </c>
      <c r="C9" s="13">
        <v>54391.75</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75536.740000000005</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52000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52000</v>
      </c>
      <c r="AH11" s="19"/>
    </row>
    <row r="12" spans="1:34" x14ac:dyDescent="0.2">
      <c r="A12" s="3" t="s">
        <v>20</v>
      </c>
      <c r="B12" s="15"/>
      <c r="C12" s="15">
        <v>13000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13000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1.8879999999999999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1.8879999999999999</v>
      </c>
      <c r="AH15" s="19"/>
    </row>
    <row r="16" spans="1:34" x14ac:dyDescent="0.2">
      <c r="A16" s="3" t="s">
        <v>126</v>
      </c>
      <c r="B16" s="16"/>
      <c r="C16" s="16">
        <v>0.94399999999999995</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0.94399999999999995</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110448</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110448</v>
      </c>
      <c r="AH19" s="19"/>
    </row>
    <row r="20" spans="1:34" x14ac:dyDescent="0.2">
      <c r="A20" s="1" t="s">
        <v>12</v>
      </c>
      <c r="B20" s="17">
        <v>-21144.99</v>
      </c>
      <c r="C20" s="17">
        <v>56056.25</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34911.26</v>
      </c>
      <c r="AH20" s="22"/>
    </row>
    <row r="21" spans="1:34" x14ac:dyDescent="0.2">
      <c r="J21" s="10"/>
      <c r="AG21" s="82">
        <v>0.46217587333130927</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9590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9590</v>
      </c>
      <c r="AH121" s="62">
        <v>0.25815656293743944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27558</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27558</v>
      </c>
      <c r="AH122" s="62">
        <v>0.74184343706256062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37148</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37148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52000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52000</v>
      </c>
      <c r="AH125" s="54"/>
    </row>
    <row r="126" spans="1:62" s="12" customFormat="1" x14ac:dyDescent="0.2">
      <c r="A126" s="59" t="s">
        <v>20</v>
      </c>
      <c r="B126" s="64"/>
      <c r="C126" s="64">
        <v>13000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13000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0.8</v>
      </c>
      <c r="D129" s="65">
        <v>0.8</v>
      </c>
      <c r="E129" s="65">
        <v>0.8</v>
      </c>
      <c r="F129" s="65">
        <v>0.8</v>
      </c>
      <c r="G129" s="65">
        <v>0.8</v>
      </c>
      <c r="H129" s="65">
        <v>0.8</v>
      </c>
      <c r="I129" s="65">
        <v>0.8</v>
      </c>
      <c r="J129" s="65">
        <v>0.8</v>
      </c>
      <c r="K129" s="65">
        <v>0.8</v>
      </c>
      <c r="L129" s="65">
        <v>0.8</v>
      </c>
      <c r="M129" s="65">
        <v>0.8</v>
      </c>
      <c r="N129" s="65">
        <v>0.8</v>
      </c>
      <c r="O129" s="65">
        <v>0.8</v>
      </c>
      <c r="P129" s="65">
        <v>0.8</v>
      </c>
      <c r="Q129" s="65">
        <v>0.8</v>
      </c>
      <c r="R129" s="65">
        <v>0.8</v>
      </c>
      <c r="S129" s="65">
        <v>0.8</v>
      </c>
      <c r="T129" s="65">
        <v>0.8</v>
      </c>
      <c r="U129" s="65">
        <v>0.8</v>
      </c>
      <c r="V129" s="65">
        <v>0.8</v>
      </c>
      <c r="W129" s="65">
        <v>0.8</v>
      </c>
      <c r="X129" s="65">
        <v>0.8</v>
      </c>
      <c r="Y129" s="65">
        <v>0.8</v>
      </c>
      <c r="Z129" s="65">
        <v>0.8</v>
      </c>
      <c r="AA129" s="65">
        <v>0.8</v>
      </c>
      <c r="AB129" s="65">
        <v>0.8</v>
      </c>
      <c r="AC129" s="65">
        <v>0.8</v>
      </c>
      <c r="AD129" s="65">
        <v>0.8</v>
      </c>
      <c r="AE129" s="65">
        <v>0.8</v>
      </c>
      <c r="AF129" s="65">
        <v>0.8</v>
      </c>
      <c r="AG129" s="65">
        <v>0.8</v>
      </c>
      <c r="AH129" s="54"/>
    </row>
    <row r="130" spans="1:40" s="12" customFormat="1" x14ac:dyDescent="0.2">
      <c r="A130" s="59" t="s">
        <v>16</v>
      </c>
      <c r="B130" s="65"/>
      <c r="C130" s="65">
        <v>0.4</v>
      </c>
      <c r="D130" s="65">
        <v>0.4</v>
      </c>
      <c r="E130" s="65">
        <v>0.4</v>
      </c>
      <c r="F130" s="65">
        <v>0.4</v>
      </c>
      <c r="G130" s="65">
        <v>0.4</v>
      </c>
      <c r="H130" s="65">
        <v>0.4</v>
      </c>
      <c r="I130" s="65">
        <v>0.4</v>
      </c>
      <c r="J130" s="65">
        <v>0.4</v>
      </c>
      <c r="K130" s="65">
        <v>0.4</v>
      </c>
      <c r="L130" s="65">
        <v>0.4</v>
      </c>
      <c r="M130" s="65">
        <v>0.4</v>
      </c>
      <c r="N130" s="65">
        <v>0.4</v>
      </c>
      <c r="O130" s="65">
        <v>0.4</v>
      </c>
      <c r="P130" s="65">
        <v>0.4</v>
      </c>
      <c r="Q130" s="65">
        <v>0.4</v>
      </c>
      <c r="R130" s="65">
        <v>0.4</v>
      </c>
      <c r="S130" s="65">
        <v>0.4</v>
      </c>
      <c r="T130" s="65">
        <v>0.4</v>
      </c>
      <c r="U130" s="65">
        <v>0.4</v>
      </c>
      <c r="V130" s="65">
        <v>0.4</v>
      </c>
      <c r="W130" s="65">
        <v>0.4</v>
      </c>
      <c r="X130" s="65">
        <v>0.4</v>
      </c>
      <c r="Y130" s="65">
        <v>0.4</v>
      </c>
      <c r="Z130" s="65">
        <v>0.4</v>
      </c>
      <c r="AA130" s="65">
        <v>0.4</v>
      </c>
      <c r="AB130" s="65">
        <v>0.4</v>
      </c>
      <c r="AC130" s="65">
        <v>0.4</v>
      </c>
      <c r="AD130" s="65">
        <v>0.4</v>
      </c>
      <c r="AE130" s="65">
        <v>0.4</v>
      </c>
      <c r="AF130" s="65">
        <v>0.4</v>
      </c>
      <c r="AG130" s="65">
        <v>0.4</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46800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46800</v>
      </c>
      <c r="AH133" s="54"/>
    </row>
    <row r="134" spans="1:40" s="12" customFormat="1" x14ac:dyDescent="0.2">
      <c r="A134" s="57" t="s">
        <v>12</v>
      </c>
      <c r="B134" s="61"/>
      <c r="C134" s="61">
        <v>9652</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9652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665000</v>
      </c>
      <c r="AY8" s="12" t="s">
        <v>4</v>
      </c>
      <c r="AZ8" s="80">
        <v>350000</v>
      </c>
    </row>
    <row r="9" spans="2:59" ht="14.45" customHeight="1" x14ac:dyDescent="0.2">
      <c r="B9" s="126"/>
      <c r="C9" s="126"/>
      <c r="D9" s="126"/>
      <c r="E9" s="126"/>
      <c r="F9" s="126"/>
      <c r="G9" s="126"/>
      <c r="H9" s="126"/>
      <c r="I9" s="126"/>
      <c r="J9" s="28"/>
      <c r="AP9" s="12" t="s">
        <v>8</v>
      </c>
      <c r="AQ9" s="80">
        <v>350000</v>
      </c>
      <c r="AY9" s="12" t="s">
        <v>8</v>
      </c>
      <c r="AZ9" s="80">
        <v>5468000</v>
      </c>
    </row>
    <row r="10" spans="2:59" ht="14.45" customHeight="1" x14ac:dyDescent="0.2">
      <c r="B10" s="126"/>
      <c r="C10" s="126"/>
      <c r="D10" s="126"/>
      <c r="E10" s="126"/>
      <c r="F10" s="126"/>
      <c r="G10" s="126"/>
      <c r="H10" s="126"/>
      <c r="I10" s="126"/>
      <c r="J10" s="28"/>
      <c r="AP10" s="12" t="s">
        <v>9</v>
      </c>
      <c r="AQ10" s="80">
        <v>4200000</v>
      </c>
      <c r="AY10" s="12" t="s">
        <v>9</v>
      </c>
      <c r="AZ10" s="80">
        <v>0</v>
      </c>
    </row>
    <row r="11" spans="2:59" ht="14.45" customHeight="1" x14ac:dyDescent="0.2">
      <c r="B11" s="67" t="s">
        <v>114</v>
      </c>
      <c r="C11" s="67"/>
      <c r="D11" s="67"/>
      <c r="E11" s="67"/>
      <c r="F11" s="67"/>
      <c r="G11" s="67"/>
      <c r="H11" s="67"/>
      <c r="I11" s="67"/>
      <c r="AP11" s="12" t="s">
        <v>7</v>
      </c>
      <c r="AQ11" s="80">
        <v>770000</v>
      </c>
      <c r="AY11" s="12" t="s">
        <v>7</v>
      </c>
      <c r="AZ11" s="80">
        <v>5130000</v>
      </c>
    </row>
    <row r="12" spans="2:59" ht="14.45" customHeight="1" x14ac:dyDescent="0.2">
      <c r="B12" s="67"/>
      <c r="C12" s="67"/>
      <c r="D12" s="67"/>
      <c r="E12" s="67"/>
      <c r="F12" s="67"/>
      <c r="G12" s="67"/>
      <c r="H12" s="67"/>
      <c r="I12" s="67"/>
      <c r="AP12" s="12" t="s">
        <v>3</v>
      </c>
      <c r="AQ12" s="80">
        <v>1855000</v>
      </c>
      <c r="AY12" s="12" t="s">
        <v>3</v>
      </c>
      <c r="AZ12" s="80">
        <v>7990000</v>
      </c>
    </row>
    <row r="13" spans="2:59" ht="14.45" customHeight="1" x14ac:dyDescent="0.2">
      <c r="B13" s="67"/>
      <c r="C13" s="67"/>
      <c r="D13" s="67"/>
      <c r="E13" s="67"/>
      <c r="F13" s="67"/>
      <c r="G13" s="67"/>
      <c r="H13" s="67"/>
      <c r="I13" s="67"/>
      <c r="AP13" s="12" t="s">
        <v>6</v>
      </c>
      <c r="AQ13" s="80">
        <v>875000</v>
      </c>
      <c r="AY13" s="12" t="s">
        <v>6</v>
      </c>
      <c r="AZ13" s="80">
        <v>280000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875000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8340000</v>
      </c>
    </row>
    <row r="19" spans="42:59" x14ac:dyDescent="0.2">
      <c r="AP19" s="12" t="s">
        <v>76</v>
      </c>
      <c r="AQ19" s="80">
        <v>0</v>
      </c>
      <c r="AY19" s="12" t="s">
        <v>76</v>
      </c>
      <c r="AZ19" s="80">
        <v>0</v>
      </c>
    </row>
    <row r="20" spans="42:59" ht="15" x14ac:dyDescent="0.25">
      <c r="AP20" s="68" t="s">
        <v>77</v>
      </c>
      <c r="AQ20" s="81">
        <v>9590000</v>
      </c>
      <c r="AY20" s="68" t="s">
        <v>77</v>
      </c>
      <c r="AZ20" s="81">
        <v>27558000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1161850</v>
      </c>
      <c r="AY27" s="12" t="s">
        <v>4</v>
      </c>
      <c r="AZ27" s="80">
        <v>454499</v>
      </c>
    </row>
    <row r="28" spans="42:59" x14ac:dyDescent="0.2">
      <c r="AP28" s="12" t="s">
        <v>8</v>
      </c>
      <c r="AQ28" s="80">
        <v>611500</v>
      </c>
      <c r="AY28" s="12" t="s">
        <v>8</v>
      </c>
      <c r="AZ28" s="80">
        <v>9964983</v>
      </c>
    </row>
    <row r="29" spans="42:59" ht="14.45" customHeight="1" x14ac:dyDescent="0.2">
      <c r="AP29" s="12" t="s">
        <v>9</v>
      </c>
      <c r="AQ29" s="80">
        <v>7338000</v>
      </c>
      <c r="AY29" s="12" t="s">
        <v>9</v>
      </c>
      <c r="AZ29" s="80"/>
    </row>
    <row r="30" spans="42:59" x14ac:dyDescent="0.2">
      <c r="AP30" s="12" t="s">
        <v>7</v>
      </c>
      <c r="AQ30" s="80">
        <v>1345300</v>
      </c>
      <c r="AY30" s="12" t="s">
        <v>7</v>
      </c>
      <c r="AZ30" s="80">
        <v>10465418</v>
      </c>
    </row>
    <row r="31" spans="42:59" x14ac:dyDescent="0.2">
      <c r="AP31" s="12" t="s">
        <v>3</v>
      </c>
      <c r="AQ31" s="80">
        <v>3240950</v>
      </c>
      <c r="AY31" s="12" t="s">
        <v>3</v>
      </c>
      <c r="AZ31" s="80">
        <v>17904040.835672356</v>
      </c>
    </row>
    <row r="32" spans="42:59" ht="14.45" customHeight="1" x14ac:dyDescent="0.2">
      <c r="AP32" s="12" t="s">
        <v>6</v>
      </c>
      <c r="AQ32" s="80">
        <v>1528750</v>
      </c>
      <c r="AY32" s="12" t="s">
        <v>6</v>
      </c>
      <c r="AZ32" s="80">
        <v>649460</v>
      </c>
    </row>
    <row r="33" spans="2:56" ht="14.45" customHeight="1" x14ac:dyDescent="0.2">
      <c r="AP33" s="12" t="s">
        <v>5</v>
      </c>
      <c r="AQ33" s="80">
        <v>1528750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19343240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16755100</v>
      </c>
      <c r="AY37" s="68" t="s">
        <v>77</v>
      </c>
      <c r="AZ37" s="81">
        <v>58781640.835672356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37148000</v>
      </c>
      <c r="AR41" s="101">
        <v>9590000</v>
      </c>
      <c r="AS41" s="101">
        <v>27558000</v>
      </c>
      <c r="AV41" s="12" t="s">
        <v>132</v>
      </c>
      <c r="AW41" s="82">
        <v>0.25815656293743944</v>
      </c>
      <c r="AX41" s="82">
        <v>0.74184343706256062</v>
      </c>
    </row>
    <row r="42" spans="2:56" ht="15" x14ac:dyDescent="0.2">
      <c r="B42" s="29"/>
      <c r="C42" s="29"/>
      <c r="D42" s="29"/>
      <c r="E42" s="29"/>
      <c r="F42" s="29"/>
      <c r="G42" s="29"/>
      <c r="H42" s="29"/>
      <c r="I42" s="29"/>
      <c r="AP42" s="12" t="s">
        <v>131</v>
      </c>
      <c r="AQ42" s="101">
        <v>75536740.835672349</v>
      </c>
      <c r="AR42" s="101">
        <v>16755100</v>
      </c>
      <c r="AS42" s="101">
        <v>58781640.835672356</v>
      </c>
      <c r="AV42" s="12" t="s">
        <v>131</v>
      </c>
      <c r="AW42" s="82">
        <v>0.22181391220532218</v>
      </c>
      <c r="AX42" s="82">
        <v>0.77818608779467791</v>
      </c>
    </row>
    <row r="43" spans="2:56" x14ac:dyDescent="0.2">
      <c r="BD43" s="83">
        <v>35268984501403.414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0.31608775170215853</v>
      </c>
    </row>
    <row r="54" spans="2:55" x14ac:dyDescent="0.2">
      <c r="BA54" s="12" t="s">
        <v>88</v>
      </c>
      <c r="BC54" s="85">
        <v>0.20623931623931624</v>
      </c>
    </row>
    <row r="55" spans="2:55" ht="15" thickBot="1" x14ac:dyDescent="0.25">
      <c r="BA55" s="12" t="s">
        <v>89</v>
      </c>
      <c r="BC55" s="85" t="s">
        <v>131</v>
      </c>
    </row>
    <row r="56" spans="2:55" ht="16.5" thickTop="1" thickBot="1" x14ac:dyDescent="0.3">
      <c r="BA56" s="86" t="s">
        <v>82</v>
      </c>
      <c r="BB56" s="86"/>
      <c r="BC56" s="84">
        <v>37148000</v>
      </c>
    </row>
    <row r="57" spans="2:55" ht="16.5" thickTop="1" thickBot="1" x14ac:dyDescent="0.3">
      <c r="BA57" s="87" t="s">
        <v>83</v>
      </c>
      <c r="BB57" s="87"/>
      <c r="BC57" s="88">
        <v>42738</v>
      </c>
    </row>
    <row r="58" spans="2:55" ht="16.5" thickTop="1" thickBot="1" x14ac:dyDescent="0.3">
      <c r="BA58" s="87" t="s">
        <v>84</v>
      </c>
      <c r="BB58" s="87"/>
      <c r="BC58" s="89">
        <v>2.0333999363538373</v>
      </c>
    </row>
    <row r="59" spans="2:55" ht="16.5" thickTop="1" thickBot="1" x14ac:dyDescent="0.3">
      <c r="BA59" s="86" t="s">
        <v>85</v>
      </c>
      <c r="BB59" s="86" t="s">
        <v>65</v>
      </c>
      <c r="BC59" s="84">
        <v>46800</v>
      </c>
    </row>
    <row r="60" spans="2:55" ht="16.5" thickTop="1" thickBot="1" x14ac:dyDescent="0.3">
      <c r="I60" s="53" t="s">
        <v>113</v>
      </c>
      <c r="BA60" s="87" t="s">
        <v>86</v>
      </c>
      <c r="BB60" s="87"/>
      <c r="BC60" s="89">
        <v>2.36</v>
      </c>
    </row>
    <row r="61" spans="2:55" ht="16.5" thickTop="1" thickBot="1" x14ac:dyDescent="0.3">
      <c r="BA61" s="86" t="s">
        <v>85</v>
      </c>
      <c r="BB61" s="86" t="s">
        <v>65</v>
      </c>
      <c r="BC61" s="84">
        <v>110448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1162.0999999999999</v>
      </c>
      <c r="J11" s="10"/>
      <c r="K11" s="10"/>
    </row>
    <row r="12" spans="2:57" ht="14.45" customHeight="1" thickBot="1" x14ac:dyDescent="0.25">
      <c r="B12" s="10"/>
      <c r="C12" s="10"/>
      <c r="D12" s="10"/>
      <c r="E12" s="10"/>
      <c r="F12" s="10"/>
      <c r="G12" s="35" t="s">
        <v>93</v>
      </c>
      <c r="H12" s="36" t="s">
        <v>94</v>
      </c>
      <c r="I12" s="37">
        <v>21144990</v>
      </c>
      <c r="J12" s="10"/>
      <c r="K12" s="10"/>
    </row>
    <row r="13" spans="2:57" ht="14.45" customHeight="1" thickBot="1" x14ac:dyDescent="0.25">
      <c r="B13" s="10"/>
      <c r="C13" s="10"/>
      <c r="D13" s="10"/>
      <c r="E13" s="10"/>
      <c r="F13" s="10"/>
      <c r="G13" s="35" t="s">
        <v>95</v>
      </c>
      <c r="H13" s="36" t="s">
        <v>94</v>
      </c>
      <c r="I13" s="37">
        <v>11810718</v>
      </c>
      <c r="J13" s="10"/>
      <c r="K13" s="10"/>
    </row>
    <row r="14" spans="2:57" ht="14.45" customHeight="1" thickBot="1" x14ac:dyDescent="0.25">
      <c r="B14" s="10"/>
      <c r="C14" s="10"/>
      <c r="D14" s="10"/>
      <c r="E14" s="10"/>
      <c r="F14" s="10"/>
      <c r="G14" s="35" t="s">
        <v>96</v>
      </c>
      <c r="H14" s="36" t="s">
        <v>97</v>
      </c>
      <c r="I14" s="38">
        <v>65</v>
      </c>
      <c r="J14" s="10"/>
      <c r="K14" s="10"/>
    </row>
    <row r="15" spans="2:57" ht="14.45" customHeight="1" thickBot="1" x14ac:dyDescent="0.25">
      <c r="B15" s="10"/>
      <c r="C15" s="10"/>
      <c r="D15" s="10"/>
      <c r="E15" s="10"/>
      <c r="F15" s="10"/>
      <c r="G15" s="35" t="s">
        <v>98</v>
      </c>
      <c r="H15" s="36" t="s">
        <v>67</v>
      </c>
      <c r="I15" s="39">
        <v>46.217587333130929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1162.0999999999999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44454.2961393597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1.6992</v>
      </c>
      <c r="AT30" s="92">
        <v>65000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110448</v>
      </c>
      <c r="AV39" s="94">
        <v>1.7</v>
      </c>
      <c r="AW39" s="95">
        <v>2.36</v>
      </c>
    </row>
    <row r="40" spans="2:49" ht="14.45" customHeight="1" x14ac:dyDescent="0.2">
      <c r="B40" s="10"/>
      <c r="C40" s="40"/>
      <c r="D40" s="44" t="s">
        <v>109</v>
      </c>
      <c r="E40" s="70">
        <v>1.2744</v>
      </c>
      <c r="F40" s="70">
        <v>1.3593600000000001</v>
      </c>
      <c r="G40" s="70">
        <v>1.44432</v>
      </c>
      <c r="H40" s="70">
        <v>1.52928</v>
      </c>
      <c r="I40" s="70">
        <v>1.6142400000000001</v>
      </c>
      <c r="J40" s="45">
        <v>1.6992</v>
      </c>
      <c r="K40" s="70">
        <v>1.78416</v>
      </c>
      <c r="L40" s="70">
        <v>1.8691200000000001</v>
      </c>
      <c r="M40" s="70">
        <v>1.95408</v>
      </c>
      <c r="N40" s="70">
        <v>2.03904</v>
      </c>
      <c r="O40" s="70">
        <v>2.1240000000000001</v>
      </c>
      <c r="AT40" s="12" t="s">
        <v>62</v>
      </c>
      <c r="AU40" s="93">
        <v>75536.740000000005</v>
      </c>
      <c r="AV40" s="94">
        <v>1.1599999999999999</v>
      </c>
      <c r="AW40" s="95">
        <v>2.0333999138580814</v>
      </c>
    </row>
    <row r="41" spans="2:49" x14ac:dyDescent="0.2">
      <c r="B41" s="10"/>
      <c r="C41" s="46">
        <v>-0.2</v>
      </c>
      <c r="D41" s="47">
        <v>37791</v>
      </c>
      <c r="E41" s="104">
        <v>-0.362418203380236</v>
      </c>
      <c r="F41" s="104">
        <v>-0.31991275027225163</v>
      </c>
      <c r="G41" s="104">
        <v>-0.27740729716426737</v>
      </c>
      <c r="H41" s="104">
        <v>-0.23490184405628312</v>
      </c>
      <c r="I41" s="104">
        <v>-0.19239639094829886</v>
      </c>
      <c r="J41" s="104">
        <v>-0.1498909378403146</v>
      </c>
      <c r="K41" s="104">
        <v>-0.10738548473233023</v>
      </c>
      <c r="L41" s="104">
        <v>-6.4880031624345968E-2</v>
      </c>
      <c r="M41" s="104">
        <v>-2.237457851636182E-2</v>
      </c>
      <c r="N41" s="104">
        <v>2.0130874591622439E-2</v>
      </c>
      <c r="O41" s="104">
        <v>6.2636327699606698E-2</v>
      </c>
      <c r="AT41" s="12" t="s">
        <v>61</v>
      </c>
      <c r="AU41" s="93">
        <v>34911.26</v>
      </c>
      <c r="AV41" s="94"/>
      <c r="AW41" s="95">
        <v>0.31608775170215853</v>
      </c>
    </row>
    <row r="42" spans="2:49" x14ac:dyDescent="0.2">
      <c r="B42" s="10"/>
      <c r="C42" s="46">
        <v>-0.15</v>
      </c>
      <c r="D42" s="47">
        <v>47238.75</v>
      </c>
      <c r="E42" s="104">
        <v>-0.20302275422529492</v>
      </c>
      <c r="F42" s="104">
        <v>-0.14989093784031449</v>
      </c>
      <c r="G42" s="104">
        <v>-9.6759121455334163E-2</v>
      </c>
      <c r="H42" s="104">
        <v>-4.362730507035395E-2</v>
      </c>
      <c r="I42" s="104">
        <v>9.5045113146265958E-3</v>
      </c>
      <c r="J42" s="104">
        <v>6.2636327699606698E-2</v>
      </c>
      <c r="K42" s="104">
        <v>0.11576814408458702</v>
      </c>
      <c r="L42" s="104">
        <v>0.16889996046956757</v>
      </c>
      <c r="M42" s="104">
        <v>0.22203177685454789</v>
      </c>
      <c r="N42" s="104">
        <v>0.27516359323952799</v>
      </c>
      <c r="O42" s="104">
        <v>0.32829540962450854</v>
      </c>
    </row>
    <row r="43" spans="2:49" x14ac:dyDescent="0.2">
      <c r="B43" s="10"/>
      <c r="C43" s="46">
        <v>-0.1</v>
      </c>
      <c r="D43" s="47">
        <v>55575</v>
      </c>
      <c r="E43" s="104">
        <v>-6.2379710853288195E-2</v>
      </c>
      <c r="F43" s="104">
        <v>1.2830842315936231E-4</v>
      </c>
      <c r="G43" s="104">
        <v>6.2636327699606698E-2</v>
      </c>
      <c r="H43" s="104">
        <v>0.12514434697605425</v>
      </c>
      <c r="I43" s="104">
        <v>0.18765236625250181</v>
      </c>
      <c r="J43" s="104">
        <v>0.25016038552894915</v>
      </c>
      <c r="K43" s="104">
        <v>0.31266840480539648</v>
      </c>
      <c r="L43" s="104">
        <v>0.37517642408184426</v>
      </c>
      <c r="M43" s="104">
        <v>0.4376844433582916</v>
      </c>
      <c r="N43" s="104">
        <v>0.50019246263473893</v>
      </c>
      <c r="O43" s="104">
        <v>0.56270048191118649</v>
      </c>
      <c r="AU43" s="12">
        <v>89388</v>
      </c>
    </row>
    <row r="44" spans="2:49" x14ac:dyDescent="0.2">
      <c r="B44" s="10"/>
      <c r="C44" s="46">
        <v>-0.05</v>
      </c>
      <c r="D44" s="47">
        <v>61750</v>
      </c>
      <c r="E44" s="104">
        <v>4.1800321274124252E-2</v>
      </c>
      <c r="F44" s="104">
        <v>0.11125367602573277</v>
      </c>
      <c r="G44" s="104">
        <v>0.18070703077734107</v>
      </c>
      <c r="H44" s="104">
        <v>0.25016038552894915</v>
      </c>
      <c r="I44" s="104">
        <v>0.31961374028055745</v>
      </c>
      <c r="J44" s="104">
        <v>0.38906709503216574</v>
      </c>
      <c r="K44" s="104">
        <v>0.45852044978377404</v>
      </c>
      <c r="L44" s="104">
        <v>0.52797380453538234</v>
      </c>
      <c r="M44" s="104">
        <v>0.59742715928699064</v>
      </c>
      <c r="N44" s="104">
        <v>0.66688051403859894</v>
      </c>
      <c r="O44" s="104">
        <v>0.73633386879020724</v>
      </c>
      <c r="AU44" s="12">
        <v>105500.31999999999</v>
      </c>
    </row>
    <row r="45" spans="2:49" x14ac:dyDescent="0.2">
      <c r="B45" s="10"/>
      <c r="C45" s="42" t="s">
        <v>107</v>
      </c>
      <c r="D45" s="48">
        <v>65000</v>
      </c>
      <c r="E45" s="104">
        <v>9.6631917130657108E-2</v>
      </c>
      <c r="F45" s="104">
        <v>0.16974071160603432</v>
      </c>
      <c r="G45" s="104">
        <v>0.24284950608141154</v>
      </c>
      <c r="H45" s="104">
        <v>0.31595830055678853</v>
      </c>
      <c r="I45" s="104">
        <v>0.38906709503216574</v>
      </c>
      <c r="J45" s="104">
        <v>0.46217588950754296</v>
      </c>
      <c r="K45" s="104">
        <v>0.53528468398291995</v>
      </c>
      <c r="L45" s="104">
        <v>0.60839347845829717</v>
      </c>
      <c r="M45" s="104">
        <v>0.68150227293367416</v>
      </c>
      <c r="N45" s="104">
        <v>0.75461106740905159</v>
      </c>
      <c r="O45" s="104">
        <v>0.82771986188442859</v>
      </c>
    </row>
    <row r="46" spans="2:49" ht="14.45" customHeight="1" x14ac:dyDescent="0.2">
      <c r="B46" s="10"/>
      <c r="C46" s="46">
        <v>0.05</v>
      </c>
      <c r="D46" s="47">
        <v>68250</v>
      </c>
      <c r="E46" s="104">
        <v>0.15146351298718996</v>
      </c>
      <c r="F46" s="104">
        <v>0.22822774718633609</v>
      </c>
      <c r="G46" s="104">
        <v>0.304991981385482</v>
      </c>
      <c r="H46" s="104">
        <v>0.38175621558462791</v>
      </c>
      <c r="I46" s="104">
        <v>0.45852044978377404</v>
      </c>
      <c r="J46" s="104">
        <v>0.53528468398292017</v>
      </c>
      <c r="K46" s="104">
        <v>0.61204891818206586</v>
      </c>
      <c r="L46" s="104">
        <v>0.68881315238121199</v>
      </c>
      <c r="M46" s="104">
        <v>0.7655773865803579</v>
      </c>
      <c r="N46" s="104">
        <v>0.84234162077950403</v>
      </c>
      <c r="O46" s="104">
        <v>0.91910585497864994</v>
      </c>
    </row>
    <row r="47" spans="2:49" x14ac:dyDescent="0.2">
      <c r="B47" s="10"/>
      <c r="C47" s="46">
        <v>0.1</v>
      </c>
      <c r="D47" s="47">
        <v>75075</v>
      </c>
      <c r="E47" s="104">
        <v>0.26660986428590894</v>
      </c>
      <c r="F47" s="104">
        <v>0.35105052190496955</v>
      </c>
      <c r="G47" s="104">
        <v>0.43549117952403038</v>
      </c>
      <c r="H47" s="104">
        <v>0.51993183714309077</v>
      </c>
      <c r="I47" s="104">
        <v>0.6043724947621516</v>
      </c>
      <c r="J47" s="104">
        <v>0.68881315238121199</v>
      </c>
      <c r="K47" s="104">
        <v>0.7732538100002726</v>
      </c>
      <c r="L47" s="104">
        <v>0.85769446761933321</v>
      </c>
      <c r="M47" s="104">
        <v>0.94213512523839404</v>
      </c>
      <c r="N47" s="104">
        <v>1.0265757828574542</v>
      </c>
      <c r="O47" s="104">
        <v>1.111016440476515</v>
      </c>
    </row>
    <row r="48" spans="2:49" x14ac:dyDescent="0.2">
      <c r="B48" s="10"/>
      <c r="C48" s="46">
        <v>0.15</v>
      </c>
      <c r="D48" s="47">
        <v>86336.25</v>
      </c>
      <c r="E48" s="104">
        <v>0.45660134392879526</v>
      </c>
      <c r="F48" s="104">
        <v>0.55370810019071537</v>
      </c>
      <c r="G48" s="104">
        <v>0.65081485645263482</v>
      </c>
      <c r="H48" s="104">
        <v>0.74792161271455448</v>
      </c>
      <c r="I48" s="104">
        <v>0.84502836897647438</v>
      </c>
      <c r="J48" s="104">
        <v>0.94213512523839404</v>
      </c>
      <c r="K48" s="104">
        <v>1.0392418815003133</v>
      </c>
      <c r="L48" s="104">
        <v>1.1363486377622332</v>
      </c>
      <c r="M48" s="104">
        <v>1.2334553940241531</v>
      </c>
      <c r="N48" s="104">
        <v>1.3305621502860725</v>
      </c>
      <c r="O48" s="104">
        <v>1.4276689065479924</v>
      </c>
    </row>
    <row r="49" spans="2:45" ht="15" thickBot="1" x14ac:dyDescent="0.25">
      <c r="B49" s="10"/>
      <c r="C49" s="46">
        <v>0.2</v>
      </c>
      <c r="D49" s="49">
        <v>103603.5</v>
      </c>
      <c r="E49" s="104">
        <v>0.74792161271455448</v>
      </c>
      <c r="F49" s="104">
        <v>0.86444972022885813</v>
      </c>
      <c r="G49" s="104">
        <v>0.98097782774316178</v>
      </c>
      <c r="H49" s="104">
        <v>1.0975059352574652</v>
      </c>
      <c r="I49" s="104">
        <v>1.2140340427717691</v>
      </c>
      <c r="J49" s="104">
        <v>1.3305621502860725</v>
      </c>
      <c r="K49" s="104">
        <v>1.4470902578003759</v>
      </c>
      <c r="L49" s="104">
        <v>1.5636183653146798</v>
      </c>
      <c r="M49" s="104">
        <v>1.6801464728289837</v>
      </c>
      <c r="N49" s="104">
        <v>1.7966745803432871</v>
      </c>
      <c r="O49" s="104">
        <v>1.9132026878575905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65000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571.51</v>
      </c>
      <c r="BA66" s="12" t="s">
        <v>65</v>
      </c>
    </row>
    <row r="67" spans="2:55" x14ac:dyDescent="0.2">
      <c r="B67" s="10"/>
      <c r="C67" s="10"/>
      <c r="D67" s="10"/>
      <c r="E67" s="10"/>
      <c r="F67" s="10"/>
      <c r="G67" s="10"/>
      <c r="H67" s="10"/>
      <c r="I67" s="10"/>
      <c r="J67" s="10"/>
      <c r="K67" s="10"/>
      <c r="AS67" s="12" t="s">
        <v>11</v>
      </c>
      <c r="AT67" s="93">
        <v>46800</v>
      </c>
      <c r="AU67" s="94">
        <v>0.72</v>
      </c>
      <c r="AV67" s="95">
        <v>1</v>
      </c>
      <c r="AX67" s="12" t="s">
        <v>64</v>
      </c>
      <c r="AZ67" s="64">
        <v>51594.444444444445</v>
      </c>
      <c r="BA67" s="12" t="s">
        <v>63</v>
      </c>
    </row>
    <row r="68" spans="2:55" x14ac:dyDescent="0.2">
      <c r="B68" s="10"/>
      <c r="C68" s="10"/>
      <c r="D68" s="10"/>
      <c r="E68" s="10"/>
      <c r="F68" s="10"/>
      <c r="G68" s="10"/>
      <c r="H68" s="10"/>
      <c r="I68" s="10"/>
      <c r="J68" s="10"/>
      <c r="K68" s="10"/>
      <c r="AS68" s="12" t="s">
        <v>62</v>
      </c>
      <c r="AT68" s="93">
        <v>37148</v>
      </c>
      <c r="AU68" s="94">
        <v>0.56999999999999995</v>
      </c>
      <c r="AV68" s="95">
        <v>0.79376068376068376</v>
      </c>
    </row>
    <row r="69" spans="2:55" x14ac:dyDescent="0.2">
      <c r="B69" s="10"/>
      <c r="C69" s="10"/>
      <c r="D69" s="10"/>
      <c r="E69" s="10"/>
      <c r="F69" s="10"/>
      <c r="G69" s="10"/>
      <c r="H69" s="10"/>
      <c r="I69" s="10"/>
      <c r="J69" s="10"/>
      <c r="K69" s="10"/>
      <c r="AS69" s="12" t="s">
        <v>61</v>
      </c>
      <c r="AT69" s="93">
        <v>9652</v>
      </c>
      <c r="AU69" s="94"/>
      <c r="AV69" s="95">
        <v>0.20623931623931624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0.72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0.54</v>
      </c>
      <c r="AU86" s="98">
        <v>0.57599999999999996</v>
      </c>
      <c r="AV86" s="98">
        <v>0.61199999999999999</v>
      </c>
      <c r="AW86" s="98">
        <v>0.64800000000000002</v>
      </c>
      <c r="AX86" s="98">
        <v>0.68399999999999994</v>
      </c>
      <c r="AY86" s="99">
        <v>0.72</v>
      </c>
      <c r="AZ86" s="98">
        <v>0.75600000000000001</v>
      </c>
      <c r="BA86" s="98">
        <v>0.79199999999999993</v>
      </c>
      <c r="BB86" s="98">
        <v>0.82799999999999996</v>
      </c>
      <c r="BC86" s="98">
        <v>0.86399999999999999</v>
      </c>
      <c r="BD86" s="98">
        <v>0.89999999999999991</v>
      </c>
    </row>
    <row r="87" spans="2:56" x14ac:dyDescent="0.2">
      <c r="B87" s="10"/>
      <c r="C87" s="10"/>
      <c r="D87" s="10"/>
      <c r="E87" s="10"/>
      <c r="F87" s="10"/>
      <c r="G87" s="10"/>
      <c r="H87" s="10"/>
      <c r="I87" s="10"/>
      <c r="J87" s="10"/>
      <c r="K87" s="10"/>
      <c r="AR87" s="12">
        <v>-0.2</v>
      </c>
      <c r="AS87" s="98">
        <v>37791</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47238.75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55575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61750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65000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68250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75075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86336.25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103603.5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2024-12-02T21:47:30Z</dcterms:modified>
</cp:coreProperties>
</file>