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5D4EFD4B-047C-4924-B9EF-B180379BE423}"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<sst xmlns="http://schemas.openxmlformats.org/spreadsheetml/2006/main" count="275" uniqueCount="158">
  <si>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</si>
  <si>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</si>
  <si>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</si>
  <si>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</si>
  <si>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</si>
  <si>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</si>
  <si>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</si>
  <si>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</si>
  <si>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</si>
  <si>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</si>
  <si>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</si>
  <si>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</si>
  <si>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</si>
  <si>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</si>
  <si>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</si>
  <si>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</si>
  <si>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</si>
  <si>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</si>
  <si>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</si>
  <si>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</si>
  <si>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</si>
  <si>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</si>
  <si>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</si>
  <si>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</si>
  <si>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</si>
  <si>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</si>
  <si>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</si>
  <si>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</si>
  <si>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</si>
  <si>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</si>
  <si>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</si>
  <si>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</si>
  <si>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</si>
  <si>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</si>
  <si>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</si>
  <si>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</si>
  <si>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</si>
  <si>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</si>
  <si>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</si>
  <si>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</si>
  <si>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</si>
  <si>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</si>
  <si>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</si>
  <si>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</si>
  <si>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</si>
  <si>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</si>
  <si>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</si>
  <si>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</si>
  <si>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</si>
  <si>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</si>
  <si>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</si>
  <si>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</si>
  <si>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</si>
  <si>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</si>
  <si>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</si>
  <si>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</si>
  <si>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</si>
  <si>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</si>
  <si>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</si>
  <si>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</si>
  <si>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</si>
  <si>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</si>
  <si>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</si>
  <si>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</si>
  <si>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</si>
  <si>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</si>
  <si>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</si>
  <si>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</si>
  <si>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</si>
  <si>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</si>
  <si>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</si>
  <si>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</si>
  <si>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</si>
  <si>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</si>
  <si>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</si>
  <si>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</si>
  <si>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</si>
  <si>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</si>
  <si>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</si>
  <si>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</si>
  <si>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</si>
  <si>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</si>
  <si>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</si>
  <si>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</si>
  <si>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</si>
  <si>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</si>
  <si>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</si>
  <si>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</si>
  <si>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</si>
  <si>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</si>
  <si>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</si>
  <si>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</si>
  <si>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</si>
  <si>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</si>
  <si>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</si>
  <si>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</si>
  <si>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</si>
  <si>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</si>
  <si>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</si>
  <si>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</si>
  <si>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</si>
  <si>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</si>
  <si>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</si>
  <si>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</si>
  <si>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</si>
  <si>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</si>
  <si>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</si>
  <si>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</si>
  <si>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</si>
  <si>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</si>
  <si>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</si>
  <si>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</si>
  <si>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</si>
  <si>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</si>
  <si>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</si>
  <si>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</si>
  <si>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</si>
  <si>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</si>
  <si>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</si>
  <si>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</si>
  <si>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</si>
  <si>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</si>
  <si>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</si>
  <si>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</si>
  <si>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BOYACÁ VILLA DE LEIVA</t>
  </si>
  <si>
    <t>Precio miles COP/kg. 1ra calidad (G)</t>
  </si>
  <si>
    <t>Precio miles COP/kg. 2da calidad (H)</t>
  </si>
  <si>
    <t>Precio miles COP/kg. 3ra calidad (I)</t>
  </si>
  <si>
    <t>Precio miles COP/kg. 4ta calidad (J)</t>
  </si>
  <si>
    <t>Boyacá</t>
  </si>
  <si>
    <t>Material de propagacion: Semilla // Distancia de siembra: 0,3 x 1,3 // Densidad de siembra - Plantas/Ha.: 25.000 // Duracion del ciclo: 4 meses // Productividad/Ha/Ciclo: 96.600 kg // Inicio de Produccion desde la siembra: mes 4  // Duracion de la etapa productiva: 1 meses // Productividad promedio en etapa productiva  // Cultivo asociado: NA // Productividad promedio etapa productiva: 96.600 kg // % Rendimiento 1ra. Calidad: 60 // % Rendimiento 2da. Calidad: 40 (30 segunda, 5 tercera y 5 cuarta) // Precio de venta ponderado por calidad: $1.414 // Valor Jornal: $51.882 // Otros: NA</t>
  </si>
  <si>
    <t>2024 Q3</t>
  </si>
  <si>
    <t>2021 Q4</t>
  </si>
  <si>
    <t>El presente documento corresponde a una actualización del documento PDF de la AgroGuía correspondiente a Tomate Chonto Boyacá Villa De Leiva publicada en la página web, y consta de las siguientes partes:</t>
  </si>
  <si>
    <t>- Flujo anualizado de los ingresos (precio y rendimiento) y los costos de producción para una hectárea de
Tomate Chonto Boyacá Villa De Leiva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</si>
  <si>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Boyacá Villa De Leiva.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</si>
  <si>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</si>
  <si>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</si>
  <si>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</si>
  <si>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</si>
  <si>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Boyacá Villa De Leiva. La participación se encuentra actualizada al 2024 Q3.</t>
  </si>
  <si>
    <t>Sostenimiento Ciclo ***</t>
  </si>
  <si>
    <t>Sub Total Ingresos millones [(CxG)+(DxH)+(ExI)+(FxJ)]</t>
  </si>
  <si>
    <t>** Los costos de instalación comprenden tanto los gastos relacionados con la mano de obra como aquellos asociados con los insumos necesarios hasta completar la siembra de las plantas. Para el caso de Tomate Chonto Boyacá Villa De Leiva, en lo que respecta a la mano de obra incluye actividades como la preparación del terreno, la siembra, el trazado y el ahoyado, entre otras, y ascienden a un total de $2,6 millones de pesos (equivalente a 50 jornales). En cuanto a los insumos, se incluyen los gastos relacionados con el material vegetal y las enmiendas, que en conjunto ascienden a  $38,1 millones.</t>
  </si>
  <si>
    <t>*** Los costos de sostenimiento del ciclo comprenden tanto los gastos relacionados con la mano de obra como aquellos asociados con los insumos necesarios desde el momento de la siembra de las plantas hasta finalizar el ciclo. Para el caso de Tomate Chonto Boyacá Villa De Leiva, en lo que respecta a la mano de obra incluye actividades como la fertilización, riego, control de malezas, plagas y enfermedades, entre otras, y ascienden a un total de $26,5 millones de pesos (equivalente a 511 jornales). En cuanto a los insumos, se incluyen los fertilizantes, plaguicidas, transportes, entre otras, que en conjunto ascienden a  $56,8 millones.</t>
  </si>
  <si>
    <t>Nota 1: en caso de utilizar esta información para el desarrollo de otras publicaciones, por favor citar FINAGRO, "Agro Guía - Marcos de Referencia Agroeconómicos"</t>
  </si>
  <si>
    <t>Los costos totales del ciclo para esta actualización (2024 Q3) equivalen a $124,0 millones, en comparación con los costos del marco original que ascienden a $90,9 millones, (mes de publicación del marco: noviembre - 2021).
La rentabilidad actualizada (2024 Q3) bajó frente a la rentabilidad de la primera AgroGuía, pasando del 38,2% al 10,2%. Mientras que el crecimiento de los costos fue del 136,4%, el crecimiento de los ingresos fue del 92,8%.</t>
  </si>
  <si>
    <t>En cuanto a los costos de mano de obra de la AgroGuía actualizada, se destaca la participación de cosecha y beneficio seguido de riego, que representan el 50% y el 17% del costo total, respectivamente. En cuanto a los costos de insumos, se destaca la participación de instalación seguido de transporte, que representan el 40% y el 19% del costo total, respectivamente.</t>
  </si>
  <si>
    <t>bajó</t>
  </si>
  <si>
    <t>De acuerdo con el comportamiento histórico del sistema productivo, se efectuó un análisis de sensibilidad del margen de utilidad obtenido en la producción de TOMATE CHONTO BOYACÁ VILLA DE LEIVA, frente a diferentes escenarios de variación de precios de venta en finca y rendimientos probables (kg/ha).</t>
  </si>
  <si>
    <t>Con un precio ponderado de COP $ 1.414/kg y con un rendimiento por hectárea de 96.600 kg por ciclo; el margen de utilidad obtenido en la producción de tomate es del 9%.</t>
  </si>
  <si>
    <t>El precio mínimo ponderado para cubrir los costos de producción, con un rendimiento de 96.600 kg para todo el ciclo de producción, es COP $ 1.284/kg.</t>
  </si>
  <si>
    <t>El rendimiento mínimo por ha/ciclo para cubrir los costos de producción, con un precio ponderado de COP $ 1.414, es de 87.672 kg/ha para todo el ciclo.</t>
  </si>
  <si>
    <t>El siguiente cuadro presenta diferentes escenarios de rentabilidad para el sistema productivo de TOMATE CHONTO BOYACÁ VILLA DE LEIVA, con respecto a diferentes niveles de productividad (kg./ha.) y precios ($/kg.).</t>
  </si>
  <si>
    <t>De acuerdo con el comportamiento histórico del sistema productivo, se efectuó un análisis de sensibilidad del margen de utilidad obtenido en la producción de TOMATE CHONTO BOYACÁ VILLA DE LEIVA, frente a diferentes escenarios de variación de precios de venta en finca y rendimientos probables (t/ha)</t>
  </si>
  <si>
    <t>Con un precio ponderado de COP $$ 1.524/kg y con un rendimiento por hectárea de 96.600 kg por ciclo; el margen de utilidad obtenido en la producción de tomate es del 38%.</t>
  </si>
  <si>
    <t>El precio mínimo ponderado para cubrir los costos de producción, con un rendimiento de 96.600 kg para todo el ciclo de producción, es COP $ 941/kg.</t>
  </si>
  <si>
    <t>El rendimiento mínimo por ha/ciclo para cubrir los costos de producción, con un precio ponderado de COP $ 1.524, es de 59.673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</si>
</sst>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Part.'!$AQ$41:$AQ$42</c:f>
              <c:numCache>
                <c:formatCode>_(* #,##0_);_(* \(#,##0\);_(* "-"_);_(@_)</c:formatCode>
                <c:ptCount val="2"/>
                <c:pt idx="0">
                  <c:v>90935500</c:v>
                </c:pt>
                <c:pt idx="1">
                  <c:v>123999542.24357921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Part.'!$AR$41:$AR$42</c:f>
              <c:numCache>
                <c:formatCode>_(* #,##0_);_(* \(#,##0\);_(* "-"_);_(@_)</c:formatCode>
                <c:ptCount val="2"/>
                <c:pt idx="0">
                  <c:v>19685000</c:v>
                </c:pt>
                <c:pt idx="1">
                  <c:v>29102631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Part.'!$AS$41:$AS$42</c:f>
              <c:numCache>
                <c:formatCode>_(* #,##0_);_(* \(#,##0\);_(* "-"_);_(@_)</c:formatCode>
                <c:ptCount val="2"/>
                <c:pt idx="0">
                  <c:v>71250500</c:v>
                </c:pt>
                <c:pt idx="1">
                  <c:v>94896911.243579209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510038</c:v>
                </c:pt>
                <c:pt idx="1">
                  <c:v>11845713</c:v>
                </c:pt>
                <c:pt idx="2">
                  <c:v>423622.61806130898</c:v>
                </c:pt>
                <c:pt idx="3">
                  <c:v>10293274</c:v>
                </c:pt>
                <c:pt idx="4">
                  <c:v>38126035.625517897</c:v>
                </c:pt>
                <c:pt idx="5">
                  <c:v>10816497</c:v>
                </c:pt>
                <c:pt idx="6">
                  <c:v>0</c:v>
                </c:pt>
                <c:pt idx="7">
                  <c:v>3530188</c:v>
                </c:pt>
                <c:pt idx="8">
                  <c:v>18468996</c:v>
                </c:pt>
                <c:pt idx="9">
                  <c:v>882547</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933876</c:v>
                </c:pt>
                <c:pt idx="1">
                  <c:v>2334690</c:v>
                </c:pt>
                <c:pt idx="2">
                  <c:v>14526960</c:v>
                </c:pt>
                <c:pt idx="3">
                  <c:v>259410</c:v>
                </c:pt>
                <c:pt idx="4">
                  <c:v>2590929</c:v>
                </c:pt>
                <c:pt idx="5">
                  <c:v>1971516</c:v>
                </c:pt>
                <c:pt idx="6">
                  <c:v>1608342</c:v>
                </c:pt>
                <c:pt idx="7">
                  <c:v>4876908</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Q3</c:v>
                </c:pt>
              </c:strCache>
            </c:strRef>
          </c:cat>
          <c:val>
            <c:numRef>
              <c:f>'Análisis Comparativo y Part.'!$AW$41:$AW$42</c:f>
              <c:numCache>
                <c:formatCode>0%</c:formatCode>
                <c:ptCount val="2"/>
                <c:pt idx="0">
                  <c:v>0.21647211485063589</c:v>
                </c:pt>
                <c:pt idx="1">
                  <c:v>0.23469950350971522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Q3</c:v>
                </c:pt>
              </c:strCache>
            </c:strRef>
          </c:cat>
          <c:val>
            <c:numRef>
              <c:f>'Análisis Comparativo y Part.'!$AX$41:$AX$42</c:f>
              <c:numCache>
                <c:formatCode>0%</c:formatCode>
                <c:ptCount val="2"/>
                <c:pt idx="0">
                  <c:v>0.78352788514936411</c:v>
                </c:pt>
                <c:pt idx="1">
                  <c:v>0.76530049649028475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2590.9299999999998</v>
      </c>
      <c r="C7" s="13">
        <v>26511.7</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29102.63</v>
      </c>
      <c r="AH7" s="14">
        <v>0.23469950350971525</v>
      </c>
    </row>
    <row r="8" spans="1:34" x14ac:dyDescent="0.2">
      <c r="A8" s="3" t="s">
        <v>122</v>
      </c>
      <c r="B8" s="13">
        <v>38126.04</v>
      </c>
      <c r="C8" s="13">
        <v>56770.879999999997</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94896.91</v>
      </c>
      <c r="AH8" s="14">
        <v>0.76530049649028475</v>
      </c>
    </row>
    <row r="9" spans="1:34" x14ac:dyDescent="0.2">
      <c r="A9" s="7" t="s">
        <v>121</v>
      </c>
      <c r="B9" s="13">
        <v>40716.959999999999</v>
      </c>
      <c r="C9" s="13">
        <v>83282.58</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123999.54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57960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57960</v>
      </c>
      <c r="AH11" s="19"/>
    </row>
    <row r="12" spans="1:34" x14ac:dyDescent="0.2">
      <c r="A12" s="3" t="s">
        <v>20</v>
      </c>
      <c r="B12" s="15"/>
      <c r="C12" s="15">
        <v>28980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28980</v>
      </c>
      <c r="AH12" s="19"/>
    </row>
    <row r="13" spans="1:34" x14ac:dyDescent="0.2">
      <c r="A13" s="3" t="s">
        <v>19</v>
      </c>
      <c r="B13" s="15"/>
      <c r="C13" s="15">
        <v>4830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4830</v>
      </c>
      <c r="AH13" s="19"/>
    </row>
    <row r="14" spans="1:34" x14ac:dyDescent="0.2">
      <c r="A14" s="3" t="s">
        <v>18</v>
      </c>
      <c r="B14" s="15"/>
      <c r="C14" s="15">
        <v>4830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4830</v>
      </c>
      <c r="AH14" s="19"/>
    </row>
    <row r="15" spans="1:34" x14ac:dyDescent="0.2">
      <c r="A15" s="3" t="s">
        <v>125</v>
      </c>
      <c r="B15" s="16"/>
      <c r="C15" s="16">
        <v>1.6140000000000001</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1.6140000000000001</v>
      </c>
      <c r="AH15" s="19"/>
    </row>
    <row r="16" spans="1:34" x14ac:dyDescent="0.2">
      <c r="A16" s="3" t="s">
        <v>126</v>
      </c>
      <c r="B16" s="16"/>
      <c r="C16" s="16">
        <v>1.2509999999999999</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1.2509999999999999</v>
      </c>
      <c r="AH16" s="19"/>
    </row>
    <row r="17" spans="1:34" x14ac:dyDescent="0.2">
      <c r="A17" s="3" t="s">
        <v>127</v>
      </c>
      <c r="B17" s="16"/>
      <c r="C17" s="16">
        <v>1.0089999999999999</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1.0089999999999999</v>
      </c>
      <c r="AH17" s="19"/>
    </row>
    <row r="18" spans="1:34" x14ac:dyDescent="0.2">
      <c r="A18" s="3" t="s">
        <v>128</v>
      </c>
      <c r="B18" s="16"/>
      <c r="C18" s="16">
        <v>0.40400000000000003</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0.40400000000000003</v>
      </c>
      <c r="AH18" s="19"/>
    </row>
    <row r="19" spans="1:34" x14ac:dyDescent="0.2">
      <c r="A19" s="2" t="s">
        <v>142</v>
      </c>
      <c r="B19" s="13"/>
      <c r="C19" s="13">
        <v>136626.21</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136626.21</v>
      </c>
      <c r="AH19" s="19"/>
    </row>
    <row r="20" spans="1:34" x14ac:dyDescent="0.2">
      <c r="A20" s="1" t="s">
        <v>12</v>
      </c>
      <c r="B20" s="17">
        <v>-40716.959999999999</v>
      </c>
      <c r="C20" s="17">
        <v>53343.63</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12626.67</v>
      </c>
      <c r="AH20" s="22"/>
    </row>
    <row r="21" spans="1:34" x14ac:dyDescent="0.2">
      <c r="J21" s="10"/>
      <c r="AG21" s="82">
        <v>0.10182834168546795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19685</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19685</v>
      </c>
      <c r="AH121" s="62">
        <v>0.21647211485063589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71250.5</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71250.5</v>
      </c>
      <c r="AH122" s="62">
        <v>0.78352788514936411</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90935.5</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90935.5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57960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57960</v>
      </c>
      <c r="AH125" s="54"/>
    </row>
    <row r="126" spans="1:62" s="12" customFormat="1" x14ac:dyDescent="0.2">
      <c r="A126" s="59" t="s">
        <v>20</v>
      </c>
      <c r="B126" s="64"/>
      <c r="C126" s="64">
        <v>28980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28980</v>
      </c>
      <c r="AH126" s="54"/>
    </row>
    <row r="127" spans="1:62" s="12" customFormat="1" x14ac:dyDescent="0.2">
      <c r="A127" s="59" t="s">
        <v>19</v>
      </c>
      <c r="B127" s="64"/>
      <c r="C127" s="64">
        <v>4830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4830</v>
      </c>
      <c r="AH127" s="54"/>
    </row>
    <row r="128" spans="1:62" s="12" customFormat="1" x14ac:dyDescent="0.2">
      <c r="A128" s="59" t="s">
        <v>18</v>
      </c>
      <c r="B128" s="64"/>
      <c r="C128" s="64">
        <v>4830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4830</v>
      </c>
      <c r="AH128" s="54"/>
    </row>
    <row r="129" spans="1:40" s="12" customFormat="1" x14ac:dyDescent="0.2">
      <c r="A129" s="59" t="s">
        <v>17</v>
      </c>
      <c r="B129" s="65"/>
      <c r="C129" s="65">
        <v>1.7390000000000001</v>
      </c>
      <c r="D129" s="65">
        <v>1.7390000000000001</v>
      </c>
      <c r="E129" s="65">
        <v>1.7390000000000001</v>
      </c>
      <c r="F129" s="65">
        <v>1.7390000000000001</v>
      </c>
      <c r="G129" s="65">
        <v>1.7390000000000001</v>
      </c>
      <c r="H129" s="65">
        <v>1.7390000000000001</v>
      </c>
      <c r="I129" s="65">
        <v>1.7390000000000001</v>
      </c>
      <c r="J129" s="65">
        <v>1.7390000000000001</v>
      </c>
      <c r="K129" s="65">
        <v>1.7390000000000001</v>
      </c>
      <c r="L129" s="65">
        <v>1.7390000000000001</v>
      </c>
      <c r="M129" s="65">
        <v>1.7390000000000001</v>
      </c>
      <c r="N129" s="65">
        <v>1.7390000000000001</v>
      </c>
      <c r="O129" s="65">
        <v>1.7390000000000001</v>
      </c>
      <c r="P129" s="65">
        <v>1.7390000000000001</v>
      </c>
      <c r="Q129" s="65">
        <v>1.7390000000000001</v>
      </c>
      <c r="R129" s="65">
        <v>1.7390000000000001</v>
      </c>
      <c r="S129" s="65">
        <v>1.7390000000000001</v>
      </c>
      <c r="T129" s="65">
        <v>1.7390000000000001</v>
      </c>
      <c r="U129" s="65">
        <v>1.7390000000000001</v>
      </c>
      <c r="V129" s="65">
        <v>1.7390000000000001</v>
      </c>
      <c r="W129" s="65">
        <v>1.7390000000000001</v>
      </c>
      <c r="X129" s="65">
        <v>1.7390000000000001</v>
      </c>
      <c r="Y129" s="65">
        <v>1.7390000000000001</v>
      </c>
      <c r="Z129" s="65">
        <v>1.7390000000000001</v>
      </c>
      <c r="AA129" s="65">
        <v>1.7390000000000001</v>
      </c>
      <c r="AB129" s="65">
        <v>1.7390000000000001</v>
      </c>
      <c r="AC129" s="65">
        <v>1.7390000000000001</v>
      </c>
      <c r="AD129" s="65">
        <v>1.7390000000000001</v>
      </c>
      <c r="AE129" s="65">
        <v>1.7390000000000001</v>
      </c>
      <c r="AF129" s="65">
        <v>1.7390000000000001</v>
      </c>
      <c r="AG129" s="65">
        <v>1.7390000000000001</v>
      </c>
      <c r="AH129" s="54"/>
    </row>
    <row r="130" spans="1:40" s="12" customFormat="1" x14ac:dyDescent="0.2">
      <c r="A130" s="59" t="s">
        <v>16</v>
      </c>
      <c r="B130" s="65"/>
      <c r="C130" s="65">
        <v>1.3480000000000001</v>
      </c>
      <c r="D130" s="65">
        <v>1.3480000000000001</v>
      </c>
      <c r="E130" s="65">
        <v>1.3480000000000001</v>
      </c>
      <c r="F130" s="65">
        <v>1.3480000000000001</v>
      </c>
      <c r="G130" s="65">
        <v>1.3480000000000001</v>
      </c>
      <c r="H130" s="65">
        <v>1.3480000000000001</v>
      </c>
      <c r="I130" s="65">
        <v>1.3480000000000001</v>
      </c>
      <c r="J130" s="65">
        <v>1.3480000000000001</v>
      </c>
      <c r="K130" s="65">
        <v>1.3480000000000001</v>
      </c>
      <c r="L130" s="65">
        <v>1.3480000000000001</v>
      </c>
      <c r="M130" s="65">
        <v>1.3480000000000001</v>
      </c>
      <c r="N130" s="65">
        <v>1.3480000000000001</v>
      </c>
      <c r="O130" s="65">
        <v>1.3480000000000001</v>
      </c>
      <c r="P130" s="65">
        <v>1.3480000000000001</v>
      </c>
      <c r="Q130" s="65">
        <v>1.3480000000000001</v>
      </c>
      <c r="R130" s="65">
        <v>1.3480000000000001</v>
      </c>
      <c r="S130" s="65">
        <v>1.3480000000000001</v>
      </c>
      <c r="T130" s="65">
        <v>1.3480000000000001</v>
      </c>
      <c r="U130" s="65">
        <v>1.3480000000000001</v>
      </c>
      <c r="V130" s="65">
        <v>1.3480000000000001</v>
      </c>
      <c r="W130" s="65">
        <v>1.3480000000000001</v>
      </c>
      <c r="X130" s="65">
        <v>1.3480000000000001</v>
      </c>
      <c r="Y130" s="65">
        <v>1.3480000000000001</v>
      </c>
      <c r="Z130" s="65">
        <v>1.3480000000000001</v>
      </c>
      <c r="AA130" s="65">
        <v>1.3480000000000001</v>
      </c>
      <c r="AB130" s="65">
        <v>1.3480000000000001</v>
      </c>
      <c r="AC130" s="65">
        <v>1.3480000000000001</v>
      </c>
      <c r="AD130" s="65">
        <v>1.3480000000000001</v>
      </c>
      <c r="AE130" s="65">
        <v>1.3480000000000001</v>
      </c>
      <c r="AF130" s="65">
        <v>1.3480000000000001</v>
      </c>
      <c r="AG130" s="65">
        <v>1.3480000000000001</v>
      </c>
      <c r="AH130" s="54"/>
    </row>
    <row r="131" spans="1:40" s="12" customFormat="1" x14ac:dyDescent="0.2">
      <c r="A131" s="59" t="s">
        <v>15</v>
      </c>
      <c r="B131" s="65"/>
      <c r="C131" s="65">
        <v>1.087</v>
      </c>
      <c r="D131" s="65">
        <v>1.087</v>
      </c>
      <c r="E131" s="65">
        <v>1.087</v>
      </c>
      <c r="F131" s="65">
        <v>1.087</v>
      </c>
      <c r="G131" s="65">
        <v>1.087</v>
      </c>
      <c r="H131" s="65">
        <v>1.087</v>
      </c>
      <c r="I131" s="65">
        <v>1.087</v>
      </c>
      <c r="J131" s="65">
        <v>1.087</v>
      </c>
      <c r="K131" s="65">
        <v>1.087</v>
      </c>
      <c r="L131" s="65">
        <v>1.087</v>
      </c>
      <c r="M131" s="65">
        <v>1.087</v>
      </c>
      <c r="N131" s="65">
        <v>1.087</v>
      </c>
      <c r="O131" s="65">
        <v>1.087</v>
      </c>
      <c r="P131" s="65">
        <v>1.087</v>
      </c>
      <c r="Q131" s="65">
        <v>1.087</v>
      </c>
      <c r="R131" s="65">
        <v>1.087</v>
      </c>
      <c r="S131" s="65">
        <v>1.087</v>
      </c>
      <c r="T131" s="65">
        <v>1.087</v>
      </c>
      <c r="U131" s="65">
        <v>1.087</v>
      </c>
      <c r="V131" s="65">
        <v>1.087</v>
      </c>
      <c r="W131" s="65">
        <v>1.087</v>
      </c>
      <c r="X131" s="65">
        <v>1.087</v>
      </c>
      <c r="Y131" s="65">
        <v>1.087</v>
      </c>
      <c r="Z131" s="65">
        <v>1.087</v>
      </c>
      <c r="AA131" s="65">
        <v>1.087</v>
      </c>
      <c r="AB131" s="65">
        <v>1.087</v>
      </c>
      <c r="AC131" s="65">
        <v>1.087</v>
      </c>
      <c r="AD131" s="65">
        <v>1.087</v>
      </c>
      <c r="AE131" s="65">
        <v>1.087</v>
      </c>
      <c r="AF131" s="65">
        <v>1.087</v>
      </c>
      <c r="AG131" s="65">
        <v>1.087</v>
      </c>
      <c r="AH131" s="54"/>
    </row>
    <row r="132" spans="1:40" s="12" customFormat="1" x14ac:dyDescent="0.2">
      <c r="A132" s="59" t="s">
        <v>14</v>
      </c>
      <c r="B132" s="65"/>
      <c r="C132" s="65">
        <v>0.435</v>
      </c>
      <c r="D132" s="65">
        <v>0.435</v>
      </c>
      <c r="E132" s="65">
        <v>0.435</v>
      </c>
      <c r="F132" s="65">
        <v>0.435</v>
      </c>
      <c r="G132" s="65">
        <v>0.435</v>
      </c>
      <c r="H132" s="65">
        <v>0.435</v>
      </c>
      <c r="I132" s="65">
        <v>0.435</v>
      </c>
      <c r="J132" s="65">
        <v>0.435</v>
      </c>
      <c r="K132" s="65">
        <v>0.435</v>
      </c>
      <c r="L132" s="65">
        <v>0.435</v>
      </c>
      <c r="M132" s="65">
        <v>0.435</v>
      </c>
      <c r="N132" s="65">
        <v>0.435</v>
      </c>
      <c r="O132" s="65">
        <v>0.435</v>
      </c>
      <c r="P132" s="65">
        <v>0.435</v>
      </c>
      <c r="Q132" s="65">
        <v>0.435</v>
      </c>
      <c r="R132" s="65">
        <v>0.435</v>
      </c>
      <c r="S132" s="65">
        <v>0.435</v>
      </c>
      <c r="T132" s="65">
        <v>0.435</v>
      </c>
      <c r="U132" s="65">
        <v>0.435</v>
      </c>
      <c r="V132" s="65">
        <v>0.435</v>
      </c>
      <c r="W132" s="65">
        <v>0.435</v>
      </c>
      <c r="X132" s="65">
        <v>0.435</v>
      </c>
      <c r="Y132" s="65">
        <v>0.435</v>
      </c>
      <c r="Z132" s="65">
        <v>0.435</v>
      </c>
      <c r="AA132" s="65">
        <v>0.435</v>
      </c>
      <c r="AB132" s="65">
        <v>0.435</v>
      </c>
      <c r="AC132" s="65">
        <v>0.435</v>
      </c>
      <c r="AD132" s="65">
        <v>0.435</v>
      </c>
      <c r="AE132" s="65">
        <v>0.435</v>
      </c>
      <c r="AF132" s="65">
        <v>0.435</v>
      </c>
      <c r="AG132" s="65">
        <v>0.435</v>
      </c>
      <c r="AH132" s="54"/>
    </row>
    <row r="133" spans="1:40" s="12" customFormat="1" x14ac:dyDescent="0.2">
      <c r="A133" s="66" t="s">
        <v>13</v>
      </c>
      <c r="B133" s="61"/>
      <c r="C133" s="61">
        <v>147208.74</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147208.74</v>
      </c>
      <c r="AH133" s="54"/>
    </row>
    <row r="134" spans="1:40" s="12" customFormat="1" x14ac:dyDescent="0.2">
      <c r="A134" s="57" t="s">
        <v>12</v>
      </c>
      <c r="B134" s="61"/>
      <c r="C134" s="61">
        <v>56273.24</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56273.24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630000</v>
      </c>
      <c r="AY8" s="12" t="s">
        <v>4</v>
      </c>
      <c r="AZ8" s="80">
        <v>396000</v>
      </c>
    </row>
    <row r="9" spans="2:59" ht="14.45" customHeight="1" x14ac:dyDescent="0.2">
      <c r="B9" s="126"/>
      <c r="C9" s="126"/>
      <c r="D9" s="126"/>
      <c r="E9" s="126"/>
      <c r="F9" s="126"/>
      <c r="G9" s="126"/>
      <c r="H9" s="126"/>
      <c r="I9" s="126"/>
      <c r="J9" s="28"/>
      <c r="AP9" s="12" t="s">
        <v>8</v>
      </c>
      <c r="AQ9" s="80">
        <v>1575000</v>
      </c>
      <c r="AY9" s="12" t="s">
        <v>8</v>
      </c>
      <c r="AZ9" s="80">
        <v>8536000</v>
      </c>
    </row>
    <row r="10" spans="2:59" ht="14.45" customHeight="1" x14ac:dyDescent="0.2">
      <c r="B10" s="126"/>
      <c r="C10" s="126"/>
      <c r="D10" s="126"/>
      <c r="E10" s="126"/>
      <c r="F10" s="126"/>
      <c r="G10" s="126"/>
      <c r="H10" s="126"/>
      <c r="I10" s="126"/>
      <c r="J10" s="28"/>
      <c r="AP10" s="12" t="s">
        <v>9</v>
      </c>
      <c r="AQ10" s="80">
        <v>9800000</v>
      </c>
      <c r="AY10" s="12" t="s">
        <v>9</v>
      </c>
      <c r="AZ10" s="80">
        <v>300000</v>
      </c>
    </row>
    <row r="11" spans="2:59" ht="14.45" customHeight="1" x14ac:dyDescent="0.2">
      <c r="B11" s="67" t="s">
        <v>114</v>
      </c>
      <c r="C11" s="67"/>
      <c r="D11" s="67"/>
      <c r="E11" s="67"/>
      <c r="F11" s="67"/>
      <c r="G11" s="67"/>
      <c r="H11" s="67"/>
      <c r="I11" s="67"/>
      <c r="AP11" s="12" t="s">
        <v>7</v>
      </c>
      <c r="AQ11" s="80">
        <v>175000</v>
      </c>
      <c r="AY11" s="12" t="s">
        <v>7</v>
      </c>
      <c r="AZ11" s="80">
        <v>11153500</v>
      </c>
    </row>
    <row r="12" spans="2:59" ht="14.45" customHeight="1" x14ac:dyDescent="0.2">
      <c r="B12" s="67"/>
      <c r="C12" s="67"/>
      <c r="D12" s="67"/>
      <c r="E12" s="67"/>
      <c r="F12" s="67"/>
      <c r="G12" s="67"/>
      <c r="H12" s="67"/>
      <c r="I12" s="67"/>
      <c r="AP12" s="12" t="s">
        <v>3</v>
      </c>
      <c r="AQ12" s="80">
        <v>1800000</v>
      </c>
      <c r="AY12" s="12" t="s">
        <v>3</v>
      </c>
      <c r="AZ12" s="80">
        <v>27000000</v>
      </c>
    </row>
    <row r="13" spans="2:59" ht="14.45" customHeight="1" x14ac:dyDescent="0.2">
      <c r="B13" s="67"/>
      <c r="C13" s="67"/>
      <c r="D13" s="67"/>
      <c r="E13" s="67"/>
      <c r="F13" s="67"/>
      <c r="G13" s="67"/>
      <c r="H13" s="67"/>
      <c r="I13" s="67"/>
      <c r="AP13" s="12" t="s">
        <v>6</v>
      </c>
      <c r="AQ13" s="80">
        <v>1330000</v>
      </c>
      <c r="AY13" s="12" t="s">
        <v>6</v>
      </c>
      <c r="AZ13" s="80">
        <v>7660000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1085000</v>
      </c>
      <c r="AY16" s="12" t="s">
        <v>5</v>
      </c>
      <c r="AZ16" s="80">
        <v>0</v>
      </c>
    </row>
    <row r="17" spans="42:59" ht="14.45" customHeight="1" x14ac:dyDescent="0.2">
      <c r="AP17" s="12" t="s">
        <v>60</v>
      </c>
      <c r="AQ17" s="80">
        <v>3290000</v>
      </c>
      <c r="AY17" s="12" t="s">
        <v>60</v>
      </c>
      <c r="AZ17" s="80">
        <v>2500000</v>
      </c>
    </row>
    <row r="18" spans="42:59" x14ac:dyDescent="0.2">
      <c r="AP18" s="12" t="s">
        <v>10</v>
      </c>
      <c r="AQ18" s="80">
        <v>0</v>
      </c>
      <c r="AY18" s="12" t="s">
        <v>10</v>
      </c>
      <c r="AZ18" s="80">
        <v>13080000</v>
      </c>
    </row>
    <row r="19" spans="42:59" x14ac:dyDescent="0.2">
      <c r="AP19" s="12" t="s">
        <v>76</v>
      </c>
      <c r="AQ19" s="80">
        <v>0</v>
      </c>
      <c r="AY19" s="12" t="s">
        <v>76</v>
      </c>
      <c r="AZ19" s="80">
        <v>625000</v>
      </c>
    </row>
    <row r="20" spans="42:59" ht="15" x14ac:dyDescent="0.25">
      <c r="AP20" s="68" t="s">
        <v>77</v>
      </c>
      <c r="AQ20" s="81">
        <v>19685000</v>
      </c>
      <c r="AY20" s="68" t="s">
        <v>77</v>
      </c>
      <c r="AZ20" s="81">
        <v>71250500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933876</v>
      </c>
      <c r="AY27" s="12" t="s">
        <v>4</v>
      </c>
      <c r="AZ27" s="80">
        <v>510038</v>
      </c>
    </row>
    <row r="28" spans="42:59" x14ac:dyDescent="0.2">
      <c r="AP28" s="12" t="s">
        <v>8</v>
      </c>
      <c r="AQ28" s="80">
        <v>2334690</v>
      </c>
      <c r="AY28" s="12" t="s">
        <v>8</v>
      </c>
      <c r="AZ28" s="80">
        <v>11845713</v>
      </c>
    </row>
    <row r="29" spans="42:59" ht="14.45" customHeight="1" x14ac:dyDescent="0.2">
      <c r="AP29" s="12" t="s">
        <v>9</v>
      </c>
      <c r="AQ29" s="80">
        <v>14526960</v>
      </c>
      <c r="AY29" s="12" t="s">
        <v>9</v>
      </c>
      <c r="AZ29" s="80">
        <v>423622.61806130898</v>
      </c>
    </row>
    <row r="30" spans="42:59" x14ac:dyDescent="0.2">
      <c r="AP30" s="12" t="s">
        <v>7</v>
      </c>
      <c r="AQ30" s="80">
        <v>259410</v>
      </c>
      <c r="AY30" s="12" t="s">
        <v>7</v>
      </c>
      <c r="AZ30" s="80">
        <v>10293274</v>
      </c>
    </row>
    <row r="31" spans="42:59" x14ac:dyDescent="0.2">
      <c r="AP31" s="12" t="s">
        <v>3</v>
      </c>
      <c r="AQ31" s="80">
        <v>2590929</v>
      </c>
      <c r="AY31" s="12" t="s">
        <v>3</v>
      </c>
      <c r="AZ31" s="80">
        <v>38126035.625517897</v>
      </c>
    </row>
    <row r="32" spans="42:59" ht="14.45" customHeight="1" x14ac:dyDescent="0.2">
      <c r="AP32" s="12" t="s">
        <v>6</v>
      </c>
      <c r="AQ32" s="80">
        <v>1971516</v>
      </c>
      <c r="AY32" s="12" t="s">
        <v>6</v>
      </c>
      <c r="AZ32" s="80">
        <v>10816497</v>
      </c>
    </row>
    <row r="33" spans="2:56" ht="14.45" customHeight="1" x14ac:dyDescent="0.2">
      <c r="AP33" s="12" t="s">
        <v>5</v>
      </c>
      <c r="AQ33" s="80">
        <v>1608342</v>
      </c>
      <c r="AY33" s="12" t="s">
        <v>5</v>
      </c>
      <c r="AZ33" s="80">
        <v>0</v>
      </c>
    </row>
    <row r="34" spans="2:56" x14ac:dyDescent="0.2">
      <c r="AP34" s="12" t="s">
        <v>60</v>
      </c>
      <c r="AQ34" s="80">
        <v>4876908</v>
      </c>
      <c r="AY34" s="12" t="s">
        <v>60</v>
      </c>
      <c r="AZ34" s="80">
        <v>3530188</v>
      </c>
    </row>
    <row r="35" spans="2:56" ht="14.45" customHeight="1" x14ac:dyDescent="0.2">
      <c r="B35" s="126" t="s">
        <v>147</v>
      </c>
      <c r="C35" s="126"/>
      <c r="D35" s="126"/>
      <c r="E35" s="126"/>
      <c r="F35" s="126"/>
      <c r="G35" s="126"/>
      <c r="H35" s="126"/>
      <c r="I35" s="126"/>
      <c r="AP35" s="12" t="s">
        <v>10</v>
      </c>
      <c r="AQ35" s="80">
        <v>0</v>
      </c>
      <c r="AY35" s="12" t="s">
        <v>10</v>
      </c>
      <c r="AZ35" s="80">
        <v>18468996</v>
      </c>
    </row>
    <row r="36" spans="2:56" ht="14.45" customHeight="1" x14ac:dyDescent="0.2">
      <c r="B36" s="126"/>
      <c r="C36" s="126"/>
      <c r="D36" s="126"/>
      <c r="E36" s="126"/>
      <c r="F36" s="126"/>
      <c r="G36" s="126"/>
      <c r="H36" s="126"/>
      <c r="I36" s="126"/>
      <c r="AP36" s="12" t="s">
        <v>76</v>
      </c>
      <c r="AQ36" s="80">
        <v>0</v>
      </c>
      <c r="AY36" s="12" t="s">
        <v>76</v>
      </c>
      <c r="AZ36" s="80">
        <v>882547</v>
      </c>
    </row>
    <row r="37" spans="2:56" ht="14.45" customHeight="1" x14ac:dyDescent="0.25">
      <c r="B37" s="126"/>
      <c r="C37" s="126"/>
      <c r="D37" s="126"/>
      <c r="E37" s="126"/>
      <c r="F37" s="126"/>
      <c r="G37" s="126"/>
      <c r="H37" s="126"/>
      <c r="I37" s="126"/>
      <c r="AP37" s="68" t="s">
        <v>77</v>
      </c>
      <c r="AQ37" s="81">
        <v>29102631</v>
      </c>
      <c r="AY37" s="68" t="s">
        <v>77</v>
      </c>
      <c r="AZ37" s="81">
        <v>94896911.243579209</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90935500</v>
      </c>
      <c r="AR41" s="101">
        <v>19685000</v>
      </c>
      <c r="AS41" s="101">
        <v>71250500</v>
      </c>
      <c r="AV41" s="12" t="s">
        <v>132</v>
      </c>
      <c r="AW41" s="82">
        <v>0.21647211485063589</v>
      </c>
      <c r="AX41" s="82">
        <v>0.78352788514936411</v>
      </c>
    </row>
    <row r="42" spans="2:56" ht="15" x14ac:dyDescent="0.2">
      <c r="B42" s="29"/>
      <c r="C42" s="29"/>
      <c r="D42" s="29"/>
      <c r="E42" s="29"/>
      <c r="F42" s="29"/>
      <c r="G42" s="29"/>
      <c r="H42" s="29"/>
      <c r="I42" s="29"/>
      <c r="AP42" s="12" t="s">
        <v>131</v>
      </c>
      <c r="AQ42" s="101">
        <v>123999542.24357921</v>
      </c>
      <c r="AR42" s="101">
        <v>29102631</v>
      </c>
      <c r="AS42" s="101">
        <v>94896911.243579209</v>
      </c>
      <c r="AV42" s="12" t="s">
        <v>131</v>
      </c>
      <c r="AW42" s="82">
        <v>0.23469950350971522</v>
      </c>
      <c r="AX42" s="82">
        <v>0.76530049649028475</v>
      </c>
    </row>
    <row r="43" spans="2:56" x14ac:dyDescent="0.2">
      <c r="BD43" s="83">
        <v>56938146746147.523</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9.241762616411596E-2</v>
      </c>
    </row>
    <row r="54" spans="2:55" x14ac:dyDescent="0.2">
      <c r="BA54" s="12" t="s">
        <v>88</v>
      </c>
      <c r="BC54" s="85">
        <v>0.38226833542627975</v>
      </c>
    </row>
    <row r="55" spans="2:55" ht="15" thickBot="1" x14ac:dyDescent="0.25">
      <c r="BA55" s="12" t="s">
        <v>89</v>
      </c>
      <c r="BC55" s="85" t="s">
        <v>131</v>
      </c>
    </row>
    <row r="56" spans="2:55" ht="16.5" thickTop="1" thickBot="1" x14ac:dyDescent="0.3">
      <c r="BA56" s="86" t="s">
        <v>82</v>
      </c>
      <c r="BB56" s="86"/>
      <c r="BC56" s="84">
        <v>90935500</v>
      </c>
    </row>
    <row r="57" spans="2:55" ht="16.5" thickTop="1" thickBot="1" x14ac:dyDescent="0.3">
      <c r="BA57" s="87" t="s">
        <v>83</v>
      </c>
      <c r="BB57" s="87"/>
      <c r="BC57" s="88">
        <v>44517</v>
      </c>
    </row>
    <row r="58" spans="2:55" ht="16.5" thickTop="1" thickBot="1" x14ac:dyDescent="0.3">
      <c r="BA58" s="87" t="s">
        <v>84</v>
      </c>
      <c r="BB58" s="87"/>
      <c r="BC58" s="89">
        <v>1.363598839216579</v>
      </c>
    </row>
    <row r="59" spans="2:55" ht="16.5" thickTop="1" thickBot="1" x14ac:dyDescent="0.3">
      <c r="BA59" s="86" t="s">
        <v>85</v>
      </c>
      <c r="BB59" s="86" t="s">
        <v>65</v>
      </c>
      <c r="BC59" s="84">
        <v>147208.74</v>
      </c>
    </row>
    <row r="60" spans="2:55" ht="16.5" thickTop="1" thickBot="1" x14ac:dyDescent="0.3">
      <c r="I60" s="53" t="s">
        <v>113</v>
      </c>
      <c r="BA60" s="87" t="s">
        <v>86</v>
      </c>
      <c r="BB60" s="87"/>
      <c r="BC60" s="89">
        <v>0.9281120808451998</v>
      </c>
    </row>
    <row r="61" spans="2:55" ht="16.5" thickTop="1" thickBot="1" x14ac:dyDescent="0.3">
      <c r="BA61" s="86" t="s">
        <v>85</v>
      </c>
      <c r="BB61" s="86" t="s">
        <v>65</v>
      </c>
      <c r="BC61" s="84">
        <v>136626.21</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1283.6400000000001</v>
      </c>
      <c r="J11" s="10"/>
      <c r="K11" s="10"/>
    </row>
    <row r="12" spans="2:57" ht="14.45" customHeight="1" thickBot="1" x14ac:dyDescent="0.25">
      <c r="B12" s="10"/>
      <c r="C12" s="10"/>
      <c r="D12" s="10"/>
      <c r="E12" s="10"/>
      <c r="F12" s="10"/>
      <c r="G12" s="35" t="s">
        <v>93</v>
      </c>
      <c r="H12" s="36" t="s">
        <v>94</v>
      </c>
      <c r="I12" s="37">
        <v>40716960</v>
      </c>
      <c r="J12" s="10"/>
      <c r="K12" s="10"/>
    </row>
    <row r="13" spans="2:57" ht="14.45" customHeight="1" thickBot="1" x14ac:dyDescent="0.25">
      <c r="B13" s="10"/>
      <c r="C13" s="10"/>
      <c r="D13" s="10"/>
      <c r="E13" s="10"/>
      <c r="F13" s="10"/>
      <c r="G13" s="35" t="s">
        <v>95</v>
      </c>
      <c r="H13" s="36" t="s">
        <v>94</v>
      </c>
      <c r="I13" s="37">
        <v>10552684</v>
      </c>
      <c r="J13" s="10"/>
      <c r="K13" s="10"/>
    </row>
    <row r="14" spans="2:57" ht="14.45" customHeight="1" thickBot="1" x14ac:dyDescent="0.25">
      <c r="B14" s="10"/>
      <c r="C14" s="10"/>
      <c r="D14" s="10"/>
      <c r="E14" s="10"/>
      <c r="F14" s="10"/>
      <c r="G14" s="35" t="s">
        <v>96</v>
      </c>
      <c r="H14" s="36" t="s">
        <v>97</v>
      </c>
      <c r="I14" s="38">
        <v>96.6</v>
      </c>
      <c r="J14" s="10"/>
      <c r="K14" s="10"/>
    </row>
    <row r="15" spans="2:57" ht="14.45" customHeight="1" thickBot="1" x14ac:dyDescent="0.25">
      <c r="B15" s="10"/>
      <c r="C15" s="10"/>
      <c r="D15" s="10"/>
      <c r="E15" s="10"/>
      <c r="F15" s="10"/>
      <c r="G15" s="35" t="s">
        <v>98</v>
      </c>
      <c r="H15" s="36" t="s">
        <v>67</v>
      </c>
      <c r="I15" s="39">
        <v>10.182834168546794</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1283.6400000000001</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87672.457312546394</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1.41435</v>
      </c>
      <c r="AT30" s="92">
        <v>96600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136626.21</v>
      </c>
      <c r="AV39" s="94">
        <v>1.41</v>
      </c>
      <c r="AW39" s="95">
        <v>0.9281120808451998</v>
      </c>
    </row>
    <row r="40" spans="2:49" ht="14.45" customHeight="1" x14ac:dyDescent="0.2">
      <c r="B40" s="10"/>
      <c r="C40" s="40"/>
      <c r="D40" s="44" t="s">
        <v>109</v>
      </c>
      <c r="E40" s="70">
        <v>1.0607625000000001</v>
      </c>
      <c r="F40" s="70">
        <v>1.13148</v>
      </c>
      <c r="G40" s="70">
        <v>1.2021975</v>
      </c>
      <c r="H40" s="70">
        <v>1.272915</v>
      </c>
      <c r="I40" s="70">
        <v>1.3436325</v>
      </c>
      <c r="J40" s="45">
        <v>1.41435</v>
      </c>
      <c r="K40" s="70">
        <v>1.4850675</v>
      </c>
      <c r="L40" s="70">
        <v>1.555785</v>
      </c>
      <c r="M40" s="70">
        <v>1.6265025</v>
      </c>
      <c r="N40" s="70">
        <v>1.69722</v>
      </c>
      <c r="O40" s="70">
        <v>1.7679374999999999</v>
      </c>
      <c r="AT40" s="12" t="s">
        <v>62</v>
      </c>
      <c r="AU40" s="93">
        <v>123999.54</v>
      </c>
      <c r="AV40" s="94">
        <v>1.28</v>
      </c>
      <c r="AW40" s="95">
        <v>1.3635988145443747</v>
      </c>
    </row>
    <row r="41" spans="2:49" x14ac:dyDescent="0.2">
      <c r="B41" s="10"/>
      <c r="C41" s="46">
        <v>-0.2</v>
      </c>
      <c r="D41" s="47">
        <v>56163.240000000005</v>
      </c>
      <c r="E41" s="104">
        <v>-0.51954774291501393</v>
      </c>
      <c r="F41" s="104">
        <v>-0.48751759244268156</v>
      </c>
      <c r="G41" s="104">
        <v>-0.45548744197034918</v>
      </c>
      <c r="H41" s="104">
        <v>-0.42345729149801681</v>
      </c>
      <c r="I41" s="104">
        <v>-0.39142714102568432</v>
      </c>
      <c r="J41" s="104">
        <v>-0.35939699055335195</v>
      </c>
      <c r="K41" s="104">
        <v>-0.32736684008101957</v>
      </c>
      <c r="L41" s="104">
        <v>-0.2953366896086872</v>
      </c>
      <c r="M41" s="104">
        <v>-0.26330653913635471</v>
      </c>
      <c r="N41" s="104">
        <v>-0.23127638866402234</v>
      </c>
      <c r="O41" s="104">
        <v>-0.19924623819168996</v>
      </c>
      <c r="AT41" s="12" t="s">
        <v>61</v>
      </c>
      <c r="AU41" s="93">
        <v>12626.67</v>
      </c>
      <c r="AV41" s="94"/>
      <c r="AW41" s="95">
        <v>9.241762616411596E-2</v>
      </c>
    </row>
    <row r="42" spans="2:49" x14ac:dyDescent="0.2">
      <c r="B42" s="10"/>
      <c r="C42" s="46">
        <v>-0.15</v>
      </c>
      <c r="D42" s="47">
        <v>70204.05</v>
      </c>
      <c r="E42" s="104">
        <v>-0.39943467864376747</v>
      </c>
      <c r="F42" s="104">
        <v>-0.35939699055335195</v>
      </c>
      <c r="G42" s="104">
        <v>-0.31935930246293653</v>
      </c>
      <c r="H42" s="104">
        <v>-0.27932161437252101</v>
      </c>
      <c r="I42" s="104">
        <v>-0.23928392628210549</v>
      </c>
      <c r="J42" s="104">
        <v>-0.19924623819168996</v>
      </c>
      <c r="K42" s="104">
        <v>-0.15920855010127455</v>
      </c>
      <c r="L42" s="104">
        <v>-0.11917086201085902</v>
      </c>
      <c r="M42" s="104">
        <v>-7.91331739204435E-2</v>
      </c>
      <c r="N42" s="104">
        <v>-3.9095485830027976E-2</v>
      </c>
      <c r="O42" s="104">
        <v>9.4220226038732591E-4</v>
      </c>
    </row>
    <row r="43" spans="2:49" x14ac:dyDescent="0.2">
      <c r="B43" s="10"/>
      <c r="C43" s="46">
        <v>-0.1</v>
      </c>
      <c r="D43" s="47">
        <v>82593</v>
      </c>
      <c r="E43" s="104">
        <v>-0.29345256311031476</v>
      </c>
      <c r="F43" s="104">
        <v>-0.2463494006510023</v>
      </c>
      <c r="G43" s="104">
        <v>-0.19924623819168996</v>
      </c>
      <c r="H43" s="104">
        <v>-0.15214307573237762</v>
      </c>
      <c r="I43" s="104">
        <v>-0.10503991327306539</v>
      </c>
      <c r="J43" s="104">
        <v>-5.7936750813753046E-2</v>
      </c>
      <c r="K43" s="104">
        <v>-1.0833588354440593E-2</v>
      </c>
      <c r="L43" s="104">
        <v>3.6269574104871749E-2</v>
      </c>
      <c r="M43" s="104">
        <v>8.3372736564184091E-2</v>
      </c>
      <c r="N43" s="104">
        <v>0.13047589902349643</v>
      </c>
      <c r="O43" s="104">
        <v>0.17757906148280878</v>
      </c>
      <c r="AU43" s="12">
        <v>281168.69339999999</v>
      </c>
    </row>
    <row r="44" spans="2:49" x14ac:dyDescent="0.2">
      <c r="B44" s="10"/>
      <c r="C44" s="46">
        <v>-0.05</v>
      </c>
      <c r="D44" s="47">
        <v>91770</v>
      </c>
      <c r="E44" s="104">
        <v>-0.21494729234479415</v>
      </c>
      <c r="F44" s="104">
        <v>-0.16261044516778034</v>
      </c>
      <c r="G44" s="104">
        <v>-0.11027359799076664</v>
      </c>
      <c r="H44" s="104">
        <v>-5.7936750813753046E-2</v>
      </c>
      <c r="I44" s="104">
        <v>-5.5999036367392341E-3</v>
      </c>
      <c r="J44" s="104">
        <v>4.6736943540274467E-2</v>
      </c>
      <c r="K44" s="104">
        <v>9.9073790717288279E-2</v>
      </c>
      <c r="L44" s="104">
        <v>0.15141063789430187</v>
      </c>
      <c r="M44" s="104">
        <v>0.20374748507131568</v>
      </c>
      <c r="N44" s="104">
        <v>0.25608433224832949</v>
      </c>
      <c r="O44" s="104">
        <v>0.30842117942534308</v>
      </c>
      <c r="AU44" s="12">
        <v>258256.81999999998</v>
      </c>
    </row>
    <row r="45" spans="2:49" x14ac:dyDescent="0.2">
      <c r="B45" s="10"/>
      <c r="C45" s="42" t="s">
        <v>107</v>
      </c>
      <c r="D45" s="48">
        <v>96600</v>
      </c>
      <c r="E45" s="104">
        <v>-0.17362872878399382</v>
      </c>
      <c r="F45" s="104">
        <v>-0.11853731070292672</v>
      </c>
      <c r="G45" s="104">
        <v>-6.3445892621859623E-2</v>
      </c>
      <c r="H45" s="104">
        <v>-8.3544745407925225E-3</v>
      </c>
      <c r="I45" s="104">
        <v>4.6736943540274467E-2</v>
      </c>
      <c r="J45" s="104">
        <v>0.10182836162134157</v>
      </c>
      <c r="K45" s="104">
        <v>0.15691977970240845</v>
      </c>
      <c r="L45" s="104">
        <v>0.21201119778347577</v>
      </c>
      <c r="M45" s="104">
        <v>0.26710261586454287</v>
      </c>
      <c r="N45" s="104">
        <v>0.32219403394560975</v>
      </c>
      <c r="O45" s="104">
        <v>0.37728545202667685</v>
      </c>
    </row>
    <row r="46" spans="2:49" ht="14.45" customHeight="1" x14ac:dyDescent="0.2">
      <c r="B46" s="10"/>
      <c r="C46" s="46">
        <v>0.05</v>
      </c>
      <c r="D46" s="47">
        <v>101430</v>
      </c>
      <c r="E46" s="104">
        <v>-0.1323101652231935</v>
      </c>
      <c r="F46" s="104">
        <v>-7.4464176238072999E-2</v>
      </c>
      <c r="G46" s="104">
        <v>-1.6618187252952721E-2</v>
      </c>
      <c r="H46" s="104">
        <v>4.122780173216789E-2</v>
      </c>
      <c r="I46" s="104">
        <v>9.9073790717288279E-2</v>
      </c>
      <c r="J46" s="104">
        <v>0.15691977970240867</v>
      </c>
      <c r="K46" s="104">
        <v>0.21476576868752906</v>
      </c>
      <c r="L46" s="104">
        <v>0.27261175767264945</v>
      </c>
      <c r="M46" s="104">
        <v>0.33045774665776984</v>
      </c>
      <c r="N46" s="104">
        <v>0.38830373564289045</v>
      </c>
      <c r="O46" s="104">
        <v>0.44614972462801061</v>
      </c>
    </row>
    <row r="47" spans="2:49" x14ac:dyDescent="0.2">
      <c r="B47" s="10"/>
      <c r="C47" s="46">
        <v>0.1</v>
      </c>
      <c r="D47" s="47">
        <v>111573</v>
      </c>
      <c r="E47" s="104">
        <v>-4.5541181745512804E-2</v>
      </c>
      <c r="F47" s="104">
        <v>1.8089406138119601E-2</v>
      </c>
      <c r="G47" s="104">
        <v>8.1719994021752118E-2</v>
      </c>
      <c r="H47" s="104">
        <v>0.14535058190538463</v>
      </c>
      <c r="I47" s="104">
        <v>0.20898116978901693</v>
      </c>
      <c r="J47" s="104">
        <v>0.27261175767264945</v>
      </c>
      <c r="K47" s="104">
        <v>0.33624234555628196</v>
      </c>
      <c r="L47" s="104">
        <v>0.39987293343991448</v>
      </c>
      <c r="M47" s="104">
        <v>0.46350352132354677</v>
      </c>
      <c r="N47" s="104">
        <v>0.52713410920717929</v>
      </c>
      <c r="O47" s="104">
        <v>0.59076469709081181</v>
      </c>
    </row>
    <row r="48" spans="2:49" x14ac:dyDescent="0.2">
      <c r="B48" s="10"/>
      <c r="C48" s="46">
        <v>0.15</v>
      </c>
      <c r="D48" s="47">
        <v>128308.95</v>
      </c>
      <c r="E48" s="104">
        <v>9.7627640992660192E-2</v>
      </c>
      <c r="F48" s="104">
        <v>0.1708028170588376</v>
      </c>
      <c r="G48" s="104">
        <v>0.243977993125015</v>
      </c>
      <c r="H48" s="104">
        <v>0.31715316919119219</v>
      </c>
      <c r="I48" s="104">
        <v>0.39032834525736959</v>
      </c>
      <c r="J48" s="104">
        <v>0.46350352132354677</v>
      </c>
      <c r="K48" s="104">
        <v>0.53667869738972418</v>
      </c>
      <c r="L48" s="104">
        <v>0.60985387345590159</v>
      </c>
      <c r="M48" s="104">
        <v>0.68302904952207877</v>
      </c>
      <c r="N48" s="104">
        <v>0.75620422558825617</v>
      </c>
      <c r="O48" s="104">
        <v>0.82937940165443358</v>
      </c>
    </row>
    <row r="49" spans="2:45" ht="15" thickBot="1" x14ac:dyDescent="0.25">
      <c r="B49" s="10"/>
      <c r="C49" s="46">
        <v>0.2</v>
      </c>
      <c r="D49" s="49">
        <v>153970.74</v>
      </c>
      <c r="E49" s="104">
        <v>0.31715316919119219</v>
      </c>
      <c r="F49" s="104">
        <v>0.40496338047060498</v>
      </c>
      <c r="G49" s="104">
        <v>0.49277359175001778</v>
      </c>
      <c r="H49" s="104">
        <v>0.58058380302943058</v>
      </c>
      <c r="I49" s="104">
        <v>0.66839401430884338</v>
      </c>
      <c r="J49" s="104">
        <v>0.75620422558825617</v>
      </c>
      <c r="K49" s="104">
        <v>0.84401443686766897</v>
      </c>
      <c r="L49" s="104">
        <v>0.93182464814708177</v>
      </c>
      <c r="M49" s="104">
        <v>1.0196348594264948</v>
      </c>
      <c r="N49" s="104">
        <v>1.1074450707059071</v>
      </c>
      <c r="O49" s="104">
        <v>1.1952552819853204</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96600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941.36</v>
      </c>
      <c r="BA66" s="12" t="s">
        <v>65</v>
      </c>
    </row>
    <row r="67" spans="2:55" x14ac:dyDescent="0.2">
      <c r="B67" s="10"/>
      <c r="C67" s="10"/>
      <c r="D67" s="10"/>
      <c r="E67" s="10"/>
      <c r="F67" s="10"/>
      <c r="G67" s="10"/>
      <c r="H67" s="10"/>
      <c r="I67" s="10"/>
      <c r="J67" s="10"/>
      <c r="K67" s="10"/>
      <c r="AS67" s="12" t="s">
        <v>11</v>
      </c>
      <c r="AT67" s="93">
        <v>147208.74</v>
      </c>
      <c r="AU67" s="94">
        <v>1.52</v>
      </c>
      <c r="AV67" s="95">
        <v>1</v>
      </c>
      <c r="AX67" s="12" t="s">
        <v>64</v>
      </c>
      <c r="AZ67" s="64">
        <v>59672.878797821388</v>
      </c>
      <c r="BA67" s="12" t="s">
        <v>63</v>
      </c>
    </row>
    <row r="68" spans="2:55" x14ac:dyDescent="0.2">
      <c r="B68" s="10"/>
      <c r="C68" s="10"/>
      <c r="D68" s="10"/>
      <c r="E68" s="10"/>
      <c r="F68" s="10"/>
      <c r="G68" s="10"/>
      <c r="H68" s="10"/>
      <c r="I68" s="10"/>
      <c r="J68" s="10"/>
      <c r="K68" s="10"/>
      <c r="AS68" s="12" t="s">
        <v>62</v>
      </c>
      <c r="AT68" s="93">
        <v>90935.5</v>
      </c>
      <c r="AU68" s="94">
        <v>0.94</v>
      </c>
      <c r="AV68" s="95">
        <v>0.61773166457372031</v>
      </c>
    </row>
    <row r="69" spans="2:55" x14ac:dyDescent="0.2">
      <c r="B69" s="10"/>
      <c r="C69" s="10"/>
      <c r="D69" s="10"/>
      <c r="E69" s="10"/>
      <c r="F69" s="10"/>
      <c r="G69" s="10"/>
      <c r="H69" s="10"/>
      <c r="I69" s="10"/>
      <c r="J69" s="10"/>
      <c r="K69" s="10"/>
      <c r="AS69" s="12" t="s">
        <v>61</v>
      </c>
      <c r="AT69" s="93">
        <v>56273.24</v>
      </c>
      <c r="AU69" s="94"/>
      <c r="AV69" s="95">
        <v>0.38226833542627975</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1.5238999999999998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1.142925</v>
      </c>
      <c r="AU86" s="98">
        <v>1.2191199999999998</v>
      </c>
      <c r="AV86" s="98">
        <v>1.2953149999999998</v>
      </c>
      <c r="AW86" s="98">
        <v>1.3715099999999998</v>
      </c>
      <c r="AX86" s="98">
        <v>1.4477049999999998</v>
      </c>
      <c r="AY86" s="99">
        <v>1.5238999999999998</v>
      </c>
      <c r="AZ86" s="98">
        <v>1.6000949999999998</v>
      </c>
      <c r="BA86" s="98">
        <v>1.6762899999999998</v>
      </c>
      <c r="BB86" s="98">
        <v>1.7524849999999998</v>
      </c>
      <c r="BC86" s="98">
        <v>1.8286799999999999</v>
      </c>
      <c r="BD86" s="98">
        <v>1.9048749999999997</v>
      </c>
    </row>
    <row r="87" spans="2:56" x14ac:dyDescent="0.2">
      <c r="B87" s="10"/>
      <c r="C87" s="10"/>
      <c r="D87" s="10"/>
      <c r="E87" s="10"/>
      <c r="F87" s="10"/>
      <c r="G87" s="10"/>
      <c r="H87" s="10"/>
      <c r="I87" s="10"/>
      <c r="J87" s="10"/>
      <c r="K87" s="10"/>
      <c r="AR87" s="12">
        <v>-0.2</v>
      </c>
      <c r="AS87" s="98">
        <v>56163.240000000005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70204.05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82593</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91770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96600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101430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111573</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128308.95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153970.74</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2024-12-02T21:47:16Z</dcterms:modified>
</cp:coreProperties>
</file>