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8CC6038A-D961-4CA9-8BEC-9C5F9A0E2DF0}"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<sst xmlns="http://schemas.openxmlformats.org/spreadsheetml/2006/main" count="275" uniqueCount="158">
  <si>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</si>
  <si>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</si>
  <si>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</si>
  <si>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</si>
  <si>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</si>
  <si>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</si>
  <si>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</si>
  <si>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</si>
  <si>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</si>
  <si>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</si>
  <si>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</si>
  <si>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</si>
  <si>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</si>
  <si>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</si>
  <si>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</si>
  <si>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</si>
  <si>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</si>
  <si>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</si>
  <si>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</si>
  <si>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</si>
  <si>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</si>
  <si>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</si>
  <si>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</si>
  <si>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</si>
  <si>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</si>
  <si>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</si>
  <si>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</si>
  <si>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</si>
  <si>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</si>
  <si>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</si>
  <si>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</si>
  <si>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</si>
  <si>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</si>
  <si>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</si>
  <si>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</si>
  <si>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</si>
  <si>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</si>
  <si>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</si>
  <si>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</si>
  <si>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</si>
  <si>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</si>
  <si>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</si>
  <si>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</si>
  <si>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</si>
  <si>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</si>
  <si>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</si>
  <si>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</si>
  <si>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</si>
  <si>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</si>
  <si>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</si>
  <si>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</si>
  <si>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</si>
  <si>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</si>
  <si>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</si>
  <si>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</si>
  <si>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</si>
  <si>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</si>
  <si>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</si>
  <si>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</si>
  <si>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</si>
  <si>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</si>
  <si>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</si>
  <si>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</si>
  <si>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</si>
  <si>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</si>
  <si>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</si>
  <si>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</si>
  <si>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</si>
  <si>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</si>
  <si>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</si>
  <si>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</si>
  <si>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</si>
  <si>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</si>
  <si>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</si>
  <si>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</si>
  <si>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</si>
  <si>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</si>
  <si>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</si>
  <si>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</si>
  <si>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</si>
  <si>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</si>
  <si>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</si>
  <si>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</si>
  <si>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</si>
  <si>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</si>
  <si>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</si>
  <si>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</si>
  <si>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</si>
  <si>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</si>
  <si>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</si>
  <si>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</si>
  <si>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</si>
  <si>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</si>
  <si>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</si>
  <si>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</si>
  <si>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</si>
  <si>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</si>
  <si>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</si>
  <si>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</si>
  <si>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</si>
  <si>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</si>
  <si>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</si>
  <si>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</si>
  <si>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</si>
  <si>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</si>
  <si>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</si>
  <si>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</si>
  <si>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</si>
  <si>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</si>
  <si>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</si>
  <si>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</si>
  <si>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</si>
  <si>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</si>
  <si>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</si>
  <si>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</si>
  <si>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</si>
  <si>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</si>
  <si>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</si>
  <si>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</si>
  <si>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</si>
  <si>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</si>
  <si>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</si>
  <si>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</si>
  <si>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</si>
  <si>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PITAHAYA AMARILLA HUILA LA PLATA</t>
  </si>
  <si>
    <t>Precio miles COP/kg. 1ra calidad (G)</t>
  </si>
  <si>
    <t>Precio miles COP/kg. 2da calidad (H)</t>
  </si>
  <si>
    <t>Precio miles COP/kg. 3ra calidad (I)</t>
  </si>
  <si>
    <t>Precio miles COP/kg. 4ta calidad (J)</t>
  </si>
  <si>
    <t>Huila</t>
  </si>
  <si>
    <t>Material de propagacion: Colino/Plántula // Distancia de siembra: 1,5 x 2 // Densidad de siembra - Plantas/Ha.: 3.333 // Duracion del ciclo: 10 años // Productividad/Ha/Ciclo: 144.500 kg // Inicio de Produccion desde la siembra: año 3  // Duracion de la etapa productiva: 8 años // Productividad promedio en etapa productiva  // Cultivo asociado: NA // Productividad promedio etapa productiva: 9.562 kg // % Rendimiento 1ra. Calidad: 30 // % Rendimiento 2da. Calidad: 70 (40 segunda, 20 tercera y 10 cuarta) // Precio de venta ponderado por calidad: $7.100 // Valor Jornal: $73.888 // Otros: NA</t>
  </si>
  <si>
    <t>2024 Q3</t>
  </si>
  <si>
    <t>2018 Q3</t>
  </si>
  <si>
    <t>El presente documento corresponde a una actualización del documento PDF de la AgroGuía correspondiente a Pitahaya Amarilla Huila La Plata publicada en la página web, y consta de las siguientes partes:</t>
  </si>
  <si>
    <t>- Flujo anualizado de los ingresos (precio y rendimiento) y los costos de producción para una hectárea de
Pitahaya Amarilla Huila La Plata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</si>
  <si>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Pitahaya Amarilla Huila La Plata.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</si>
  <si>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</si>
  <si>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</si>
  <si>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</si>
  <si>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</si>
  <si>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Pitahaya Amarilla Huila La Plata. La participación se encuentra actualizada al 2024 Q3.</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</si>
  <si>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</si>
  <si>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</si>
  <si>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Pitahaya Amarilla Huila La Plata, en lo que respecta a la mano de obra incluye actividades como la preparación del terreno, la siembra, el trazado y el ahoyado, entre otras, y ascienden a un total de $3,8 millones de pesos (equivalente a 51 jornales). En cuanto a los insumos, se incluyen los gastos relacionados con el material vegetal y las enmiendas, que en conjunto ascienden a  $7,0 millones.</t>
  </si>
  <si>
    <t>*** Los costos de sostenimiento del año 1 comprenden tanto los gastos relacionados con la mano de obra como aquellos asociados con los insumos necesarios desde el momento de la siembra de las plantas hasta finalizar el año 1. Para el caso de Pitahaya Amarilla Huila La Plata, en lo que respecta a la mano de obra incluye actividades como la fertilización, riego, control de malezas, plagas y enfermedades, entre otras, y ascienden a un total de $5,7 millones de pesos (equivalente a 77 jornales). En cuanto a los insumos, se incluyen los fertilizantes, plaguicidas, transportes, entre otras, que en conjunto ascienden a  $26,7 millones.</t>
  </si>
  <si>
    <t>Nota 1: en caso de utilizar esta información para el desarrollo de otras publicaciones, por favor citar FINAGRO, "Agro Guía - Marcos de Referencia Agroeconómicos"</t>
  </si>
  <si>
    <t>Los costos totales del ciclo para esta actualización (2024 Q3) equivalen a $248,1 millones, en comparación con los costos del marco original que ascienden a $125,4 millones, (mes de publicación del marco: julio - 2018).
La rentabilidad actualizada (2024 Q3) subió frente a la rentabilidad de la primera AgroGuía, pasando del 49,7% al 118,9%. Mientras que el crecimiento de los costos fue del 197,9%, el crecimiento de los ingresos fue del 217,8%.</t>
  </si>
  <si>
    <t>En cuanto a los costos de mano de obra de la AgroGuía actualizada, se destaca la participación de control arvenses seguido de cosecha y beneficio, que representan el 27% y el 24% del costo total, respectivamente. En cuanto a los costos de insumos, se destaca la participación de fertilización seguido de tutorado, que representan el 47% y el 13% del costo total, respectivamente.</t>
  </si>
  <si>
    <t>subió</t>
  </si>
  <si>
    <t>De acuerdo con el comportamiento histórico del sistema productivo, se efectuó un análisis de sensibilidad del margen de utilidad obtenido en la producción de PITAHAYA AMARILLA HUILA LA PLATA, frente a diferentes escenarios de variación de precios de venta en finca y rendimientos probables (kg/ha).</t>
  </si>
  <si>
    <t>Con un precio ponderado de COP $ 7.100/kg y con un rendimiento por hectárea de 76.500 kg por ciclo; el margen de utilidad obtenido en la producción de pitahaya es del 54%.</t>
  </si>
  <si>
    <t>El precio mínimo ponderado para cubrir los costos de producción, con un rendimiento de 76.500 kg para todo el ciclo de producción, es COP $ 3.243/kg.</t>
  </si>
  <si>
    <t>El rendimiento mínimo por ha/ciclo para cubrir los costos de producción, con un precio ponderado de COP $ 7.100, es de 34.943 kg/ha para todo el ciclo.</t>
  </si>
  <si>
    <t>El siguiente cuadro presenta diferentes escenarios de rentabilidad para el sistema productivo de PITAHAYA AMARILLA HUILA LA PLATA, con respecto a diferentes niveles de productividad (kg./ha.) y precios ($/kg.).</t>
  </si>
  <si>
    <t>De acuerdo con el comportamiento histórico del sistema productivo, se efectuó un análisis de sensibilidad del margen de utilidad obtenido en la producción de PITAHAYA AMARILLA HUILA LA PLATA, frente a diferentes escenarios de variación de precios de venta en finca y rendimientos probables (t/ha)</t>
  </si>
  <si>
    <t>Con un precio ponderado de COP $$ 3.260/kg y con un rendimiento por hectárea de 76.500 kg por ciclo; el margen de utilidad obtenido en la producción de pitahaya es del 50%.</t>
  </si>
  <si>
    <t>El precio mínimo ponderado para cubrir los costos de producción, con un rendimiento de 76.500 kg para todo el ciclo de producción, es COP $ 1.639/kg.</t>
  </si>
  <si>
    <t>El rendimiento mínimo por ha/ciclo para cubrir los costos de producción, con un precio ponderado de COP $ 3.260, es de 38.453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</si>
</sst>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125357500</c:v>
                </c:pt>
                <c:pt idx="1">
                  <c:v>248083702.09554142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55095500</c:v>
                </c:pt>
                <c:pt idx="1">
                  <c:v>107107988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70262000</c:v>
                </c:pt>
                <c:pt idx="1">
                  <c:v>140975714.09554142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15074438</c:v>
                </c:pt>
                <c:pt idx="2">
                  <c:v>10421656.050955409</c:v>
                </c:pt>
                <c:pt idx="3">
                  <c:v>66342624</c:v>
                </c:pt>
                <c:pt idx="4">
                  <c:v>6975219.0445859851</c:v>
                </c:pt>
                <c:pt idx="5">
                  <c:v>4296047</c:v>
                </c:pt>
                <c:pt idx="6">
                  <c:v>0</c:v>
                </c:pt>
                <c:pt idx="7">
                  <c:v>1621130</c:v>
                </c:pt>
                <c:pt idx="8">
                  <c:v>17717400</c:v>
                </c:pt>
                <c:pt idx="9">
                  <c:v>18527200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28478064</c:v>
                </c:pt>
                <c:pt idx="1">
                  <c:v>19949760</c:v>
                </c:pt>
                <c:pt idx="2">
                  <c:v>26010000</c:v>
                </c:pt>
                <c:pt idx="3">
                  <c:v>12930400</c:v>
                </c:pt>
                <c:pt idx="4">
                  <c:v>3779956</c:v>
                </c:pt>
                <c:pt idx="5">
                  <c:v>3324960</c:v>
                </c:pt>
                <c:pt idx="6">
                  <c:v>10418208</c:v>
                </c:pt>
                <c:pt idx="7">
                  <c:v>0</c:v>
                </c:pt>
                <c:pt idx="8">
                  <c:v>0</c:v>
                </c:pt>
                <c:pt idx="9">
                  <c:v>2216640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0.43950700995153857</c:v>
                </c:pt>
                <c:pt idx="1">
                  <c:v>0.43174133203942122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0.56049299004846143</c:v>
                </c:pt>
                <c:pt idx="1">
                  <c:v>0.56825866796057878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3779.96</v>
      </c>
      <c r="C7" s="13">
        <v>5666.05</v>
      </c>
      <c r="D7" s="13">
        <v>6319.38</v>
      </c>
      <c r="E7" s="13">
        <v>9696.58</v>
      </c>
      <c r="F7" s="13">
        <v>10886.58</v>
      </c>
      <c r="G7" s="13">
        <v>12246.58</v>
      </c>
      <c r="H7" s="13">
        <v>12246.58</v>
      </c>
      <c r="I7" s="13">
        <v>12246.58</v>
      </c>
      <c r="J7" s="13">
        <v>12246.58</v>
      </c>
      <c r="K7" s="13">
        <v>11566.58</v>
      </c>
      <c r="L7" s="13">
        <v>10206.58</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107107.99</v>
      </c>
      <c r="AH7" s="14">
        <v>0.43174133203942117</v>
      </c>
    </row>
    <row r="8" spans="1:34" x14ac:dyDescent="0.2">
      <c r="A8" s="3" t="s">
        <v>122</v>
      </c>
      <c r="B8" s="13">
        <v>6975.22</v>
      </c>
      <c r="C8" s="13">
        <v>26674.32</v>
      </c>
      <c r="D8" s="13">
        <v>4868.29</v>
      </c>
      <c r="E8" s="13">
        <v>11895.3</v>
      </c>
      <c r="F8" s="13">
        <v>12358.51</v>
      </c>
      <c r="G8" s="13">
        <v>13458.61</v>
      </c>
      <c r="H8" s="13">
        <v>13458.61</v>
      </c>
      <c r="I8" s="13">
        <v>13458.61</v>
      </c>
      <c r="J8" s="13">
        <v>13458.61</v>
      </c>
      <c r="K8" s="13">
        <v>12995.41</v>
      </c>
      <c r="L8" s="13">
        <v>11374.23</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140975.71</v>
      </c>
      <c r="AH8" s="14">
        <v>0.56825866796057878</v>
      </c>
    </row>
    <row r="9" spans="1:34" x14ac:dyDescent="0.2">
      <c r="A9" s="7" t="s">
        <v>121</v>
      </c>
      <c r="B9" s="13">
        <v>10755.18</v>
      </c>
      <c r="C9" s="13">
        <v>32340.37</v>
      </c>
      <c r="D9" s="13">
        <v>11187.67</v>
      </c>
      <c r="E9" s="13">
        <v>21591.88</v>
      </c>
      <c r="F9" s="13">
        <v>23245.09</v>
      </c>
      <c r="G9" s="13">
        <v>25705.18</v>
      </c>
      <c r="H9" s="13">
        <v>25705.18</v>
      </c>
      <c r="I9" s="13">
        <v>25705.18</v>
      </c>
      <c r="J9" s="13">
        <v>25705.18</v>
      </c>
      <c r="K9" s="13">
        <v>24561.98</v>
      </c>
      <c r="L9" s="13">
        <v>21580.81</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248083.7</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1350</v>
      </c>
      <c r="F11" s="15">
        <v>2400</v>
      </c>
      <c r="G11" s="15">
        <v>3600</v>
      </c>
      <c r="H11" s="15">
        <v>3600</v>
      </c>
      <c r="I11" s="15">
        <v>3600</v>
      </c>
      <c r="J11" s="15">
        <v>3600</v>
      </c>
      <c r="K11" s="15">
        <v>3000</v>
      </c>
      <c r="L11" s="15">
        <v>1800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22950</v>
      </c>
      <c r="AH11" s="19"/>
    </row>
    <row r="12" spans="1:34" x14ac:dyDescent="0.2">
      <c r="A12" s="3" t="s">
        <v>20</v>
      </c>
      <c r="B12" s="15"/>
      <c r="C12" s="15">
        <v>0</v>
      </c>
      <c r="D12" s="15">
        <v>0</v>
      </c>
      <c r="E12" s="15">
        <v>1800</v>
      </c>
      <c r="F12" s="15">
        <v>3200</v>
      </c>
      <c r="G12" s="15">
        <v>4800</v>
      </c>
      <c r="H12" s="15">
        <v>4800</v>
      </c>
      <c r="I12" s="15">
        <v>4800</v>
      </c>
      <c r="J12" s="15">
        <v>4800</v>
      </c>
      <c r="K12" s="15">
        <v>4000</v>
      </c>
      <c r="L12" s="15">
        <v>2400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30600</v>
      </c>
      <c r="AH12" s="19"/>
    </row>
    <row r="13" spans="1:34" x14ac:dyDescent="0.2">
      <c r="A13" s="3" t="s">
        <v>19</v>
      </c>
      <c r="B13" s="15"/>
      <c r="C13" s="15">
        <v>0</v>
      </c>
      <c r="D13" s="15">
        <v>0</v>
      </c>
      <c r="E13" s="15">
        <v>900</v>
      </c>
      <c r="F13" s="15">
        <v>1600</v>
      </c>
      <c r="G13" s="15">
        <v>2400</v>
      </c>
      <c r="H13" s="15">
        <v>2400</v>
      </c>
      <c r="I13" s="15">
        <v>2400</v>
      </c>
      <c r="J13" s="15">
        <v>2400</v>
      </c>
      <c r="K13" s="15">
        <v>2000</v>
      </c>
      <c r="L13" s="15">
        <v>1200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15300</v>
      </c>
      <c r="AH13" s="19"/>
    </row>
    <row r="14" spans="1:34" x14ac:dyDescent="0.2">
      <c r="A14" s="3" t="s">
        <v>18</v>
      </c>
      <c r="B14" s="15"/>
      <c r="C14" s="15">
        <v>0</v>
      </c>
      <c r="D14" s="15">
        <v>0</v>
      </c>
      <c r="E14" s="15">
        <v>450</v>
      </c>
      <c r="F14" s="15">
        <v>800</v>
      </c>
      <c r="G14" s="15">
        <v>1200</v>
      </c>
      <c r="H14" s="15">
        <v>1200</v>
      </c>
      <c r="I14" s="15">
        <v>1200</v>
      </c>
      <c r="J14" s="15">
        <v>1200</v>
      </c>
      <c r="K14" s="15">
        <v>1000</v>
      </c>
      <c r="L14" s="15">
        <v>600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7650</v>
      </c>
      <c r="AH14" s="19"/>
    </row>
    <row r="15" spans="1:34" x14ac:dyDescent="0.2">
      <c r="A15" s="3" t="s">
        <v>125</v>
      </c>
      <c r="B15" s="16"/>
      <c r="C15" s="16">
        <v>0</v>
      </c>
      <c r="D15" s="16">
        <v>0</v>
      </c>
      <c r="E15" s="16">
        <v>10.888999999999999</v>
      </c>
      <c r="F15" s="16">
        <v>10.888999999999999</v>
      </c>
      <c r="G15" s="16">
        <v>10.888999999999999</v>
      </c>
      <c r="H15" s="16">
        <v>10.888999999999999</v>
      </c>
      <c r="I15" s="16">
        <v>10.888999999999999</v>
      </c>
      <c r="J15" s="16">
        <v>10.888999999999999</v>
      </c>
      <c r="K15" s="16">
        <v>10.888999999999999</v>
      </c>
      <c r="L15" s="16">
        <v>10.888999999999999</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10.888999999999999</v>
      </c>
      <c r="AH15" s="19"/>
    </row>
    <row r="16" spans="1:34" x14ac:dyDescent="0.2">
      <c r="A16" s="3" t="s">
        <v>126</v>
      </c>
      <c r="B16" s="16"/>
      <c r="C16" s="16">
        <v>0</v>
      </c>
      <c r="D16" s="16">
        <v>0</v>
      </c>
      <c r="E16" s="16">
        <v>6.7510000000000003</v>
      </c>
      <c r="F16" s="16">
        <v>6.7510000000000003</v>
      </c>
      <c r="G16" s="16">
        <v>6.7510000000000003</v>
      </c>
      <c r="H16" s="16">
        <v>6.7510000000000003</v>
      </c>
      <c r="I16" s="16">
        <v>6.7510000000000003</v>
      </c>
      <c r="J16" s="16">
        <v>6.7510000000000003</v>
      </c>
      <c r="K16" s="16">
        <v>6.7510000000000003</v>
      </c>
      <c r="L16" s="16">
        <v>6.7510000000000003</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6.7510000000000003</v>
      </c>
      <c r="AH16" s="19"/>
    </row>
    <row r="17" spans="1:34" x14ac:dyDescent="0.2">
      <c r="A17" s="3" t="s">
        <v>127</v>
      </c>
      <c r="B17" s="16"/>
      <c r="C17" s="16">
        <v>0</v>
      </c>
      <c r="D17" s="16">
        <v>0</v>
      </c>
      <c r="E17" s="16">
        <v>4.3559999999999999</v>
      </c>
      <c r="F17" s="16">
        <v>4.3559999999999999</v>
      </c>
      <c r="G17" s="16">
        <v>4.3559999999999999</v>
      </c>
      <c r="H17" s="16">
        <v>4.3559999999999999</v>
      </c>
      <c r="I17" s="16">
        <v>4.3559999999999999</v>
      </c>
      <c r="J17" s="16">
        <v>4.3559999999999999</v>
      </c>
      <c r="K17" s="16">
        <v>4.3559999999999999</v>
      </c>
      <c r="L17" s="16">
        <v>4.3559999999999999</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4.3559999999999999</v>
      </c>
      <c r="AH17" s="19"/>
    </row>
    <row r="18" spans="1:34" x14ac:dyDescent="0.2">
      <c r="A18" s="3" t="s">
        <v>128</v>
      </c>
      <c r="B18" s="16"/>
      <c r="C18" s="16">
        <v>0</v>
      </c>
      <c r="D18" s="16">
        <v>0</v>
      </c>
      <c r="E18" s="16">
        <v>2.613</v>
      </c>
      <c r="F18" s="16">
        <v>2.613</v>
      </c>
      <c r="G18" s="16">
        <v>2.613</v>
      </c>
      <c r="H18" s="16">
        <v>2.613</v>
      </c>
      <c r="I18" s="16">
        <v>2.613</v>
      </c>
      <c r="J18" s="16">
        <v>2.613</v>
      </c>
      <c r="K18" s="16">
        <v>2.613</v>
      </c>
      <c r="L18" s="16">
        <v>2.613</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2.613</v>
      </c>
      <c r="AH18" s="19"/>
    </row>
    <row r="19" spans="1:34" x14ac:dyDescent="0.2">
      <c r="A19" s="2" t="s">
        <v>142</v>
      </c>
      <c r="B19" s="13"/>
      <c r="C19" s="13">
        <v>0</v>
      </c>
      <c r="D19" s="13">
        <v>0</v>
      </c>
      <c r="E19" s="13">
        <v>31948.2</v>
      </c>
      <c r="F19" s="13">
        <v>56796.800000000003</v>
      </c>
      <c r="G19" s="13">
        <v>85195.199999999997</v>
      </c>
      <c r="H19" s="13">
        <v>85195.199999999997</v>
      </c>
      <c r="I19" s="13">
        <v>85195.199999999997</v>
      </c>
      <c r="J19" s="13">
        <v>85195.199999999997</v>
      </c>
      <c r="K19" s="13">
        <v>70996</v>
      </c>
      <c r="L19" s="13">
        <v>42597.599999999999</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543119.4</v>
      </c>
      <c r="AH19" s="19"/>
    </row>
    <row r="20" spans="1:34" x14ac:dyDescent="0.2">
      <c r="A20" s="1" t="s">
        <v>12</v>
      </c>
      <c r="B20" s="17">
        <v>-10755.18</v>
      </c>
      <c r="C20" s="17">
        <v>-32340.37</v>
      </c>
      <c r="D20" s="17">
        <v>-11187.67</v>
      </c>
      <c r="E20" s="17">
        <v>10356.32</v>
      </c>
      <c r="F20" s="17">
        <v>33551.71</v>
      </c>
      <c r="G20" s="17">
        <v>59490.02</v>
      </c>
      <c r="H20" s="17">
        <v>59490.02</v>
      </c>
      <c r="I20" s="17">
        <v>59490.02</v>
      </c>
      <c r="J20" s="17">
        <v>59490.02</v>
      </c>
      <c r="K20" s="17">
        <v>46434.02</v>
      </c>
      <c r="L20" s="17">
        <v>21016.79</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295035.7</v>
      </c>
      <c r="AH20" s="22"/>
    </row>
    <row r="21" spans="1:34" x14ac:dyDescent="0.2">
      <c r="J21" s="10"/>
      <c r="AG21" s="82">
        <v>1.1892586873394655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4858</v>
      </c>
      <c r="D121" s="61">
        <v>3250</v>
      </c>
      <c r="E121" s="61">
        <v>4987.5</v>
      </c>
      <c r="F121" s="61">
        <v>5600</v>
      </c>
      <c r="G121" s="61">
        <v>6300</v>
      </c>
      <c r="H121" s="61">
        <v>6300</v>
      </c>
      <c r="I121" s="61">
        <v>6300</v>
      </c>
      <c r="J121" s="61">
        <v>6300</v>
      </c>
      <c r="K121" s="61">
        <v>5950</v>
      </c>
      <c r="L121" s="61">
        <v>5250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55095.5</v>
      </c>
      <c r="AH121" s="62">
        <v>0.43950700995153857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14882</v>
      </c>
      <c r="D122" s="61">
        <v>2670</v>
      </c>
      <c r="E122" s="61">
        <v>6195</v>
      </c>
      <c r="F122" s="61">
        <v>6395</v>
      </c>
      <c r="G122" s="61">
        <v>6870</v>
      </c>
      <c r="H122" s="61">
        <v>6870</v>
      </c>
      <c r="I122" s="61">
        <v>6870</v>
      </c>
      <c r="J122" s="61">
        <v>6870</v>
      </c>
      <c r="K122" s="61">
        <v>6670</v>
      </c>
      <c r="L122" s="61">
        <v>5970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70262</v>
      </c>
      <c r="AH122" s="62">
        <v>0.56049299004846143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19740</v>
      </c>
      <c r="D123" s="61">
        <v>5920</v>
      </c>
      <c r="E123" s="61">
        <v>11182.5</v>
      </c>
      <c r="F123" s="61">
        <v>11995</v>
      </c>
      <c r="G123" s="61">
        <v>13170</v>
      </c>
      <c r="H123" s="61">
        <v>13170</v>
      </c>
      <c r="I123" s="61">
        <v>13170</v>
      </c>
      <c r="J123" s="61">
        <v>13170</v>
      </c>
      <c r="K123" s="61">
        <v>12620</v>
      </c>
      <c r="L123" s="61">
        <v>11220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125357.5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1350</v>
      </c>
      <c r="F125" s="64">
        <v>2400</v>
      </c>
      <c r="G125" s="64">
        <v>3600</v>
      </c>
      <c r="H125" s="64">
        <v>3600</v>
      </c>
      <c r="I125" s="64">
        <v>3600</v>
      </c>
      <c r="J125" s="64">
        <v>3600</v>
      </c>
      <c r="K125" s="64">
        <v>3000</v>
      </c>
      <c r="L125" s="64">
        <v>1800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22950</v>
      </c>
      <c r="AH125" s="54"/>
    </row>
    <row r="126" spans="1:62" s="12" customFormat="1" x14ac:dyDescent="0.2">
      <c r="A126" s="59" t="s">
        <v>20</v>
      </c>
      <c r="B126" s="64"/>
      <c r="C126" s="64">
        <v>0</v>
      </c>
      <c r="D126" s="64">
        <v>0</v>
      </c>
      <c r="E126" s="64">
        <v>1800</v>
      </c>
      <c r="F126" s="64">
        <v>3200</v>
      </c>
      <c r="G126" s="64">
        <v>4800</v>
      </c>
      <c r="H126" s="64">
        <v>4800</v>
      </c>
      <c r="I126" s="64">
        <v>4800</v>
      </c>
      <c r="J126" s="64">
        <v>4800</v>
      </c>
      <c r="K126" s="64">
        <v>4000</v>
      </c>
      <c r="L126" s="64">
        <v>2400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30600</v>
      </c>
      <c r="AH126" s="54"/>
    </row>
    <row r="127" spans="1:62" s="12" customFormat="1" x14ac:dyDescent="0.2">
      <c r="A127" s="59" t="s">
        <v>19</v>
      </c>
      <c r="B127" s="64"/>
      <c r="C127" s="64">
        <v>0</v>
      </c>
      <c r="D127" s="64">
        <v>0</v>
      </c>
      <c r="E127" s="64">
        <v>900</v>
      </c>
      <c r="F127" s="64">
        <v>1600</v>
      </c>
      <c r="G127" s="64">
        <v>2400</v>
      </c>
      <c r="H127" s="64">
        <v>2400</v>
      </c>
      <c r="I127" s="64">
        <v>2400</v>
      </c>
      <c r="J127" s="64">
        <v>2400</v>
      </c>
      <c r="K127" s="64">
        <v>2000</v>
      </c>
      <c r="L127" s="64">
        <v>1200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15300</v>
      </c>
      <c r="AH127" s="54"/>
    </row>
    <row r="128" spans="1:62" s="12" customFormat="1" x14ac:dyDescent="0.2">
      <c r="A128" s="59" t="s">
        <v>18</v>
      </c>
      <c r="B128" s="64"/>
      <c r="C128" s="64">
        <v>0</v>
      </c>
      <c r="D128" s="64">
        <v>0</v>
      </c>
      <c r="E128" s="64">
        <v>450</v>
      </c>
      <c r="F128" s="64">
        <v>800</v>
      </c>
      <c r="G128" s="64">
        <v>1200</v>
      </c>
      <c r="H128" s="64">
        <v>1200</v>
      </c>
      <c r="I128" s="64">
        <v>1200</v>
      </c>
      <c r="J128" s="64">
        <v>1200</v>
      </c>
      <c r="K128" s="64">
        <v>1000</v>
      </c>
      <c r="L128" s="64">
        <v>600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7650</v>
      </c>
      <c r="AH128" s="54"/>
    </row>
    <row r="129" spans="1:40" s="12" customFormat="1" x14ac:dyDescent="0.2">
      <c r="A129" s="59" t="s">
        <v>17</v>
      </c>
      <c r="B129" s="65"/>
      <c r="C129" s="65">
        <v>5</v>
      </c>
      <c r="D129" s="65">
        <v>5</v>
      </c>
      <c r="E129" s="65">
        <v>5</v>
      </c>
      <c r="F129" s="65">
        <v>5</v>
      </c>
      <c r="G129" s="65">
        <v>5</v>
      </c>
      <c r="H129" s="65">
        <v>5</v>
      </c>
      <c r="I129" s="65">
        <v>5</v>
      </c>
      <c r="J129" s="65">
        <v>5</v>
      </c>
      <c r="K129" s="65">
        <v>5</v>
      </c>
      <c r="L129" s="65">
        <v>5</v>
      </c>
      <c r="M129" s="65">
        <v>5</v>
      </c>
      <c r="N129" s="65">
        <v>5</v>
      </c>
      <c r="O129" s="65">
        <v>5</v>
      </c>
      <c r="P129" s="65">
        <v>5</v>
      </c>
      <c r="Q129" s="65">
        <v>5</v>
      </c>
      <c r="R129" s="65">
        <v>5</v>
      </c>
      <c r="S129" s="65">
        <v>5</v>
      </c>
      <c r="T129" s="65">
        <v>5</v>
      </c>
      <c r="U129" s="65">
        <v>5</v>
      </c>
      <c r="V129" s="65">
        <v>5</v>
      </c>
      <c r="W129" s="65">
        <v>5</v>
      </c>
      <c r="X129" s="65">
        <v>5</v>
      </c>
      <c r="Y129" s="65">
        <v>5</v>
      </c>
      <c r="Z129" s="65">
        <v>5</v>
      </c>
      <c r="AA129" s="65">
        <v>5</v>
      </c>
      <c r="AB129" s="65">
        <v>5</v>
      </c>
      <c r="AC129" s="65">
        <v>5</v>
      </c>
      <c r="AD129" s="65">
        <v>5</v>
      </c>
      <c r="AE129" s="65">
        <v>5</v>
      </c>
      <c r="AF129" s="65">
        <v>5</v>
      </c>
      <c r="AG129" s="65">
        <v>5</v>
      </c>
      <c r="AH129" s="54"/>
    </row>
    <row r="130" spans="1:40" s="12" customFormat="1" x14ac:dyDescent="0.2">
      <c r="A130" s="59" t="s">
        <v>16</v>
      </c>
      <c r="B130" s="65"/>
      <c r="C130" s="65">
        <v>3.1</v>
      </c>
      <c r="D130" s="65">
        <v>3.1</v>
      </c>
      <c r="E130" s="65">
        <v>3.1</v>
      </c>
      <c r="F130" s="65">
        <v>3.1</v>
      </c>
      <c r="G130" s="65">
        <v>3.1</v>
      </c>
      <c r="H130" s="65">
        <v>3.1</v>
      </c>
      <c r="I130" s="65">
        <v>3.1</v>
      </c>
      <c r="J130" s="65">
        <v>3.1</v>
      </c>
      <c r="K130" s="65">
        <v>3.1</v>
      </c>
      <c r="L130" s="65">
        <v>3.1</v>
      </c>
      <c r="M130" s="65">
        <v>3.1</v>
      </c>
      <c r="N130" s="65">
        <v>3.1</v>
      </c>
      <c r="O130" s="65">
        <v>3.1</v>
      </c>
      <c r="P130" s="65">
        <v>3.1</v>
      </c>
      <c r="Q130" s="65">
        <v>3.1</v>
      </c>
      <c r="R130" s="65">
        <v>3.1</v>
      </c>
      <c r="S130" s="65">
        <v>3.1</v>
      </c>
      <c r="T130" s="65">
        <v>3.1</v>
      </c>
      <c r="U130" s="65">
        <v>3.1</v>
      </c>
      <c r="V130" s="65">
        <v>3.1</v>
      </c>
      <c r="W130" s="65">
        <v>3.1</v>
      </c>
      <c r="X130" s="65">
        <v>3.1</v>
      </c>
      <c r="Y130" s="65">
        <v>3.1</v>
      </c>
      <c r="Z130" s="65">
        <v>3.1</v>
      </c>
      <c r="AA130" s="65">
        <v>3.1</v>
      </c>
      <c r="AB130" s="65">
        <v>3.1</v>
      </c>
      <c r="AC130" s="65">
        <v>3.1</v>
      </c>
      <c r="AD130" s="65">
        <v>3.1</v>
      </c>
      <c r="AE130" s="65">
        <v>3.1</v>
      </c>
      <c r="AF130" s="65">
        <v>3.1</v>
      </c>
      <c r="AG130" s="65">
        <v>3.1</v>
      </c>
      <c r="AH130" s="54"/>
    </row>
    <row r="131" spans="1:40" s="12" customFormat="1" x14ac:dyDescent="0.2">
      <c r="A131" s="59" t="s">
        <v>15</v>
      </c>
      <c r="B131" s="65"/>
      <c r="C131" s="65">
        <v>2</v>
      </c>
      <c r="D131" s="65">
        <v>2</v>
      </c>
      <c r="E131" s="65">
        <v>2</v>
      </c>
      <c r="F131" s="65">
        <v>2</v>
      </c>
      <c r="G131" s="65">
        <v>2</v>
      </c>
      <c r="H131" s="65">
        <v>2</v>
      </c>
      <c r="I131" s="65">
        <v>2</v>
      </c>
      <c r="J131" s="65">
        <v>2</v>
      </c>
      <c r="K131" s="65">
        <v>2</v>
      </c>
      <c r="L131" s="65">
        <v>2</v>
      </c>
      <c r="M131" s="65">
        <v>2</v>
      </c>
      <c r="N131" s="65">
        <v>2</v>
      </c>
      <c r="O131" s="65">
        <v>2</v>
      </c>
      <c r="P131" s="65">
        <v>2</v>
      </c>
      <c r="Q131" s="65">
        <v>2</v>
      </c>
      <c r="R131" s="65">
        <v>2</v>
      </c>
      <c r="S131" s="65">
        <v>2</v>
      </c>
      <c r="T131" s="65">
        <v>2</v>
      </c>
      <c r="U131" s="65">
        <v>2</v>
      </c>
      <c r="V131" s="65">
        <v>2</v>
      </c>
      <c r="W131" s="65">
        <v>2</v>
      </c>
      <c r="X131" s="65">
        <v>2</v>
      </c>
      <c r="Y131" s="65">
        <v>2</v>
      </c>
      <c r="Z131" s="65">
        <v>2</v>
      </c>
      <c r="AA131" s="65">
        <v>2</v>
      </c>
      <c r="AB131" s="65">
        <v>2</v>
      </c>
      <c r="AC131" s="65">
        <v>2</v>
      </c>
      <c r="AD131" s="65">
        <v>2</v>
      </c>
      <c r="AE131" s="65">
        <v>2</v>
      </c>
      <c r="AF131" s="65">
        <v>2</v>
      </c>
      <c r="AG131" s="65">
        <v>2</v>
      </c>
      <c r="AH131" s="54"/>
    </row>
    <row r="132" spans="1:40" s="12" customFormat="1" x14ac:dyDescent="0.2">
      <c r="A132" s="59" t="s">
        <v>14</v>
      </c>
      <c r="B132" s="65"/>
      <c r="C132" s="65">
        <v>1.2</v>
      </c>
      <c r="D132" s="65">
        <v>1.2</v>
      </c>
      <c r="E132" s="65">
        <v>1.2</v>
      </c>
      <c r="F132" s="65">
        <v>1.2</v>
      </c>
      <c r="G132" s="65">
        <v>1.2</v>
      </c>
      <c r="H132" s="65">
        <v>1.2</v>
      </c>
      <c r="I132" s="65">
        <v>1.2</v>
      </c>
      <c r="J132" s="65">
        <v>1.2</v>
      </c>
      <c r="K132" s="65">
        <v>1.2</v>
      </c>
      <c r="L132" s="65">
        <v>1.2</v>
      </c>
      <c r="M132" s="65">
        <v>1.2</v>
      </c>
      <c r="N132" s="65">
        <v>1.2</v>
      </c>
      <c r="O132" s="65">
        <v>1.2</v>
      </c>
      <c r="P132" s="65">
        <v>1.2</v>
      </c>
      <c r="Q132" s="65">
        <v>1.2</v>
      </c>
      <c r="R132" s="65">
        <v>1.2</v>
      </c>
      <c r="S132" s="65">
        <v>1.2</v>
      </c>
      <c r="T132" s="65">
        <v>1.2</v>
      </c>
      <c r="U132" s="65">
        <v>1.2</v>
      </c>
      <c r="V132" s="65">
        <v>1.2</v>
      </c>
      <c r="W132" s="65">
        <v>1.2</v>
      </c>
      <c r="X132" s="65">
        <v>1.2</v>
      </c>
      <c r="Y132" s="65">
        <v>1.2</v>
      </c>
      <c r="Z132" s="65">
        <v>1.2</v>
      </c>
      <c r="AA132" s="65">
        <v>1.2</v>
      </c>
      <c r="AB132" s="65">
        <v>1.2</v>
      </c>
      <c r="AC132" s="65">
        <v>1.2</v>
      </c>
      <c r="AD132" s="65">
        <v>1.2</v>
      </c>
      <c r="AE132" s="65">
        <v>1.2</v>
      </c>
      <c r="AF132" s="65">
        <v>1.2</v>
      </c>
      <c r="AG132" s="65">
        <v>1.2</v>
      </c>
      <c r="AH132" s="54"/>
    </row>
    <row r="133" spans="1:40" s="12" customFormat="1" x14ac:dyDescent="0.2">
      <c r="A133" s="66" t="s">
        <v>13</v>
      </c>
      <c r="B133" s="61"/>
      <c r="C133" s="61">
        <v>0</v>
      </c>
      <c r="D133" s="61">
        <v>0</v>
      </c>
      <c r="E133" s="61">
        <v>14670</v>
      </c>
      <c r="F133" s="61">
        <v>26080</v>
      </c>
      <c r="G133" s="61">
        <v>39120</v>
      </c>
      <c r="H133" s="61">
        <v>39120</v>
      </c>
      <c r="I133" s="61">
        <v>39120</v>
      </c>
      <c r="J133" s="61">
        <v>39120</v>
      </c>
      <c r="K133" s="61">
        <v>32600</v>
      </c>
      <c r="L133" s="61">
        <v>19560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249390</v>
      </c>
      <c r="AH133" s="54"/>
    </row>
    <row r="134" spans="1:40" s="12" customFormat="1" x14ac:dyDescent="0.2">
      <c r="A134" s="57" t="s">
        <v>12</v>
      </c>
      <c r="B134" s="61"/>
      <c r="C134" s="61">
        <v>-19740</v>
      </c>
      <c r="D134" s="61">
        <v>-5920</v>
      </c>
      <c r="E134" s="61">
        <v>3487.5</v>
      </c>
      <c r="F134" s="61">
        <v>14085</v>
      </c>
      <c r="G134" s="61">
        <v>25950</v>
      </c>
      <c r="H134" s="61">
        <v>25950</v>
      </c>
      <c r="I134" s="61">
        <v>25950</v>
      </c>
      <c r="J134" s="61">
        <v>25950</v>
      </c>
      <c r="K134" s="61">
        <v>19980</v>
      </c>
      <c r="L134" s="61">
        <v>8340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124032.5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14646000</v>
      </c>
      <c r="AY8" s="12" t="s">
        <v>4</v>
      </c>
      <c r="AZ8" s="80">
        <v>0</v>
      </c>
    </row>
    <row r="9" spans="2:59" ht="14.45" customHeight="1" x14ac:dyDescent="0.2">
      <c r="B9" s="126"/>
      <c r="C9" s="126"/>
      <c r="D9" s="126"/>
      <c r="E9" s="126"/>
      <c r="F9" s="126"/>
      <c r="G9" s="126"/>
      <c r="H9" s="126"/>
      <c r="I9" s="126"/>
      <c r="J9" s="28"/>
      <c r="AP9" s="12" t="s">
        <v>8</v>
      </c>
      <c r="AQ9" s="80">
        <v>10260000</v>
      </c>
      <c r="AY9" s="12" t="s">
        <v>8</v>
      </c>
      <c r="AZ9" s="80">
        <v>7900000</v>
      </c>
    </row>
    <row r="10" spans="2:59" ht="14.45" customHeight="1" x14ac:dyDescent="0.2">
      <c r="B10" s="126"/>
      <c r="C10" s="126"/>
      <c r="D10" s="126"/>
      <c r="E10" s="126"/>
      <c r="F10" s="126"/>
      <c r="G10" s="126"/>
      <c r="H10" s="126"/>
      <c r="I10" s="126"/>
      <c r="J10" s="28"/>
      <c r="AP10" s="12" t="s">
        <v>9</v>
      </c>
      <c r="AQ10" s="80">
        <v>13387500</v>
      </c>
      <c r="AY10" s="12" t="s">
        <v>9</v>
      </c>
      <c r="AZ10" s="80">
        <v>4500000</v>
      </c>
    </row>
    <row r="11" spans="2:59" ht="14.45" customHeight="1" x14ac:dyDescent="0.2">
      <c r="B11" s="67" t="s">
        <v>114</v>
      </c>
      <c r="C11" s="67"/>
      <c r="D11" s="67"/>
      <c r="E11" s="67"/>
      <c r="F11" s="67"/>
      <c r="G11" s="67"/>
      <c r="H11" s="67"/>
      <c r="I11" s="67"/>
      <c r="AP11" s="12" t="s">
        <v>7</v>
      </c>
      <c r="AQ11" s="80">
        <v>6650000</v>
      </c>
      <c r="AY11" s="12" t="s">
        <v>7</v>
      </c>
      <c r="AZ11" s="80">
        <v>36600000</v>
      </c>
    </row>
    <row r="12" spans="2:59" ht="14.45" customHeight="1" x14ac:dyDescent="0.2">
      <c r="B12" s="67"/>
      <c r="C12" s="67"/>
      <c r="D12" s="67"/>
      <c r="E12" s="67"/>
      <c r="F12" s="67"/>
      <c r="G12" s="67"/>
      <c r="H12" s="67"/>
      <c r="I12" s="67"/>
      <c r="AP12" s="12" t="s">
        <v>3</v>
      </c>
      <c r="AQ12" s="80">
        <v>1944000</v>
      </c>
      <c r="AY12" s="12" t="s">
        <v>3</v>
      </c>
      <c r="AZ12" s="80">
        <v>3057000</v>
      </c>
    </row>
    <row r="13" spans="2:59" ht="14.45" customHeight="1" x14ac:dyDescent="0.2">
      <c r="B13" s="67"/>
      <c r="C13" s="67"/>
      <c r="D13" s="67"/>
      <c r="E13" s="67"/>
      <c r="F13" s="67"/>
      <c r="G13" s="67"/>
      <c r="H13" s="67"/>
      <c r="I13" s="67"/>
      <c r="AP13" s="12" t="s">
        <v>6</v>
      </c>
      <c r="AQ13" s="80">
        <v>1710000</v>
      </c>
      <c r="AY13" s="12" t="s">
        <v>6</v>
      </c>
      <c r="AZ13" s="80">
        <v>1855000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5358000</v>
      </c>
      <c r="AY16" s="12" t="s">
        <v>5</v>
      </c>
      <c r="AZ16" s="80">
        <v>0</v>
      </c>
    </row>
    <row r="17" spans="42:59" ht="14.45" customHeight="1" x14ac:dyDescent="0.2">
      <c r="AP17" s="12" t="s">
        <v>60</v>
      </c>
      <c r="AQ17" s="80">
        <v>0</v>
      </c>
      <c r="AY17" s="12" t="s">
        <v>60</v>
      </c>
      <c r="AZ17" s="80">
        <v>700000</v>
      </c>
    </row>
    <row r="18" spans="42:59" x14ac:dyDescent="0.2">
      <c r="AP18" s="12" t="s">
        <v>10</v>
      </c>
      <c r="AQ18" s="80">
        <v>0</v>
      </c>
      <c r="AY18" s="12" t="s">
        <v>10</v>
      </c>
      <c r="AZ18" s="80">
        <v>7650000</v>
      </c>
    </row>
    <row r="19" spans="42:59" x14ac:dyDescent="0.2">
      <c r="AP19" s="12" t="s">
        <v>76</v>
      </c>
      <c r="AQ19" s="80">
        <v>1140000</v>
      </c>
      <c r="AY19" s="12" t="s">
        <v>76</v>
      </c>
      <c r="AZ19" s="80">
        <v>8000000</v>
      </c>
    </row>
    <row r="20" spans="42:59" ht="15" x14ac:dyDescent="0.25">
      <c r="AP20" s="68" t="s">
        <v>77</v>
      </c>
      <c r="AQ20" s="81">
        <v>55095500</v>
      </c>
      <c r="AY20" s="68" t="s">
        <v>77</v>
      </c>
      <c r="AZ20" s="81">
        <v>70262000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28478064</v>
      </c>
      <c r="AY27" s="12" t="s">
        <v>4</v>
      </c>
      <c r="AZ27" s="80"/>
    </row>
    <row r="28" spans="42:59" x14ac:dyDescent="0.2">
      <c r="AP28" s="12" t="s">
        <v>8</v>
      </c>
      <c r="AQ28" s="80">
        <v>19949760</v>
      </c>
      <c r="AY28" s="12" t="s">
        <v>8</v>
      </c>
      <c r="AZ28" s="80">
        <v>15074438</v>
      </c>
    </row>
    <row r="29" spans="42:59" ht="14.45" customHeight="1" x14ac:dyDescent="0.2">
      <c r="AP29" s="12" t="s">
        <v>9</v>
      </c>
      <c r="AQ29" s="80">
        <v>26010000</v>
      </c>
      <c r="AY29" s="12" t="s">
        <v>9</v>
      </c>
      <c r="AZ29" s="80">
        <v>10421656.050955409</v>
      </c>
    </row>
    <row r="30" spans="42:59" x14ac:dyDescent="0.2">
      <c r="AP30" s="12" t="s">
        <v>7</v>
      </c>
      <c r="AQ30" s="80">
        <v>12930400</v>
      </c>
      <c r="AY30" s="12" t="s">
        <v>7</v>
      </c>
      <c r="AZ30" s="80">
        <v>66342624</v>
      </c>
    </row>
    <row r="31" spans="42:59" x14ac:dyDescent="0.2">
      <c r="AP31" s="12" t="s">
        <v>3</v>
      </c>
      <c r="AQ31" s="80">
        <v>3779956</v>
      </c>
      <c r="AY31" s="12" t="s">
        <v>3</v>
      </c>
      <c r="AZ31" s="80">
        <v>6975219.0445859851</v>
      </c>
    </row>
    <row r="32" spans="42:59" ht="14.45" customHeight="1" x14ac:dyDescent="0.2">
      <c r="AP32" s="12" t="s">
        <v>6</v>
      </c>
      <c r="AQ32" s="80">
        <v>3324960</v>
      </c>
      <c r="AY32" s="12" t="s">
        <v>6</v>
      </c>
      <c r="AZ32" s="80">
        <v>4296047</v>
      </c>
    </row>
    <row r="33" spans="2:56" ht="14.45" customHeight="1" x14ac:dyDescent="0.2">
      <c r="AP33" s="12" t="s">
        <v>5</v>
      </c>
      <c r="AQ33" s="80">
        <v>10418208</v>
      </c>
      <c r="AY33" s="12" t="s">
        <v>5</v>
      </c>
      <c r="AZ33" s="80">
        <v>0</v>
      </c>
    </row>
    <row r="34" spans="2:56" x14ac:dyDescent="0.2">
      <c r="AP34" s="12" t="s">
        <v>60</v>
      </c>
      <c r="AQ34" s="80">
        <v>0</v>
      </c>
      <c r="AY34" s="12" t="s">
        <v>60</v>
      </c>
      <c r="AZ34" s="80">
        <v>1621130</v>
      </c>
    </row>
    <row r="35" spans="2:56" ht="14.45" customHeight="1" x14ac:dyDescent="0.2">
      <c r="B35" s="126" t="s">
        <v>147</v>
      </c>
      <c r="C35" s="126"/>
      <c r="D35" s="126"/>
      <c r="E35" s="126"/>
      <c r="F35" s="126"/>
      <c r="G35" s="126"/>
      <c r="H35" s="126"/>
      <c r="I35" s="126"/>
      <c r="AP35" s="12" t="s">
        <v>10</v>
      </c>
      <c r="AQ35" s="80">
        <v>0</v>
      </c>
      <c r="AY35" s="12" t="s">
        <v>10</v>
      </c>
      <c r="AZ35" s="80">
        <v>17717400</v>
      </c>
    </row>
    <row r="36" spans="2:56" ht="14.45" customHeight="1" x14ac:dyDescent="0.2">
      <c r="B36" s="126"/>
      <c r="C36" s="126"/>
      <c r="D36" s="126"/>
      <c r="E36" s="126"/>
      <c r="F36" s="126"/>
      <c r="G36" s="126"/>
      <c r="H36" s="126"/>
      <c r="I36" s="126"/>
      <c r="AP36" s="12" t="s">
        <v>76</v>
      </c>
      <c r="AQ36" s="80">
        <v>2216640</v>
      </c>
      <c r="AY36" s="12" t="s">
        <v>76</v>
      </c>
      <c r="AZ36" s="80">
        <v>18527200</v>
      </c>
    </row>
    <row r="37" spans="2:56" ht="14.45" customHeight="1" x14ac:dyDescent="0.25">
      <c r="B37" s="126"/>
      <c r="C37" s="126"/>
      <c r="D37" s="126"/>
      <c r="E37" s="126"/>
      <c r="F37" s="126"/>
      <c r="G37" s="126"/>
      <c r="H37" s="126"/>
      <c r="I37" s="126"/>
      <c r="AP37" s="68" t="s">
        <v>77</v>
      </c>
      <c r="AQ37" s="81">
        <v>107107988</v>
      </c>
      <c r="AY37" s="68" t="s">
        <v>77</v>
      </c>
      <c r="AZ37" s="81">
        <v>140975714.09554142</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125357500</v>
      </c>
      <c r="AR41" s="101">
        <v>55095500</v>
      </c>
      <c r="AS41" s="101">
        <v>70262000</v>
      </c>
      <c r="AV41" s="12" t="s">
        <v>132</v>
      </c>
      <c r="AW41" s="82">
        <v>0.43950700995153857</v>
      </c>
      <c r="AX41" s="82">
        <v>0.56049299004846143</v>
      </c>
    </row>
    <row r="42" spans="2:56" ht="15" x14ac:dyDescent="0.2">
      <c r="B42" s="29"/>
      <c r="C42" s="29"/>
      <c r="D42" s="29"/>
      <c r="E42" s="29"/>
      <c r="F42" s="29"/>
      <c r="G42" s="29"/>
      <c r="H42" s="29"/>
      <c r="I42" s="29"/>
      <c r="AP42" s="12" t="s">
        <v>131</v>
      </c>
      <c r="AQ42" s="101">
        <v>248083702.09554142</v>
      </c>
      <c r="AR42" s="101">
        <v>107107988</v>
      </c>
      <c r="AS42" s="101">
        <v>140975714.09554142</v>
      </c>
      <c r="AV42" s="12" t="s">
        <v>131</v>
      </c>
      <c r="AW42" s="82">
        <v>0.43174133203942122</v>
      </c>
      <c r="AX42" s="82">
        <v>0.56825866796057878</v>
      </c>
    </row>
    <row r="43" spans="2:56" x14ac:dyDescent="0.2">
      <c r="BD43" s="83">
        <v>84585428457324.844</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0.54322438123182493</v>
      </c>
    </row>
    <row r="54" spans="2:55" x14ac:dyDescent="0.2">
      <c r="BA54" s="12" t="s">
        <v>88</v>
      </c>
      <c r="BC54" s="85">
        <v>0.49734351818436984</v>
      </c>
    </row>
    <row r="55" spans="2:55" ht="15" thickBot="1" x14ac:dyDescent="0.25">
      <c r="BA55" s="12" t="s">
        <v>89</v>
      </c>
      <c r="BC55" s="85" t="s">
        <v>131</v>
      </c>
    </row>
    <row r="56" spans="2:55" ht="16.5" thickTop="1" thickBot="1" x14ac:dyDescent="0.3">
      <c r="BA56" s="86" t="s">
        <v>82</v>
      </c>
      <c r="BB56" s="86"/>
      <c r="BC56" s="84">
        <v>125357500</v>
      </c>
    </row>
    <row r="57" spans="2:55" ht="16.5" thickTop="1" thickBot="1" x14ac:dyDescent="0.3">
      <c r="BA57" s="87" t="s">
        <v>83</v>
      </c>
      <c r="BB57" s="87"/>
      <c r="BC57" s="88">
        <v>43284</v>
      </c>
    </row>
    <row r="58" spans="2:55" ht="16.5" thickTop="1" thickBot="1" x14ac:dyDescent="0.3">
      <c r="BA58" s="87" t="s">
        <v>84</v>
      </c>
      <c r="BB58" s="87"/>
      <c r="BC58" s="89">
        <v>1.9790096491677116</v>
      </c>
    </row>
    <row r="59" spans="2:55" ht="16.5" thickTop="1" thickBot="1" x14ac:dyDescent="0.3">
      <c r="BA59" s="86" t="s">
        <v>85</v>
      </c>
      <c r="BB59" s="86" t="s">
        <v>65</v>
      </c>
      <c r="BC59" s="84">
        <v>249389.99999999997</v>
      </c>
    </row>
    <row r="60" spans="2:55" ht="16.5" thickTop="1" thickBot="1" x14ac:dyDescent="0.3">
      <c r="I60" s="53" t="s">
        <v>113</v>
      </c>
      <c r="BA60" s="87" t="s">
        <v>86</v>
      </c>
      <c r="BB60" s="87"/>
      <c r="BC60" s="89">
        <v>2.177791411042945</v>
      </c>
    </row>
    <row r="61" spans="2:55" ht="16.5" thickTop="1" thickBot="1" x14ac:dyDescent="0.3">
      <c r="BA61" s="86" t="s">
        <v>85</v>
      </c>
      <c r="BB61" s="86" t="s">
        <v>65</v>
      </c>
      <c r="BC61" s="84">
        <v>543119.4</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3242.92</v>
      </c>
      <c r="J11" s="10"/>
      <c r="K11" s="10"/>
    </row>
    <row r="12" spans="2:57" ht="14.45" customHeight="1" thickBot="1" x14ac:dyDescent="0.25">
      <c r="B12" s="10"/>
      <c r="C12" s="10"/>
      <c r="D12" s="10"/>
      <c r="E12" s="10"/>
      <c r="F12" s="10"/>
      <c r="G12" s="35" t="s">
        <v>93</v>
      </c>
      <c r="H12" s="36" t="s">
        <v>94</v>
      </c>
      <c r="I12" s="37">
        <v>10755180</v>
      </c>
      <c r="J12" s="10"/>
      <c r="K12" s="10"/>
    </row>
    <row r="13" spans="2:57" ht="14.45" customHeight="1" thickBot="1" x14ac:dyDescent="0.25">
      <c r="B13" s="10"/>
      <c r="C13" s="10"/>
      <c r="D13" s="10"/>
      <c r="E13" s="10"/>
      <c r="F13" s="10"/>
      <c r="G13" s="35" t="s">
        <v>95</v>
      </c>
      <c r="H13" s="36" t="s">
        <v>94</v>
      </c>
      <c r="I13" s="37">
        <v>79273024</v>
      </c>
      <c r="J13" s="10"/>
      <c r="K13" s="10"/>
    </row>
    <row r="14" spans="2:57" ht="14.45" customHeight="1" thickBot="1" x14ac:dyDescent="0.25">
      <c r="B14" s="10"/>
      <c r="C14" s="10"/>
      <c r="D14" s="10"/>
      <c r="E14" s="10"/>
      <c r="F14" s="10"/>
      <c r="G14" s="35" t="s">
        <v>96</v>
      </c>
      <c r="H14" s="36" t="s">
        <v>97</v>
      </c>
      <c r="I14" s="38">
        <v>76.5</v>
      </c>
      <c r="J14" s="10"/>
      <c r="K14" s="10"/>
    </row>
    <row r="15" spans="2:57" ht="14.45" customHeight="1" thickBot="1" x14ac:dyDescent="0.25">
      <c r="B15" s="10"/>
      <c r="C15" s="10"/>
      <c r="D15" s="10"/>
      <c r="E15" s="10"/>
      <c r="F15" s="10"/>
      <c r="G15" s="35" t="s">
        <v>98</v>
      </c>
      <c r="H15" s="36" t="s">
        <v>67</v>
      </c>
      <c r="I15" s="39">
        <v>118.92586873394654</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3242.92</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34943.334835765396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7.0996000000000006</v>
      </c>
      <c r="AT30" s="92">
        <v>76500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543119.4</v>
      </c>
      <c r="AV39" s="94">
        <v>7.1</v>
      </c>
      <c r="AW39" s="95">
        <v>2.177791411042945</v>
      </c>
    </row>
    <row r="40" spans="2:49" ht="14.45" customHeight="1" x14ac:dyDescent="0.2">
      <c r="B40" s="10"/>
      <c r="C40" s="40"/>
      <c r="D40" s="44" t="s">
        <v>109</v>
      </c>
      <c r="E40" s="70">
        <v>5.3247</v>
      </c>
      <c r="F40" s="70">
        <v>5.6796800000000003</v>
      </c>
      <c r="G40" s="70">
        <v>6.0346600000000006</v>
      </c>
      <c r="H40" s="70">
        <v>6.38964</v>
      </c>
      <c r="I40" s="70">
        <v>6.7446200000000003</v>
      </c>
      <c r="J40" s="45">
        <v>7.0996000000000006</v>
      </c>
      <c r="K40" s="70">
        <v>7.4545800000000009</v>
      </c>
      <c r="L40" s="70">
        <v>7.8095600000000012</v>
      </c>
      <c r="M40" s="70">
        <v>8.1645400000000006</v>
      </c>
      <c r="N40" s="70">
        <v>8.51952</v>
      </c>
      <c r="O40" s="70">
        <v>8.8745000000000012</v>
      </c>
      <c r="AT40" s="12" t="s">
        <v>62</v>
      </c>
      <c r="AU40" s="93">
        <v>248083.7</v>
      </c>
      <c r="AV40" s="94">
        <v>3.24</v>
      </c>
      <c r="AW40" s="95">
        <v>1.9790096324511897</v>
      </c>
    </row>
    <row r="41" spans="2:49" x14ac:dyDescent="0.2">
      <c r="B41" s="10"/>
      <c r="C41" s="46">
        <v>-0.2</v>
      </c>
      <c r="D41" s="47">
        <v>44477.1</v>
      </c>
      <c r="E41" s="104">
        <v>-4.5373741321981242E-2</v>
      </c>
      <c r="F41" s="104">
        <v>1.8268009256553253E-2</v>
      </c>
      <c r="G41" s="104">
        <v>8.190975983508797E-2</v>
      </c>
      <c r="H41" s="104">
        <v>0.14555151041362246</v>
      </c>
      <c r="I41" s="104">
        <v>0.20919326099215696</v>
      </c>
      <c r="J41" s="104">
        <v>0.27283501157069168</v>
      </c>
      <c r="K41" s="104">
        <v>0.33647676214922617</v>
      </c>
      <c r="L41" s="104">
        <v>0.40011851272776111</v>
      </c>
      <c r="M41" s="104">
        <v>0.46376026330629538</v>
      </c>
      <c r="N41" s="104">
        <v>0.52740201388482988</v>
      </c>
      <c r="O41" s="104">
        <v>0.59104376446336482</v>
      </c>
      <c r="AT41" s="12" t="s">
        <v>61</v>
      </c>
      <c r="AU41" s="93">
        <v>295035.7</v>
      </c>
      <c r="AV41" s="94"/>
      <c r="AW41" s="95">
        <v>0.54322438123182493</v>
      </c>
    </row>
    <row r="42" spans="2:49" x14ac:dyDescent="0.2">
      <c r="B42" s="10"/>
      <c r="C42" s="46">
        <v>-0.15</v>
      </c>
      <c r="D42" s="47">
        <v>55596.375</v>
      </c>
      <c r="E42" s="104">
        <v>0.19328282334752322</v>
      </c>
      <c r="F42" s="104">
        <v>0.27283501157069168</v>
      </c>
      <c r="G42" s="104">
        <v>0.35238719979385991</v>
      </c>
      <c r="H42" s="104">
        <v>0.43193938801702791</v>
      </c>
      <c r="I42" s="104">
        <v>0.51149157624019614</v>
      </c>
      <c r="J42" s="104">
        <v>0.59104376446336482</v>
      </c>
      <c r="K42" s="104">
        <v>0.67059595268653305</v>
      </c>
      <c r="L42" s="104">
        <v>0.75014814090970128</v>
      </c>
      <c r="M42" s="104">
        <v>0.82970032913286929</v>
      </c>
      <c r="N42" s="104">
        <v>0.90925251735603752</v>
      </c>
      <c r="O42" s="104">
        <v>0.98880470557920597</v>
      </c>
    </row>
    <row r="43" spans="2:49" x14ac:dyDescent="0.2">
      <c r="B43" s="10"/>
      <c r="C43" s="46">
        <v>-0.1</v>
      </c>
      <c r="D43" s="47">
        <v>65407.5</v>
      </c>
      <c r="E43" s="104">
        <v>0.40386214511473328</v>
      </c>
      <c r="F43" s="104">
        <v>0.49745295478904894</v>
      </c>
      <c r="G43" s="104">
        <v>0.59104376446336482</v>
      </c>
      <c r="H43" s="104">
        <v>0.68463457413768003</v>
      </c>
      <c r="I43" s="104">
        <v>0.77822538381199569</v>
      </c>
      <c r="J43" s="104">
        <v>0.87181619348631134</v>
      </c>
      <c r="K43" s="104">
        <v>0.965407003160627</v>
      </c>
      <c r="L43" s="104">
        <v>1.0589978128349427</v>
      </c>
      <c r="M43" s="104">
        <v>1.1525886225092581</v>
      </c>
      <c r="N43" s="104">
        <v>1.2461794321835735</v>
      </c>
      <c r="O43" s="104">
        <v>1.3397702418578894</v>
      </c>
      <c r="AU43" s="12">
        <v>476334.89999999997</v>
      </c>
    </row>
    <row r="44" spans="2:49" x14ac:dyDescent="0.2">
      <c r="B44" s="10"/>
      <c r="C44" s="46">
        <v>-0.05</v>
      </c>
      <c r="D44" s="47">
        <v>72675</v>
      </c>
      <c r="E44" s="104">
        <v>0.5598468279052593</v>
      </c>
      <c r="F44" s="104">
        <v>0.66383661643227665</v>
      </c>
      <c r="G44" s="104">
        <v>0.76782640495929422</v>
      </c>
      <c r="H44" s="104">
        <v>0.87181619348631112</v>
      </c>
      <c r="I44" s="104">
        <v>0.97580598201332847</v>
      </c>
      <c r="J44" s="104">
        <v>1.079795770540346</v>
      </c>
      <c r="K44" s="104">
        <v>1.1837855590673634</v>
      </c>
      <c r="L44" s="104">
        <v>1.2877753475943807</v>
      </c>
      <c r="M44" s="104">
        <v>1.3917651361213981</v>
      </c>
      <c r="N44" s="104">
        <v>1.495754924648415</v>
      </c>
      <c r="O44" s="104">
        <v>1.5997447131754328</v>
      </c>
      <c r="AU44" s="12">
        <v>356015.3</v>
      </c>
    </row>
    <row r="45" spans="2:49" x14ac:dyDescent="0.2">
      <c r="B45" s="10"/>
      <c r="C45" s="42" t="s">
        <v>107</v>
      </c>
      <c r="D45" s="48">
        <v>76500</v>
      </c>
      <c r="E45" s="104">
        <v>0.64194402937395711</v>
      </c>
      <c r="F45" s="104">
        <v>0.75140696466555434</v>
      </c>
      <c r="G45" s="104">
        <v>0.86086989995715157</v>
      </c>
      <c r="H45" s="104">
        <v>0.9703328352487488</v>
      </c>
      <c r="I45" s="104">
        <v>1.0797957705403456</v>
      </c>
      <c r="J45" s="104">
        <v>1.1892587058319428</v>
      </c>
      <c r="K45" s="104">
        <v>1.2987216411235405</v>
      </c>
      <c r="L45" s="104">
        <v>1.4081845764151377</v>
      </c>
      <c r="M45" s="104">
        <v>1.5176475117067345</v>
      </c>
      <c r="N45" s="104">
        <v>1.6271104469983317</v>
      </c>
      <c r="O45" s="104">
        <v>1.736573382289929</v>
      </c>
    </row>
    <row r="46" spans="2:49" ht="14.45" customHeight="1" x14ac:dyDescent="0.2">
      <c r="B46" s="10"/>
      <c r="C46" s="46">
        <v>0.05</v>
      </c>
      <c r="D46" s="47">
        <v>80325</v>
      </c>
      <c r="E46" s="104">
        <v>0.72404123084265515</v>
      </c>
      <c r="F46" s="104">
        <v>0.83897731289883226</v>
      </c>
      <c r="G46" s="104">
        <v>0.95391339495500915</v>
      </c>
      <c r="H46" s="104">
        <v>1.0688494770111858</v>
      </c>
      <c r="I46" s="104">
        <v>1.1837855590673629</v>
      </c>
      <c r="J46" s="104">
        <v>1.29872164112354</v>
      </c>
      <c r="K46" s="104">
        <v>1.4136577231797176</v>
      </c>
      <c r="L46" s="104">
        <v>1.5285938052358947</v>
      </c>
      <c r="M46" s="104">
        <v>1.6435298872920709</v>
      </c>
      <c r="N46" s="104">
        <v>1.7584659693482481</v>
      </c>
      <c r="O46" s="104">
        <v>1.8734020514044256</v>
      </c>
    </row>
    <row r="47" spans="2:49" x14ac:dyDescent="0.2">
      <c r="B47" s="10"/>
      <c r="C47" s="46">
        <v>0.1</v>
      </c>
      <c r="D47" s="47">
        <v>88357.5</v>
      </c>
      <c r="E47" s="104">
        <v>0.89644535392692037</v>
      </c>
      <c r="F47" s="104">
        <v>1.0228750441887153</v>
      </c>
      <c r="G47" s="104">
        <v>1.1493047344505105</v>
      </c>
      <c r="H47" s="104">
        <v>1.2757344247123048</v>
      </c>
      <c r="I47" s="104">
        <v>1.4021641149740995</v>
      </c>
      <c r="J47" s="104">
        <v>1.5285938052358943</v>
      </c>
      <c r="K47" s="104">
        <v>1.6550234954976895</v>
      </c>
      <c r="L47" s="104">
        <v>1.7814531857594842</v>
      </c>
      <c r="M47" s="104">
        <v>1.9078828760212785</v>
      </c>
      <c r="N47" s="104">
        <v>2.0343125662830728</v>
      </c>
      <c r="O47" s="104">
        <v>2.1607422565448684</v>
      </c>
    </row>
    <row r="48" spans="2:49" x14ac:dyDescent="0.2">
      <c r="B48" s="10"/>
      <c r="C48" s="46">
        <v>0.15</v>
      </c>
      <c r="D48" s="47">
        <v>101611.125</v>
      </c>
      <c r="E48" s="104">
        <v>1.1809121570159586</v>
      </c>
      <c r="F48" s="104">
        <v>1.3263063008170226</v>
      </c>
      <c r="G48" s="104">
        <v>1.471700444618087</v>
      </c>
      <c r="H48" s="104">
        <v>1.6170945884191505</v>
      </c>
      <c r="I48" s="104">
        <v>1.7624887322202145</v>
      </c>
      <c r="J48" s="104">
        <v>1.9078828760212785</v>
      </c>
      <c r="K48" s="104">
        <v>2.053277019822342</v>
      </c>
      <c r="L48" s="104">
        <v>2.1986711636234069</v>
      </c>
      <c r="M48" s="104">
        <v>2.3440653074244699</v>
      </c>
      <c r="N48" s="104">
        <v>2.4894594512255335</v>
      </c>
      <c r="O48" s="104">
        <v>2.6348535950265979</v>
      </c>
    </row>
    <row r="49" spans="2:45" ht="15" thickBot="1" x14ac:dyDescent="0.25">
      <c r="B49" s="10"/>
      <c r="C49" s="46">
        <v>0.2</v>
      </c>
      <c r="D49" s="49">
        <v>121933.35</v>
      </c>
      <c r="E49" s="104">
        <v>1.6170945884191505</v>
      </c>
      <c r="F49" s="104">
        <v>1.7915675609804271</v>
      </c>
      <c r="G49" s="104">
        <v>1.9660405335417042</v>
      </c>
      <c r="H49" s="104">
        <v>2.1405135061029803</v>
      </c>
      <c r="I49" s="104">
        <v>2.3149864786642573</v>
      </c>
      <c r="J49" s="104">
        <v>2.4894594512255339</v>
      </c>
      <c r="K49" s="104">
        <v>2.6639324237868109</v>
      </c>
      <c r="L49" s="104">
        <v>2.838405396348088</v>
      </c>
      <c r="M49" s="104">
        <v>3.0128783689093641</v>
      </c>
      <c r="N49" s="104">
        <v>3.1873513414706407</v>
      </c>
      <c r="O49" s="104">
        <v>3.3618243140319182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76500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1638.66</v>
      </c>
      <c r="BA66" s="12" t="s">
        <v>65</v>
      </c>
    </row>
    <row r="67" spans="2:55" x14ac:dyDescent="0.2">
      <c r="B67" s="10"/>
      <c r="C67" s="10"/>
      <c r="D67" s="10"/>
      <c r="E67" s="10"/>
      <c r="F67" s="10"/>
      <c r="G67" s="10"/>
      <c r="H67" s="10"/>
      <c r="I67" s="10"/>
      <c r="J67" s="10"/>
      <c r="K67" s="10"/>
      <c r="AS67" s="12" t="s">
        <v>11</v>
      </c>
      <c r="AT67" s="93">
        <v>249390</v>
      </c>
      <c r="AU67" s="94">
        <v>3.26</v>
      </c>
      <c r="AV67" s="95">
        <v>1</v>
      </c>
      <c r="AX67" s="12" t="s">
        <v>64</v>
      </c>
      <c r="AZ67" s="64">
        <v>38453.220858895707</v>
      </c>
      <c r="BA67" s="12" t="s">
        <v>63</v>
      </c>
    </row>
    <row r="68" spans="2:55" x14ac:dyDescent="0.2">
      <c r="B68" s="10"/>
      <c r="C68" s="10"/>
      <c r="D68" s="10"/>
      <c r="E68" s="10"/>
      <c r="F68" s="10"/>
      <c r="G68" s="10"/>
      <c r="H68" s="10"/>
      <c r="I68" s="10"/>
      <c r="J68" s="10"/>
      <c r="K68" s="10"/>
      <c r="AS68" s="12" t="s">
        <v>62</v>
      </c>
      <c r="AT68" s="93">
        <v>125357.5</v>
      </c>
      <c r="AU68" s="94">
        <v>1.64</v>
      </c>
      <c r="AV68" s="95">
        <v>0.50265648181563016</v>
      </c>
    </row>
    <row r="69" spans="2:55" x14ac:dyDescent="0.2">
      <c r="B69" s="10"/>
      <c r="C69" s="10"/>
      <c r="D69" s="10"/>
      <c r="E69" s="10"/>
      <c r="F69" s="10"/>
      <c r="G69" s="10"/>
      <c r="H69" s="10"/>
      <c r="I69" s="10"/>
      <c r="J69" s="10"/>
      <c r="K69" s="10"/>
      <c r="AS69" s="12" t="s">
        <v>61</v>
      </c>
      <c r="AT69" s="93">
        <v>124032.5</v>
      </c>
      <c r="AU69" s="94"/>
      <c r="AV69" s="95">
        <v>0.49734351818436984</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3.26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2.4449999999999998</v>
      </c>
      <c r="AU86" s="98">
        <v>2.6079999999999997</v>
      </c>
      <c r="AV86" s="98">
        <v>2.7709999999999999</v>
      </c>
      <c r="AW86" s="98">
        <v>2.9339999999999997</v>
      </c>
      <c r="AX86" s="98">
        <v>3.097</v>
      </c>
      <c r="AY86" s="99">
        <v>3.26</v>
      </c>
      <c r="AZ86" s="98">
        <v>3.4229999999999996</v>
      </c>
      <c r="BA86" s="98">
        <v>3.5859999999999999</v>
      </c>
      <c r="BB86" s="98">
        <v>3.7489999999999997</v>
      </c>
      <c r="BC86" s="98">
        <v>3.9119999999999999</v>
      </c>
      <c r="BD86" s="98">
        <v>4.0749999999999993</v>
      </c>
    </row>
    <row r="87" spans="2:56" x14ac:dyDescent="0.2">
      <c r="B87" s="10"/>
      <c r="C87" s="10"/>
      <c r="D87" s="10"/>
      <c r="E87" s="10"/>
      <c r="F87" s="10"/>
      <c r="G87" s="10"/>
      <c r="H87" s="10"/>
      <c r="I87" s="10"/>
      <c r="J87" s="10"/>
      <c r="K87" s="10"/>
      <c r="AR87" s="12">
        <v>-0.2</v>
      </c>
      <c r="AS87" s="98">
        <v>44477.1</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55596.375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65407.5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72675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76500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80325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88357.5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101611.125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121933.35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2024-12-02T21:46:50Z</dcterms:modified>
</cp:coreProperties>
</file>