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777CDAED-0FF4-4F90-9C81-595DC810233B}"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<sst xmlns="http://schemas.openxmlformats.org/spreadsheetml/2006/main" count="275" uniqueCount="158">
  <si>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</si>
  <si>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</si>
  <si>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</si>
  <si>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</si>
  <si>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</si>
  <si>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</si>
  <si>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</si>
  <si>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</si>
  <si>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</si>
  <si>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</si>
  <si>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</si>
  <si>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</si>
  <si>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</si>
  <si>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</si>
  <si>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</si>
  <si>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</si>
  <si>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</si>
  <si>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</si>
  <si>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</si>
  <si>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</si>
  <si>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</si>
  <si>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</si>
  <si>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</si>
  <si>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</si>
  <si>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</si>
  <si>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</si>
  <si>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</si>
  <si>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</si>
  <si>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</si>
  <si>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</si>
  <si>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</si>
  <si>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</si>
  <si>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</si>
  <si>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</si>
  <si>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</si>
  <si>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</si>
  <si>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</si>
  <si>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</si>
  <si>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</si>
  <si>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</si>
  <si>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</si>
  <si>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</si>
  <si>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</si>
  <si>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</si>
  <si>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</si>
  <si>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</si>
  <si>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</si>
  <si>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</si>
  <si>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</si>
  <si>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</si>
  <si>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</si>
  <si>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</si>
  <si>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</si>
  <si>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</si>
  <si>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</si>
  <si>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</si>
  <si>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</si>
  <si>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</si>
  <si>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</si>
  <si>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</si>
  <si>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</si>
  <si>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</si>
  <si>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</si>
  <si>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</si>
  <si>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</si>
  <si>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</si>
  <si>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</si>
  <si>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</si>
  <si>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</si>
  <si>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</si>
  <si>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</si>
  <si>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</si>
  <si>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</si>
  <si>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</si>
  <si>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</si>
  <si>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</si>
  <si>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</si>
  <si>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</si>
  <si>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</si>
  <si>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</si>
  <si>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</si>
  <si>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</si>
  <si>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</si>
  <si>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</si>
  <si>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</si>
  <si>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</si>
  <si>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</si>
  <si>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</si>
  <si>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</si>
  <si>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</si>
  <si>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</si>
  <si>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</si>
  <si>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</si>
  <si>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</si>
  <si>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</si>
  <si>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</si>
  <si>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</si>
  <si>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</si>
  <si>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</si>
  <si>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</si>
  <si>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</si>
  <si>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</si>
  <si>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</si>
  <si>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</si>
  <si>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</si>
  <si>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</si>
  <si>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</si>
  <si>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</si>
  <si>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</si>
  <si>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</si>
  <si>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</si>
  <si>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</si>
  <si>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</si>
  <si>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</si>
  <si>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</si>
  <si>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</si>
  <si>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</si>
  <si>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</si>
  <si>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</si>
  <si>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</si>
  <si>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</si>
  <si>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</si>
  <si>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</si>
  <si>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</si>
  <si>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CARIBE POSTES META PUERTO GAITAN</t>
  </si>
  <si>
    <t>Precio miles COP/kg. 1ra calidad (G)</t>
  </si>
  <si>
    <t>Precio miles COP/kg. 2da calidad (H)</t>
  </si>
  <si>
    <t>Precio miles COP/kg. 3ra calidad (I)</t>
  </si>
  <si>
    <t>Precio miles COP/kg. 4ta calidad (J)</t>
  </si>
  <si>
    <t>Meta</t>
  </si>
  <si>
    <t>Material de propagacion: Plantula // Distancia de siembra: 3 x 3 // Densidad de siembra - Plantas/Ha.: 1.111 // Duracion del ciclo: 13 años // Productividad/Ha/Ciclo: 250 m3 // Inicio de Produccion desde la siembra: año 6  // Duracion de la etapa productiva: 8 años // Productividad promedio en etapa productiva  // Cultivo asociado: NA // Productividad promedio etapa productiva: 31 m3 // % Rendimiento 1ra. Calidad: 82 pulpa // % Rendimiento 2da. Calidad: 18 postes // Precio de venta ponderado por calidad: $178.338 // Valor Jornal: $67.665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</si>
  <si>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2024 Q3</t>
  </si>
  <si>
    <t>2022 Q4</t>
  </si>
  <si>
    <t>El presente documento corresponde a una actualización del documento PDF de la AgroGuía correspondiente a Pino Caribe Postes Meta Puerto Gaitan publicada en la página web, y consta de las siguientes partes:</t>
  </si>
  <si>
    <t>- Flujo anualizado de los ingresos (precio y rendimiento) y los costos de producción para una hectárea de
Pino Caribe Postes Meta Puerto Gaitan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</si>
  <si>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Caribe Postes Meta Puerto Gaitan.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</si>
  <si>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</si>
  <si>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</si>
  <si>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</si>
  <si>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</si>
  <si>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Caribe Postes Meta Puerto Gaitan. La participación se encuentra actualizada al 2024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</si>
  <si>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</si>
  <si>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</si>
  <si>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Caribe Postes Meta Puerto Gaitan, en lo que respecta a la mano de obra incluye actividades como la preparación del terreno, la siembra, el trazado y el ahoyado, entre otras, y ascienden a un total de $1,8 millones de pesos (equivalente a 26 jornales). En cuanto a los insumos, se incluyen los gastos relacionados con el material vegetal y las enmiendas, que en conjunto ascienden a  $0,5 millones.</t>
  </si>
  <si>
    <t>*** Los costos de sostenimiento del año 1 comprenden tanto los gastos relacionados con la mano de obra como aquellos asociados con los insumos necesarios desde el momento de la siembra de las plantas hasta finalizar el año 1. Para el caso de Pino Caribe Postes Meta Puerto Gaitan, en lo que respecta a la mano de obra incluye actividades como la fertilización, riego, control de malezas, plagas y enfermedades, entre otras, y ascienden a un total de $1,1 millones de pesos (equivalente a 17 jornales). En cuanto a los insumos, se incluyen los fertilizantes, plaguicidas, transportes, entre otras, que en conjunto ascienden a  $1,6 millones.</t>
  </si>
  <si>
    <t>Nota 1: en caso de utilizar esta información para el desarrollo de otras publicaciones, por favor citar FINAGRO, "Agro Guía - Marcos de Referencia Agroeconómicos"</t>
  </si>
  <si>
    <t>Los costos totales del ciclo para esta actualización (2024 Q3) equivalen a $33,2 millones, en comparación con los costos del marco original que ascienden a $33,8 millones, (mes de publicación del marco: diciembre - 2022).
La rentabilidad actualizada (2024 Q3) bajó frente a la rentabilidad de la primera AgroGuía, pasando del 33,5% al 34,4%. Mientras que el crecimiento de los costos fue del 98,1%, el crecimiento de los ingresos fue del 87,7%.</t>
  </si>
  <si>
    <t>En cuanto a los costos de mano de obra de la AgroGuía actualizada, se destaca la participación de cosecha y beneficio seguido de otros, que representan el 69% y el 10% del costo total, respectivamente. En cuanto a los costos de insumos, se destaca la participación de transporte seguido de fertilización, que representan el 75% y el 16% del costo total, respectivamente.</t>
  </si>
  <si>
    <t>bajó</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</si>
  <si>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(kg/ha).</t>
  </si>
  <si>
    <t>Con un precio ponderado de COP $ 178.338/kg y con un rendimiento por hectárea de 250 kg por ciclo; el margen de utilidad obtenido en la producción de pino es del 26%.</t>
  </si>
  <si>
    <t>El precio mínimo ponderado para cubrir los costos de producción, con un rendimiento de 250 kg para todo el ciclo de producción, es COP $ 132.661/kg.</t>
  </si>
  <si>
    <t>El rendimiento mínimo por ha/ciclo para cubrir los costos de producción, con un precio ponderado de COP $ 178.338, es de 186 kg/ha para todo el ciclo.</t>
  </si>
  <si>
    <t>El siguiente cuadro presenta diferentes escenarios de rentabilidad para el sistema productivo de PINO CARIBE POSTES META PUERTO GAITAN, con respecto a diferentes niveles de productividad (kg./ha.) y precios ($/kg.).</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</si>
  <si>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(t/ha)</t>
  </si>
  <si>
    <t>Con un precio ponderado de COP $$ 203.440/kg y con un rendimiento por hectárea de 250 kg por ciclo; el margen de utilidad obtenido en la producción de pino es del 34%.</t>
  </si>
  <si>
    <t>El precio mínimo ponderado para cubrir los costos de producción, con un rendimiento de 250 kg para todo el ciclo de producción, es COP $ 135.272/kg.</t>
  </si>
  <si>
    <t>El rendimiento mínimo por ha/ciclo para cubrir los costos de producción, con un precio ponderado de COP $ 203.440, es de 166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</si>
</sst>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Part.'!$AQ$41:$AQ$42</c:f>
              <c:numCache>
                <c:formatCode>_(* #,##0_);_(* \(#,##0\);_(* "-"_);_(@_)</c:formatCode>
                <c:ptCount val="2"/>
                <c:pt idx="0">
                  <c:v>33817881.546656489</c:v>
                </c:pt>
                <c:pt idx="1">
                  <c:v>33165196.071823098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Part.'!$AR$41:$AR$42</c:f>
              <c:numCache>
                <c:formatCode>_(* #,##0_);_(* \(#,##0\);_(* "-"_);_(@_)</c:formatCode>
                <c:ptCount val="2"/>
                <c:pt idx="0">
                  <c:v>18700456.590356492</c:v>
                </c:pt>
                <c:pt idx="1">
                  <c:v>18700456.590356492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Part.'!$AS$41:$AS$42</c:f>
              <c:numCache>
                <c:formatCode>_(* #,##0_);_(* \(#,##0\);_(* "-"_);_(@_)</c:formatCode>
                <c:ptCount val="2"/>
                <c:pt idx="0">
                  <c:v>15117424.956300002</c:v>
                </c:pt>
                <c:pt idx="1">
                  <c:v>14464739.481466608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69483</c:v>
                </c:pt>
                <c:pt idx="1">
                  <c:v>698794.94999999984</c:v>
                </c:pt>
                <c:pt idx="3">
                  <c:v>2317250.9950000001</c:v>
                </c:pt>
                <c:pt idx="4">
                  <c:v>467036</c:v>
                </c:pt>
                <c:pt idx="6">
                  <c:v>0</c:v>
                </c:pt>
                <c:pt idx="7">
                  <c:v>0</c:v>
                </c:pt>
                <c:pt idx="8">
                  <c:v>10912174.536466608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Q3</c:v>
                </c:pt>
              </c:strCache>
            </c:strRef>
          </c:cat>
          <c:val>
            <c:numRef>
              <c:f>'Análisis Comparativo y Part.'!$AW$41:$AW$42</c:f>
              <c:numCache>
                <c:formatCode>0%</c:formatCode>
                <c:ptCount val="2"/>
                <c:pt idx="0">
                  <c:v>0.55297540044182247</c:v>
                </c:pt>
                <c:pt idx="1">
                  <c:v>0.56385786322078346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Q3</c:v>
                </c:pt>
              </c:strCache>
            </c:strRef>
          </c:cat>
          <c:val>
            <c:numRef>
              <c:f>'Análisis Comparativo y Part.'!$AX$41:$AX$42</c:f>
              <c:numCache>
                <c:formatCode>0%</c:formatCode>
                <c:ptCount val="2"/>
                <c:pt idx="0">
                  <c:v>0.44702459955817764</c:v>
                </c:pt>
                <c:pt idx="1">
                  <c:v>0.43614213677921665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5" width="10.85546875" style="10" customWidth="1"/>
    <col min="16"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1773.96</v>
      </c>
      <c r="C7" s="13">
        <v>1119.32</v>
      </c>
      <c r="D7" s="13">
        <v>769.02</v>
      </c>
      <c r="E7" s="13">
        <v>498.36</v>
      </c>
      <c r="F7" s="13">
        <v>532.19000000000005</v>
      </c>
      <c r="G7" s="13">
        <v>126.2</v>
      </c>
      <c r="H7" s="13">
        <v>1614.83</v>
      </c>
      <c r="I7" s="13">
        <v>126.2</v>
      </c>
      <c r="J7" s="13">
        <v>126.2</v>
      </c>
      <c r="K7" s="13">
        <v>3509.45</v>
      </c>
      <c r="L7" s="13">
        <v>126.2</v>
      </c>
      <c r="M7" s="13">
        <v>126.2</v>
      </c>
      <c r="N7" s="13">
        <v>126.2</v>
      </c>
      <c r="O7" s="13">
        <v>8126.16</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18700.46</v>
      </c>
      <c r="AH7" s="14">
        <v>0.56385786322078357</v>
      </c>
    </row>
    <row r="8" spans="1:34" x14ac:dyDescent="0.2">
      <c r="A8" s="3" t="s">
        <v>122</v>
      </c>
      <c r="B8" s="13">
        <v>467.04</v>
      </c>
      <c r="C8" s="13">
        <v>1580.28</v>
      </c>
      <c r="D8" s="13">
        <v>507.74</v>
      </c>
      <c r="E8" s="13">
        <v>380.84</v>
      </c>
      <c r="F8" s="13">
        <v>380.84</v>
      </c>
      <c r="G8" s="13">
        <v>100.72</v>
      </c>
      <c r="H8" s="13">
        <v>1114.67</v>
      </c>
      <c r="I8" s="13">
        <v>49.71</v>
      </c>
      <c r="J8" s="13">
        <v>49.71</v>
      </c>
      <c r="K8" s="13">
        <v>2818.61</v>
      </c>
      <c r="L8" s="13">
        <v>49.71</v>
      </c>
      <c r="M8" s="13">
        <v>49.71</v>
      </c>
      <c r="N8" s="13">
        <v>49.71</v>
      </c>
      <c r="O8" s="13">
        <v>6865.46</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14464.74</v>
      </c>
      <c r="AH8" s="14">
        <v>0.4361421367792167</v>
      </c>
    </row>
    <row r="9" spans="1:34" x14ac:dyDescent="0.2">
      <c r="A9" s="7" t="s">
        <v>121</v>
      </c>
      <c r="B9" s="13">
        <v>2241</v>
      </c>
      <c r="C9" s="13">
        <v>2699.6</v>
      </c>
      <c r="D9" s="13">
        <v>1276.76</v>
      </c>
      <c r="E9" s="13">
        <v>879.2</v>
      </c>
      <c r="F9" s="13">
        <v>913.03</v>
      </c>
      <c r="G9" s="13">
        <v>226.92</v>
      </c>
      <c r="H9" s="13">
        <v>2729.5</v>
      </c>
      <c r="I9" s="13">
        <v>175.91</v>
      </c>
      <c r="J9" s="13">
        <v>175.91</v>
      </c>
      <c r="K9" s="13">
        <v>6328.05</v>
      </c>
      <c r="L9" s="13">
        <v>175.91</v>
      </c>
      <c r="M9" s="13">
        <v>175.91</v>
      </c>
      <c r="N9" s="13">
        <v>175.91</v>
      </c>
      <c r="O9" s="13">
        <v>14991.62</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33165.199999999997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0</v>
      </c>
      <c r="G11" s="15">
        <v>0</v>
      </c>
      <c r="H11" s="15">
        <v>18</v>
      </c>
      <c r="I11" s="15">
        <v>0</v>
      </c>
      <c r="J11" s="15">
        <v>0</v>
      </c>
      <c r="K11" s="15">
        <v>5</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23</v>
      </c>
      <c r="AH11" s="19"/>
    </row>
    <row r="12" spans="1:34" x14ac:dyDescent="0.2">
      <c r="A12" s="3" t="s">
        <v>20</v>
      </c>
      <c r="B12" s="15"/>
      <c r="C12" s="15">
        <v>0</v>
      </c>
      <c r="D12" s="15">
        <v>0</v>
      </c>
      <c r="E12" s="15">
        <v>0</v>
      </c>
      <c r="F12" s="15">
        <v>0</v>
      </c>
      <c r="G12" s="15">
        <v>0</v>
      </c>
      <c r="H12" s="15">
        <v>7</v>
      </c>
      <c r="I12" s="15">
        <v>0</v>
      </c>
      <c r="J12" s="15">
        <v>0</v>
      </c>
      <c r="K12" s="15">
        <v>60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67</v>
      </c>
      <c r="AH12" s="19"/>
    </row>
    <row r="13" spans="1:34" x14ac:dyDescent="0.2">
      <c r="A13" s="3" t="s">
        <v>19</v>
      </c>
      <c r="B13" s="15"/>
      <c r="C13" s="15">
        <v>0</v>
      </c>
      <c r="D13" s="15">
        <v>0</v>
      </c>
      <c r="E13" s="15">
        <v>0</v>
      </c>
      <c r="F13" s="15">
        <v>0</v>
      </c>
      <c r="G13" s="15">
        <v>0</v>
      </c>
      <c r="H13" s="15">
        <v>0</v>
      </c>
      <c r="I13" s="15">
        <v>0</v>
      </c>
      <c r="J13" s="15">
        <v>0</v>
      </c>
      <c r="K13" s="15">
        <v>0</v>
      </c>
      <c r="L13" s="15">
        <v>0</v>
      </c>
      <c r="M13" s="15">
        <v>0</v>
      </c>
      <c r="N13" s="15">
        <v>0</v>
      </c>
      <c r="O13" s="15">
        <v>23</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23</v>
      </c>
      <c r="AH13" s="19"/>
    </row>
    <row r="14" spans="1:34" x14ac:dyDescent="0.2">
      <c r="A14" s="3" t="s">
        <v>18</v>
      </c>
      <c r="B14" s="15"/>
      <c r="C14" s="15">
        <v>0</v>
      </c>
      <c r="D14" s="15">
        <v>0</v>
      </c>
      <c r="E14" s="15">
        <v>0</v>
      </c>
      <c r="F14" s="15">
        <v>0</v>
      </c>
      <c r="G14" s="15">
        <v>0</v>
      </c>
      <c r="H14" s="15">
        <v>0</v>
      </c>
      <c r="I14" s="15">
        <v>0</v>
      </c>
      <c r="J14" s="15">
        <v>0</v>
      </c>
      <c r="K14" s="15">
        <v>0</v>
      </c>
      <c r="L14" s="15">
        <v>0</v>
      </c>
      <c r="M14" s="15">
        <v>0</v>
      </c>
      <c r="N14" s="15">
        <v>0</v>
      </c>
      <c r="O14" s="15">
        <v>137</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137</v>
      </c>
      <c r="AH14" s="19"/>
    </row>
    <row r="15" spans="1:34" x14ac:dyDescent="0.2">
      <c r="A15" s="3" t="s">
        <v>125</v>
      </c>
      <c r="B15" s="16"/>
      <c r="C15" s="16">
        <v>0</v>
      </c>
      <c r="D15" s="16">
        <v>0</v>
      </c>
      <c r="E15" s="16">
        <v>0</v>
      </c>
      <c r="F15" s="16">
        <v>0</v>
      </c>
      <c r="G15" s="16">
        <v>0</v>
      </c>
      <c r="H15" s="16">
        <v>113.95983</v>
      </c>
      <c r="I15" s="16">
        <v>0</v>
      </c>
      <c r="J15" s="16">
        <v>0</v>
      </c>
      <c r="K15" s="16">
        <v>113.95983</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113.95983</v>
      </c>
      <c r="AH15" s="19"/>
    </row>
    <row r="16" spans="1:34" x14ac:dyDescent="0.2">
      <c r="A16" s="3" t="s">
        <v>126</v>
      </c>
      <c r="B16" s="16"/>
      <c r="C16" s="16">
        <v>0</v>
      </c>
      <c r="D16" s="16">
        <v>0</v>
      </c>
      <c r="E16" s="16">
        <v>0</v>
      </c>
      <c r="F16" s="16">
        <v>0</v>
      </c>
      <c r="G16" s="16">
        <v>0</v>
      </c>
      <c r="H16" s="16">
        <v>192.85464999999999</v>
      </c>
      <c r="I16" s="16">
        <v>0</v>
      </c>
      <c r="J16" s="16">
        <v>0</v>
      </c>
      <c r="K16" s="16">
        <v>192.85464999999999</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192.85464999999999</v>
      </c>
      <c r="AH16" s="19"/>
    </row>
    <row r="17" spans="1:34" x14ac:dyDescent="0.2">
      <c r="A17" s="3" t="s">
        <v>127</v>
      </c>
      <c r="B17" s="16"/>
      <c r="C17" s="16">
        <v>0</v>
      </c>
      <c r="D17" s="16">
        <v>0</v>
      </c>
      <c r="E17" s="16">
        <v>0</v>
      </c>
      <c r="F17" s="16">
        <v>0</v>
      </c>
      <c r="G17" s="16">
        <v>0</v>
      </c>
      <c r="H17" s="16">
        <v>0</v>
      </c>
      <c r="I17" s="16">
        <v>0</v>
      </c>
      <c r="J17" s="16">
        <v>0</v>
      </c>
      <c r="K17" s="16">
        <v>0</v>
      </c>
      <c r="L17" s="16">
        <v>0</v>
      </c>
      <c r="M17" s="16">
        <v>0</v>
      </c>
      <c r="N17" s="16">
        <v>0</v>
      </c>
      <c r="O17" s="16">
        <v>113.95983</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113.95983</v>
      </c>
      <c r="AH17" s="19"/>
    </row>
    <row r="18" spans="1:34" x14ac:dyDescent="0.2">
      <c r="A18" s="3" t="s">
        <v>128</v>
      </c>
      <c r="B18" s="16"/>
      <c r="C18" s="16">
        <v>0</v>
      </c>
      <c r="D18" s="16">
        <v>0</v>
      </c>
      <c r="E18" s="16">
        <v>0</v>
      </c>
      <c r="F18" s="16">
        <v>0</v>
      </c>
      <c r="G18" s="16">
        <v>0</v>
      </c>
      <c r="H18" s="16">
        <v>0</v>
      </c>
      <c r="I18" s="16">
        <v>0</v>
      </c>
      <c r="J18" s="16">
        <v>0</v>
      </c>
      <c r="K18" s="16">
        <v>0</v>
      </c>
      <c r="L18" s="16">
        <v>0</v>
      </c>
      <c r="M18" s="16">
        <v>0</v>
      </c>
      <c r="N18" s="16">
        <v>0</v>
      </c>
      <c r="O18" s="16">
        <v>192.85464999999999</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192.85464999999999</v>
      </c>
      <c r="AH18" s="19"/>
    </row>
    <row r="19" spans="1:34" x14ac:dyDescent="0.2">
      <c r="A19" s="2" t="s">
        <v>142</v>
      </c>
      <c r="B19" s="13"/>
      <c r="C19" s="13">
        <v>0</v>
      </c>
      <c r="D19" s="13">
        <v>0</v>
      </c>
      <c r="E19" s="13">
        <v>0</v>
      </c>
      <c r="F19" s="13">
        <v>0</v>
      </c>
      <c r="G19" s="13">
        <v>0</v>
      </c>
      <c r="H19" s="13">
        <v>3401.26</v>
      </c>
      <c r="I19" s="13">
        <v>0</v>
      </c>
      <c r="J19" s="13">
        <v>0</v>
      </c>
      <c r="K19" s="13">
        <v>12141.08</v>
      </c>
      <c r="L19" s="13">
        <v>0</v>
      </c>
      <c r="M19" s="13">
        <v>0</v>
      </c>
      <c r="N19" s="13">
        <v>0</v>
      </c>
      <c r="O19" s="13">
        <v>29042.16</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44584.5</v>
      </c>
      <c r="AH19" s="19"/>
    </row>
    <row r="20" spans="1:34" x14ac:dyDescent="0.2">
      <c r="A20" s="1" t="s">
        <v>12</v>
      </c>
      <c r="B20" s="17">
        <v>-2241</v>
      </c>
      <c r="C20" s="17">
        <v>-2699.6</v>
      </c>
      <c r="D20" s="17">
        <v>-1276.76</v>
      </c>
      <c r="E20" s="17">
        <v>-879.2</v>
      </c>
      <c r="F20" s="17">
        <v>-913.03</v>
      </c>
      <c r="G20" s="17">
        <v>-226.92</v>
      </c>
      <c r="H20" s="17">
        <v>671.76</v>
      </c>
      <c r="I20" s="17">
        <v>-175.91</v>
      </c>
      <c r="J20" s="17">
        <v>-175.91</v>
      </c>
      <c r="K20" s="17">
        <v>5813.02</v>
      </c>
      <c r="L20" s="17">
        <v>-175.91</v>
      </c>
      <c r="M20" s="17">
        <v>-175.91</v>
      </c>
      <c r="N20" s="17">
        <v>-175.91</v>
      </c>
      <c r="O20" s="17">
        <v>14050.54</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11419.3</v>
      </c>
      <c r="AH20" s="22"/>
    </row>
    <row r="21" spans="1:34" x14ac:dyDescent="0.2">
      <c r="J21" s="10"/>
      <c r="AG21" s="82">
        <v>0.34431591127780692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2893.28</v>
      </c>
      <c r="D121" s="61">
        <v>769.02</v>
      </c>
      <c r="E121" s="61">
        <v>498.36</v>
      </c>
      <c r="F121" s="61">
        <v>532.19000000000005</v>
      </c>
      <c r="G121" s="61">
        <v>126.2</v>
      </c>
      <c r="H121" s="61">
        <v>1614.83</v>
      </c>
      <c r="I121" s="61">
        <v>126.2</v>
      </c>
      <c r="J121" s="61">
        <v>126.2</v>
      </c>
      <c r="K121" s="61">
        <v>3509.45</v>
      </c>
      <c r="L121" s="61">
        <v>126.2</v>
      </c>
      <c r="M121" s="61">
        <v>126.2</v>
      </c>
      <c r="N121" s="61">
        <v>126.2</v>
      </c>
      <c r="O121" s="61">
        <v>8126.16</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18700.46</v>
      </c>
      <c r="AH121" s="62">
        <v>0.55297540044182258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2967.4</v>
      </c>
      <c r="D122" s="61">
        <v>626.29999999999995</v>
      </c>
      <c r="E122" s="61">
        <v>507.3</v>
      </c>
      <c r="F122" s="61">
        <v>507.3</v>
      </c>
      <c r="G122" s="61">
        <v>111.4</v>
      </c>
      <c r="H122" s="61">
        <v>1047.6300000000001</v>
      </c>
      <c r="I122" s="61">
        <v>39.299999999999997</v>
      </c>
      <c r="J122" s="61">
        <v>39.299999999999997</v>
      </c>
      <c r="K122" s="61">
        <v>2660.97</v>
      </c>
      <c r="L122" s="61">
        <v>39.299999999999997</v>
      </c>
      <c r="M122" s="61">
        <v>39.299999999999997</v>
      </c>
      <c r="N122" s="61">
        <v>39.299999999999997</v>
      </c>
      <c r="O122" s="61">
        <v>6492.63</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15117.43</v>
      </c>
      <c r="AH122" s="62">
        <v>0.44702459955817747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5860.68</v>
      </c>
      <c r="D123" s="61">
        <v>1395.31</v>
      </c>
      <c r="E123" s="61">
        <v>1005.65</v>
      </c>
      <c r="F123" s="61">
        <v>1039.49</v>
      </c>
      <c r="G123" s="61">
        <v>237.6</v>
      </c>
      <c r="H123" s="61">
        <v>2662.46</v>
      </c>
      <c r="I123" s="61">
        <v>165.5</v>
      </c>
      <c r="J123" s="61">
        <v>165.5</v>
      </c>
      <c r="K123" s="61">
        <v>6170.41</v>
      </c>
      <c r="L123" s="61">
        <v>165.5</v>
      </c>
      <c r="M123" s="61">
        <v>165.5</v>
      </c>
      <c r="N123" s="61">
        <v>165.5</v>
      </c>
      <c r="O123" s="61">
        <v>14618.79</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33817.879999999997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0</v>
      </c>
      <c r="G125" s="64">
        <v>0</v>
      </c>
      <c r="H125" s="64">
        <v>18</v>
      </c>
      <c r="I125" s="64">
        <v>0</v>
      </c>
      <c r="J125" s="64">
        <v>0</v>
      </c>
      <c r="K125" s="64">
        <v>5</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23</v>
      </c>
      <c r="AH125" s="54"/>
    </row>
    <row r="126" spans="1:62" s="12" customFormat="1" x14ac:dyDescent="0.2">
      <c r="A126" s="59" t="s">
        <v>20</v>
      </c>
      <c r="B126" s="64"/>
      <c r="C126" s="64">
        <v>0</v>
      </c>
      <c r="D126" s="64">
        <v>0</v>
      </c>
      <c r="E126" s="64">
        <v>0</v>
      </c>
      <c r="F126" s="64">
        <v>0</v>
      </c>
      <c r="G126" s="64">
        <v>0</v>
      </c>
      <c r="H126" s="64">
        <v>7</v>
      </c>
      <c r="I126" s="64">
        <v>0</v>
      </c>
      <c r="J126" s="64">
        <v>0</v>
      </c>
      <c r="K126" s="64">
        <v>60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67</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23</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23</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137</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137</v>
      </c>
      <c r="AH128" s="54"/>
    </row>
    <row r="129" spans="1:40" s="12" customFormat="1" x14ac:dyDescent="0.2">
      <c r="A129" s="59" t="s">
        <v>17</v>
      </c>
      <c r="B129" s="65"/>
      <c r="C129" s="65">
        <v>130</v>
      </c>
      <c r="D129" s="65">
        <v>130</v>
      </c>
      <c r="E129" s="65">
        <v>130</v>
      </c>
      <c r="F129" s="65">
        <v>130</v>
      </c>
      <c r="G129" s="65">
        <v>130</v>
      </c>
      <c r="H129" s="65">
        <v>130</v>
      </c>
      <c r="I129" s="65">
        <v>130</v>
      </c>
      <c r="J129" s="65">
        <v>130</v>
      </c>
      <c r="K129" s="65">
        <v>130</v>
      </c>
      <c r="L129" s="65">
        <v>130</v>
      </c>
      <c r="M129" s="65">
        <v>130</v>
      </c>
      <c r="N129" s="65">
        <v>130</v>
      </c>
      <c r="O129" s="65">
        <v>130</v>
      </c>
      <c r="P129" s="65">
        <v>130</v>
      </c>
      <c r="Q129" s="65">
        <v>130</v>
      </c>
      <c r="R129" s="65">
        <v>130</v>
      </c>
      <c r="S129" s="65">
        <v>130</v>
      </c>
      <c r="T129" s="65">
        <v>130</v>
      </c>
      <c r="U129" s="65">
        <v>130</v>
      </c>
      <c r="V129" s="65">
        <v>130</v>
      </c>
      <c r="W129" s="65">
        <v>130</v>
      </c>
      <c r="X129" s="65">
        <v>130</v>
      </c>
      <c r="Y129" s="65">
        <v>130</v>
      </c>
      <c r="Z129" s="65">
        <v>130</v>
      </c>
      <c r="AA129" s="65">
        <v>130</v>
      </c>
      <c r="AB129" s="65">
        <v>130</v>
      </c>
      <c r="AC129" s="65">
        <v>130</v>
      </c>
      <c r="AD129" s="65">
        <v>130</v>
      </c>
      <c r="AE129" s="65">
        <v>130</v>
      </c>
      <c r="AF129" s="65">
        <v>130</v>
      </c>
      <c r="AG129" s="65">
        <v>130</v>
      </c>
      <c r="AH129" s="54"/>
    </row>
    <row r="130" spans="1:40" s="12" customFormat="1" x14ac:dyDescent="0.2">
      <c r="A130" s="59" t="s">
        <v>16</v>
      </c>
      <c r="B130" s="65"/>
      <c r="C130" s="65">
        <v>220</v>
      </c>
      <c r="D130" s="65">
        <v>220</v>
      </c>
      <c r="E130" s="65">
        <v>220</v>
      </c>
      <c r="F130" s="65">
        <v>220</v>
      </c>
      <c r="G130" s="65">
        <v>220</v>
      </c>
      <c r="H130" s="65">
        <v>220</v>
      </c>
      <c r="I130" s="65">
        <v>220</v>
      </c>
      <c r="J130" s="65">
        <v>220</v>
      </c>
      <c r="K130" s="65">
        <v>220</v>
      </c>
      <c r="L130" s="65">
        <v>220</v>
      </c>
      <c r="M130" s="65">
        <v>220</v>
      </c>
      <c r="N130" s="65">
        <v>220</v>
      </c>
      <c r="O130" s="65">
        <v>220</v>
      </c>
      <c r="P130" s="65">
        <v>220</v>
      </c>
      <c r="Q130" s="65">
        <v>220</v>
      </c>
      <c r="R130" s="65">
        <v>220</v>
      </c>
      <c r="S130" s="65">
        <v>220</v>
      </c>
      <c r="T130" s="65">
        <v>220</v>
      </c>
      <c r="U130" s="65">
        <v>220</v>
      </c>
      <c r="V130" s="65">
        <v>220</v>
      </c>
      <c r="W130" s="65">
        <v>220</v>
      </c>
      <c r="X130" s="65">
        <v>220</v>
      </c>
      <c r="Y130" s="65">
        <v>220</v>
      </c>
      <c r="Z130" s="65">
        <v>220</v>
      </c>
      <c r="AA130" s="65">
        <v>220</v>
      </c>
      <c r="AB130" s="65">
        <v>220</v>
      </c>
      <c r="AC130" s="65">
        <v>220</v>
      </c>
      <c r="AD130" s="65">
        <v>220</v>
      </c>
      <c r="AE130" s="65">
        <v>220</v>
      </c>
      <c r="AF130" s="65">
        <v>220</v>
      </c>
      <c r="AG130" s="65">
        <v>220</v>
      </c>
      <c r="AH130" s="54"/>
    </row>
    <row r="131" spans="1:40" s="12" customFormat="1" x14ac:dyDescent="0.2">
      <c r="A131" s="59" t="s">
        <v>15</v>
      </c>
      <c r="B131" s="65"/>
      <c r="C131" s="65">
        <v>130</v>
      </c>
      <c r="D131" s="65">
        <v>130</v>
      </c>
      <c r="E131" s="65">
        <v>130</v>
      </c>
      <c r="F131" s="65">
        <v>130</v>
      </c>
      <c r="G131" s="65">
        <v>130</v>
      </c>
      <c r="H131" s="65">
        <v>130</v>
      </c>
      <c r="I131" s="65">
        <v>130</v>
      </c>
      <c r="J131" s="65">
        <v>130</v>
      </c>
      <c r="K131" s="65">
        <v>130</v>
      </c>
      <c r="L131" s="65">
        <v>130</v>
      </c>
      <c r="M131" s="65">
        <v>130</v>
      </c>
      <c r="N131" s="65">
        <v>130</v>
      </c>
      <c r="O131" s="65">
        <v>130</v>
      </c>
      <c r="P131" s="65">
        <v>130</v>
      </c>
      <c r="Q131" s="65">
        <v>130</v>
      </c>
      <c r="R131" s="65">
        <v>130</v>
      </c>
      <c r="S131" s="65">
        <v>130</v>
      </c>
      <c r="T131" s="65">
        <v>130</v>
      </c>
      <c r="U131" s="65">
        <v>130</v>
      </c>
      <c r="V131" s="65">
        <v>130</v>
      </c>
      <c r="W131" s="65">
        <v>130</v>
      </c>
      <c r="X131" s="65">
        <v>130</v>
      </c>
      <c r="Y131" s="65">
        <v>130</v>
      </c>
      <c r="Z131" s="65">
        <v>130</v>
      </c>
      <c r="AA131" s="65">
        <v>130</v>
      </c>
      <c r="AB131" s="65">
        <v>130</v>
      </c>
      <c r="AC131" s="65">
        <v>130</v>
      </c>
      <c r="AD131" s="65">
        <v>130</v>
      </c>
      <c r="AE131" s="65">
        <v>130</v>
      </c>
      <c r="AF131" s="65">
        <v>130</v>
      </c>
      <c r="AG131" s="65">
        <v>130</v>
      </c>
      <c r="AH131" s="54"/>
    </row>
    <row r="132" spans="1:40" s="12" customFormat="1" x14ac:dyDescent="0.2">
      <c r="A132" s="59" t="s">
        <v>14</v>
      </c>
      <c r="B132" s="65"/>
      <c r="C132" s="65">
        <v>220</v>
      </c>
      <c r="D132" s="65">
        <v>220</v>
      </c>
      <c r="E132" s="65">
        <v>220</v>
      </c>
      <c r="F132" s="65">
        <v>220</v>
      </c>
      <c r="G132" s="65">
        <v>220</v>
      </c>
      <c r="H132" s="65">
        <v>220</v>
      </c>
      <c r="I132" s="65">
        <v>220</v>
      </c>
      <c r="J132" s="65">
        <v>220</v>
      </c>
      <c r="K132" s="65">
        <v>220</v>
      </c>
      <c r="L132" s="65">
        <v>220</v>
      </c>
      <c r="M132" s="65">
        <v>220</v>
      </c>
      <c r="N132" s="65">
        <v>220</v>
      </c>
      <c r="O132" s="65">
        <v>220</v>
      </c>
      <c r="P132" s="65">
        <v>220</v>
      </c>
      <c r="Q132" s="65">
        <v>220</v>
      </c>
      <c r="R132" s="65">
        <v>220</v>
      </c>
      <c r="S132" s="65">
        <v>220</v>
      </c>
      <c r="T132" s="65">
        <v>220</v>
      </c>
      <c r="U132" s="65">
        <v>220</v>
      </c>
      <c r="V132" s="65">
        <v>220</v>
      </c>
      <c r="W132" s="65">
        <v>220</v>
      </c>
      <c r="X132" s="65">
        <v>220</v>
      </c>
      <c r="Y132" s="65">
        <v>220</v>
      </c>
      <c r="Z132" s="65">
        <v>220</v>
      </c>
      <c r="AA132" s="65">
        <v>220</v>
      </c>
      <c r="AB132" s="65">
        <v>220</v>
      </c>
      <c r="AC132" s="65">
        <v>220</v>
      </c>
      <c r="AD132" s="65">
        <v>220</v>
      </c>
      <c r="AE132" s="65">
        <v>220</v>
      </c>
      <c r="AF132" s="65">
        <v>220</v>
      </c>
      <c r="AG132" s="65">
        <v>220</v>
      </c>
      <c r="AH132" s="54"/>
    </row>
    <row r="133" spans="1:40" s="12" customFormat="1" x14ac:dyDescent="0.2">
      <c r="A133" s="66" t="s">
        <v>13</v>
      </c>
      <c r="B133" s="61"/>
      <c r="C133" s="61">
        <v>0</v>
      </c>
      <c r="D133" s="61">
        <v>0</v>
      </c>
      <c r="E133" s="61">
        <v>0</v>
      </c>
      <c r="F133" s="61">
        <v>0</v>
      </c>
      <c r="G133" s="61">
        <v>0</v>
      </c>
      <c r="H133" s="61">
        <v>3880</v>
      </c>
      <c r="I133" s="61">
        <v>0</v>
      </c>
      <c r="J133" s="61">
        <v>0</v>
      </c>
      <c r="K133" s="61">
        <v>13850</v>
      </c>
      <c r="L133" s="61">
        <v>0</v>
      </c>
      <c r="M133" s="61">
        <v>0</v>
      </c>
      <c r="N133" s="61">
        <v>0</v>
      </c>
      <c r="O133" s="61">
        <v>33130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50860</v>
      </c>
      <c r="AH133" s="54"/>
    </row>
    <row r="134" spans="1:40" s="12" customFormat="1" x14ac:dyDescent="0.2">
      <c r="A134" s="57" t="s">
        <v>12</v>
      </c>
      <c r="B134" s="61"/>
      <c r="C134" s="61">
        <v>-5860.68</v>
      </c>
      <c r="D134" s="61">
        <v>-1395.31</v>
      </c>
      <c r="E134" s="61">
        <v>-1005.65</v>
      </c>
      <c r="F134" s="61">
        <v>-1039.49</v>
      </c>
      <c r="G134" s="61">
        <v>-237.6</v>
      </c>
      <c r="H134" s="61">
        <v>1217.54</v>
      </c>
      <c r="I134" s="61">
        <v>-165.5</v>
      </c>
      <c r="J134" s="61">
        <v>-165.5</v>
      </c>
      <c r="K134" s="61">
        <v>7679.59</v>
      </c>
      <c r="L134" s="61">
        <v>-165.5</v>
      </c>
      <c r="M134" s="61">
        <v>-165.5</v>
      </c>
      <c r="N134" s="61">
        <v>-165.5</v>
      </c>
      <c r="O134" s="61">
        <v>18511.21</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17042.12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541320</v>
      </c>
      <c r="AY8" s="12" t="s">
        <v>4</v>
      </c>
      <c r="AZ8" s="80">
        <v>90000</v>
      </c>
    </row>
    <row r="9" spans="2:59" ht="14.45" customHeight="1" x14ac:dyDescent="0.2">
      <c r="B9" s="126"/>
      <c r="C9" s="126"/>
      <c r="D9" s="126"/>
      <c r="E9" s="126"/>
      <c r="F9" s="126"/>
      <c r="G9" s="126"/>
      <c r="H9" s="126"/>
      <c r="I9" s="126"/>
      <c r="J9" s="28"/>
      <c r="AP9" s="12" t="s">
        <v>8</v>
      </c>
      <c r="AQ9" s="80">
        <v>196228.5</v>
      </c>
      <c r="AY9" s="12" t="s">
        <v>8</v>
      </c>
      <c r="AZ9" s="80">
        <v>518000</v>
      </c>
    </row>
    <row r="10" spans="2:59" ht="14.45" customHeight="1" x14ac:dyDescent="0.2">
      <c r="B10" s="126"/>
      <c r="C10" s="126"/>
      <c r="D10" s="126"/>
      <c r="E10" s="126"/>
      <c r="F10" s="126"/>
      <c r="G10" s="126"/>
      <c r="H10" s="126"/>
      <c r="I10" s="126"/>
      <c r="J10" s="28"/>
      <c r="AP10" s="12" t="s">
        <v>9</v>
      </c>
      <c r="AQ10" s="80">
        <v>12871840.590356492</v>
      </c>
      <c r="AY10" s="12" t="s">
        <v>9</v>
      </c>
      <c r="AZ10" s="80">
        <v>0</v>
      </c>
    </row>
    <row r="11" spans="2:59" ht="14.45" customHeight="1" x14ac:dyDescent="0.2">
      <c r="B11" s="67" t="s">
        <v>114</v>
      </c>
      <c r="C11" s="67"/>
      <c r="D11" s="67"/>
      <c r="E11" s="67"/>
      <c r="F11" s="67"/>
      <c r="G11" s="67"/>
      <c r="H11" s="67"/>
      <c r="I11" s="67"/>
      <c r="AP11" s="12" t="s">
        <v>7</v>
      </c>
      <c r="AQ11" s="80">
        <v>811980</v>
      </c>
      <c r="AY11" s="12" t="s">
        <v>7</v>
      </c>
      <c r="AZ11" s="80">
        <v>3646991.62</v>
      </c>
    </row>
    <row r="12" spans="2:59" ht="14.45" customHeight="1" x14ac:dyDescent="0.2">
      <c r="B12" s="67"/>
      <c r="C12" s="67"/>
      <c r="D12" s="67"/>
      <c r="E12" s="67"/>
      <c r="F12" s="67"/>
      <c r="G12" s="67"/>
      <c r="H12" s="67"/>
      <c r="I12" s="67"/>
      <c r="AP12" s="12" t="s">
        <v>3</v>
      </c>
      <c r="AQ12" s="80">
        <v>1773960</v>
      </c>
      <c r="AY12" s="12" t="s">
        <v>3</v>
      </c>
      <c r="AZ12" s="80">
        <v>530500</v>
      </c>
    </row>
    <row r="13" spans="2:59" ht="14.45" customHeight="1" x14ac:dyDescent="0.2">
      <c r="B13" s="67"/>
      <c r="C13" s="67"/>
      <c r="D13" s="67"/>
      <c r="E13" s="67"/>
      <c r="F13" s="67"/>
      <c r="G13" s="67"/>
      <c r="H13" s="67"/>
      <c r="I13" s="67"/>
      <c r="AP13" s="12" t="s">
        <v>6</v>
      </c>
      <c r="AQ13" s="80">
        <v>1794645</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710482.5</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10331933.336300001</v>
      </c>
    </row>
    <row r="19" spans="42:59" x14ac:dyDescent="0.2">
      <c r="AP19" s="12" t="s">
        <v>76</v>
      </c>
      <c r="AQ19" s="80">
        <v>0</v>
      </c>
      <c r="AY19" s="12" t="s">
        <v>76</v>
      </c>
      <c r="AZ19" s="80">
        <v>0</v>
      </c>
    </row>
    <row r="20" spans="42:59" ht="15" x14ac:dyDescent="0.25">
      <c r="AP20" s="68" t="s">
        <v>77</v>
      </c>
      <c r="AQ20" s="81">
        <v>18700456.590356492</v>
      </c>
      <c r="AY20" s="68" t="s">
        <v>77</v>
      </c>
      <c r="AZ20" s="81">
        <v>15117424.956300002</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541320</v>
      </c>
      <c r="AY27" s="12" t="s">
        <v>4</v>
      </c>
      <c r="AZ27" s="80">
        <v>69483</v>
      </c>
    </row>
    <row r="28" spans="42:59" x14ac:dyDescent="0.2">
      <c r="AP28" s="12" t="s">
        <v>8</v>
      </c>
      <c r="AQ28" s="80">
        <v>196228.5</v>
      </c>
      <c r="AY28" s="12" t="s">
        <v>8</v>
      </c>
      <c r="AZ28" s="80">
        <v>698794.94999999984</v>
      </c>
    </row>
    <row r="29" spans="42:59" ht="14.45" customHeight="1" x14ac:dyDescent="0.2">
      <c r="AP29" s="12" t="s">
        <v>9</v>
      </c>
      <c r="AQ29" s="80">
        <v>12871840.590356492</v>
      </c>
      <c r="AY29" s="12" t="s">
        <v>9</v>
      </c>
      <c r="AZ29" s="80"/>
    </row>
    <row r="30" spans="42:59" x14ac:dyDescent="0.2">
      <c r="AP30" s="12" t="s">
        <v>7</v>
      </c>
      <c r="AQ30" s="80">
        <v>811980</v>
      </c>
      <c r="AY30" s="12" t="s">
        <v>7</v>
      </c>
      <c r="AZ30" s="80">
        <v>2317250.9950000001</v>
      </c>
    </row>
    <row r="31" spans="42:59" x14ac:dyDescent="0.2">
      <c r="AP31" s="12" t="s">
        <v>3</v>
      </c>
      <c r="AQ31" s="80">
        <v>1773960</v>
      </c>
      <c r="AY31" s="12" t="s">
        <v>3</v>
      </c>
      <c r="AZ31" s="80">
        <v>467036</v>
      </c>
    </row>
    <row r="32" spans="42:59" ht="14.45" customHeight="1" x14ac:dyDescent="0.2">
      <c r="AP32" s="12" t="s">
        <v>6</v>
      </c>
      <c r="AQ32" s="80">
        <v>1794645</v>
      </c>
      <c r="AY32" s="12" t="s">
        <v>6</v>
      </c>
      <c r="AZ32" s="80"/>
    </row>
    <row r="33" spans="2:56" ht="14.45" customHeight="1" x14ac:dyDescent="0.2">
      <c r="AP33" s="12" t="s">
        <v>5</v>
      </c>
      <c r="AQ33" s="80">
        <v>710482.5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10912174.536466608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18700456.590356492</v>
      </c>
      <c r="AY37" s="68" t="s">
        <v>77</v>
      </c>
      <c r="AZ37" s="81">
        <v>14464739.481466608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33817881.546656489</v>
      </c>
      <c r="AR41" s="101">
        <v>18700456.590356492</v>
      </c>
      <c r="AS41" s="101">
        <v>15117424.956300002</v>
      </c>
      <c r="AV41" s="12" t="s">
        <v>132</v>
      </c>
      <c r="AW41" s="82">
        <v>0.55297540044182247</v>
      </c>
      <c r="AX41" s="82">
        <v>0.44702459955817764</v>
      </c>
    </row>
    <row r="42" spans="2:56" ht="15" x14ac:dyDescent="0.2">
      <c r="B42" s="29"/>
      <c r="C42" s="29"/>
      <c r="D42" s="29"/>
      <c r="E42" s="29"/>
      <c r="F42" s="29"/>
      <c r="G42" s="29"/>
      <c r="H42" s="29"/>
      <c r="I42" s="29"/>
      <c r="AP42" s="12" t="s">
        <v>131</v>
      </c>
      <c r="AQ42" s="101">
        <v>33165196.071823098</v>
      </c>
      <c r="AR42" s="101">
        <v>18700456.590356492</v>
      </c>
      <c r="AS42" s="101">
        <v>14464739.481466608</v>
      </c>
      <c r="AV42" s="12" t="s">
        <v>131</v>
      </c>
      <c r="AW42" s="82">
        <v>0.56385786322078346</v>
      </c>
      <c r="AX42" s="82">
        <v>0.43614213677921665</v>
      </c>
    </row>
    <row r="43" spans="2:56" x14ac:dyDescent="0.2">
      <c r="BD43" s="83">
        <v>8678843688879.9648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0.25612712938353016</v>
      </c>
    </row>
    <row r="54" spans="2:55" x14ac:dyDescent="0.2">
      <c r="BA54" s="12" t="s">
        <v>88</v>
      </c>
      <c r="BC54" s="85">
        <v>0.33507904050334247</v>
      </c>
    </row>
    <row r="55" spans="2:55" ht="15" thickBot="1" x14ac:dyDescent="0.25">
      <c r="BA55" s="12" t="s">
        <v>89</v>
      </c>
      <c r="BC55" s="85" t="s">
        <v>131</v>
      </c>
    </row>
    <row r="56" spans="2:55" ht="16.5" thickTop="1" thickBot="1" x14ac:dyDescent="0.3">
      <c r="BA56" s="86" t="s">
        <v>82</v>
      </c>
      <c r="BB56" s="86"/>
      <c r="BC56" s="84">
        <v>33817881.546656489</v>
      </c>
    </row>
    <row r="57" spans="2:55" ht="16.5" thickTop="1" thickBot="1" x14ac:dyDescent="0.3">
      <c r="BA57" s="87" t="s">
        <v>83</v>
      </c>
      <c r="BB57" s="87"/>
      <c r="BC57" s="88">
        <v>44898</v>
      </c>
    </row>
    <row r="58" spans="2:55" ht="16.5" thickTop="1" thickBot="1" x14ac:dyDescent="0.3">
      <c r="BA58" s="87" t="s">
        <v>84</v>
      </c>
      <c r="BB58" s="87"/>
      <c r="BC58" s="89">
        <v>0.98069998932567903</v>
      </c>
    </row>
    <row r="59" spans="2:55" ht="16.5" thickTop="1" thickBot="1" x14ac:dyDescent="0.3">
      <c r="BA59" s="86" t="s">
        <v>85</v>
      </c>
      <c r="BB59" s="86" t="s">
        <v>65</v>
      </c>
      <c r="BC59" s="84">
        <v>50860</v>
      </c>
    </row>
    <row r="60" spans="2:55" ht="16.5" thickTop="1" thickBot="1" x14ac:dyDescent="0.3">
      <c r="I60" s="53" t="s">
        <v>113</v>
      </c>
      <c r="BA60" s="87" t="s">
        <v>86</v>
      </c>
      <c r="BB60" s="87"/>
      <c r="BC60" s="89">
        <v>0.87661226897365319</v>
      </c>
    </row>
    <row r="61" spans="2:55" ht="16.5" thickTop="1" thickBot="1" x14ac:dyDescent="0.3">
      <c r="BA61" s="86" t="s">
        <v>85</v>
      </c>
      <c r="BB61" s="86" t="s">
        <v>65</v>
      </c>
      <c r="BC61" s="84">
        <v>44584.5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132660.79999999999</v>
      </c>
      <c r="J11" s="10"/>
      <c r="K11" s="10"/>
    </row>
    <row r="12" spans="2:57" ht="14.45" customHeight="1" thickBot="1" x14ac:dyDescent="0.25">
      <c r="B12" s="10"/>
      <c r="C12" s="10"/>
      <c r="D12" s="10"/>
      <c r="E12" s="10"/>
      <c r="F12" s="10"/>
      <c r="G12" s="35" t="s">
        <v>93</v>
      </c>
      <c r="H12" s="36" t="s">
        <v>94</v>
      </c>
      <c r="I12" s="37">
        <v>2241000</v>
      </c>
      <c r="J12" s="10"/>
      <c r="K12" s="10"/>
    </row>
    <row r="13" spans="2:57" ht="14.45" customHeight="1" thickBot="1" x14ac:dyDescent="0.25">
      <c r="B13" s="10"/>
      <c r="C13" s="10"/>
      <c r="D13" s="10"/>
      <c r="E13" s="10"/>
      <c r="F13" s="10"/>
      <c r="G13" s="35" t="s">
        <v>95</v>
      </c>
      <c r="H13" s="36" t="s">
        <v>94</v>
      </c>
      <c r="I13" s="37">
        <v>3129231</v>
      </c>
      <c r="J13" s="10"/>
      <c r="K13" s="10"/>
    </row>
    <row r="14" spans="2:57" ht="14.45" customHeight="1" thickBot="1" x14ac:dyDescent="0.25">
      <c r="B14" s="10"/>
      <c r="C14" s="10"/>
      <c r="D14" s="10"/>
      <c r="E14" s="10"/>
      <c r="F14" s="10"/>
      <c r="G14" s="35" t="s">
        <v>96</v>
      </c>
      <c r="H14" s="36" t="s">
        <v>97</v>
      </c>
      <c r="I14" s="38">
        <v>0.25</v>
      </c>
      <c r="J14" s="10"/>
      <c r="K14" s="10"/>
    </row>
    <row r="15" spans="2:57" ht="14.45" customHeight="1" thickBot="1" x14ac:dyDescent="0.25">
      <c r="B15" s="10"/>
      <c r="C15" s="10"/>
      <c r="D15" s="10"/>
      <c r="E15" s="10"/>
      <c r="F15" s="10"/>
      <c r="G15" s="35" t="s">
        <v>98</v>
      </c>
      <c r="H15" s="36" t="s">
        <v>67</v>
      </c>
      <c r="I15" s="39">
        <v>34.431591127780692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132660.79999999999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185.96821765411744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178.33799999999999</v>
      </c>
      <c r="AT30" s="92">
        <v>250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44584.5</v>
      </c>
      <c r="AV39" s="94">
        <v>178.34</v>
      </c>
      <c r="AW39" s="95">
        <v>0.87661226897365319</v>
      </c>
    </row>
    <row r="40" spans="2:49" ht="14.45" customHeight="1" x14ac:dyDescent="0.2">
      <c r="B40" s="10"/>
      <c r="C40" s="40"/>
      <c r="D40" s="44" t="s">
        <v>109</v>
      </c>
      <c r="E40" s="70">
        <v>133.7535</v>
      </c>
      <c r="F40" s="70">
        <v>142.6704</v>
      </c>
      <c r="G40" s="70">
        <v>151.5873</v>
      </c>
      <c r="H40" s="70">
        <v>160.5042</v>
      </c>
      <c r="I40" s="70">
        <v>169.4211</v>
      </c>
      <c r="J40" s="45">
        <v>178.33799999999999</v>
      </c>
      <c r="K40" s="70">
        <v>187.25489999999999</v>
      </c>
      <c r="L40" s="70">
        <v>196.17179999999999</v>
      </c>
      <c r="M40" s="70">
        <v>205.08869999999999</v>
      </c>
      <c r="N40" s="70">
        <v>214.00559999999999</v>
      </c>
      <c r="O40" s="70">
        <v>222.92249999999999</v>
      </c>
      <c r="AT40" s="12" t="s">
        <v>62</v>
      </c>
      <c r="AU40" s="93">
        <v>33165.199999999997</v>
      </c>
      <c r="AV40" s="94">
        <v>132.66</v>
      </c>
      <c r="AW40" s="95">
        <v>0.98070015033467506</v>
      </c>
    </row>
    <row r="41" spans="2:49" x14ac:dyDescent="0.2">
      <c r="B41" s="10"/>
      <c r="C41" s="46">
        <v>-0.2</v>
      </c>
      <c r="D41" s="47">
        <v>145.35</v>
      </c>
      <c r="E41" s="104">
        <v>-0.41381112657243135</v>
      </c>
      <c r="F41" s="104">
        <v>-0.3747318683439268</v>
      </c>
      <c r="G41" s="104">
        <v>-0.33565261011542213</v>
      </c>
      <c r="H41" s="104">
        <v>-0.29657335188691758</v>
      </c>
      <c r="I41" s="104">
        <v>-0.25749409365841303</v>
      </c>
      <c r="J41" s="104">
        <v>-0.21841483542990836</v>
      </c>
      <c r="K41" s="104">
        <v>-0.17933557720140392</v>
      </c>
      <c r="L41" s="104">
        <v>-0.14025631897289936</v>
      </c>
      <c r="M41" s="104">
        <v>-0.1011770607443947</v>
      </c>
      <c r="N41" s="104">
        <v>-6.2097802515890144E-2</v>
      </c>
      <c r="O41" s="104">
        <v>-2.3018544287385589E-2</v>
      </c>
      <c r="AT41" s="12" t="s">
        <v>61</v>
      </c>
      <c r="AU41" s="93">
        <v>11419.3</v>
      </c>
      <c r="AV41" s="94"/>
      <c r="AW41" s="95">
        <v>0.25612712938353016</v>
      </c>
    </row>
    <row r="42" spans="2:49" x14ac:dyDescent="0.2">
      <c r="B42" s="10"/>
      <c r="C42" s="46">
        <v>-0.15</v>
      </c>
      <c r="D42" s="47">
        <v>181.6875</v>
      </c>
      <c r="E42" s="104">
        <v>-0.26726390821553903</v>
      </c>
      <c r="F42" s="104">
        <v>-0.21841483542990836</v>
      </c>
      <c r="G42" s="104">
        <v>-0.16956576264427758</v>
      </c>
      <c r="H42" s="104">
        <v>-0.12071668985864692</v>
      </c>
      <c r="I42" s="104">
        <v>-7.1867617073016254E-2</v>
      </c>
      <c r="J42" s="104">
        <v>-2.3018544287385478E-2</v>
      </c>
      <c r="K42" s="104">
        <v>2.5830528498245187E-2</v>
      </c>
      <c r="L42" s="104">
        <v>7.4679601283875741E-2</v>
      </c>
      <c r="M42" s="104">
        <v>0.12352867406950652</v>
      </c>
      <c r="N42" s="104">
        <v>0.17237774685513729</v>
      </c>
      <c r="O42" s="104">
        <v>0.22122681964076785</v>
      </c>
    </row>
    <row r="43" spans="2:49" x14ac:dyDescent="0.2">
      <c r="B43" s="10"/>
      <c r="C43" s="46">
        <v>-0.1</v>
      </c>
      <c r="D43" s="47">
        <v>213.75</v>
      </c>
      <c r="E43" s="104">
        <v>-0.13795753907710473</v>
      </c>
      <c r="F43" s="104">
        <v>-8.0488041682245215E-2</v>
      </c>
      <c r="G43" s="104">
        <v>-2.3018544287385478E-2</v>
      </c>
      <c r="H43" s="104">
        <v>3.4450953107474147E-2</v>
      </c>
      <c r="I43" s="104">
        <v>9.1920450502333884E-2</v>
      </c>
      <c r="J43" s="104">
        <v>0.1493899478971934</v>
      </c>
      <c r="K43" s="104">
        <v>0.20685944529205336</v>
      </c>
      <c r="L43" s="104">
        <v>0.26432894268691287</v>
      </c>
      <c r="M43" s="104">
        <v>0.32179844008177239</v>
      </c>
      <c r="N43" s="104">
        <v>0.37926793747663234</v>
      </c>
      <c r="O43" s="104">
        <v>0.43673743487149186</v>
      </c>
      <c r="AU43" s="12">
        <v>97142.599999999991</v>
      </c>
    </row>
    <row r="44" spans="2:49" x14ac:dyDescent="0.2">
      <c r="B44" s="10"/>
      <c r="C44" s="46">
        <v>-0.05</v>
      </c>
      <c r="D44" s="47">
        <v>237.5</v>
      </c>
      <c r="E44" s="104">
        <v>-4.2175043419005354E-2</v>
      </c>
      <c r="F44" s="104">
        <v>2.1679953686394304E-2</v>
      </c>
      <c r="G44" s="104">
        <v>8.5534950791793962E-2</v>
      </c>
      <c r="H44" s="104">
        <v>0.1493899478971934</v>
      </c>
      <c r="I44" s="104">
        <v>0.21324494500259306</v>
      </c>
      <c r="J44" s="104">
        <v>0.27709994210799294</v>
      </c>
      <c r="K44" s="104">
        <v>0.34095493921339237</v>
      </c>
      <c r="L44" s="104">
        <v>0.40480993631879203</v>
      </c>
      <c r="M44" s="104">
        <v>0.46866493342419169</v>
      </c>
      <c r="N44" s="104">
        <v>0.53251993052959112</v>
      </c>
      <c r="O44" s="104">
        <v>0.596374927634991</v>
      </c>
      <c r="AU44" s="12">
        <v>96042.77919999999</v>
      </c>
    </row>
    <row r="45" spans="2:49" x14ac:dyDescent="0.2">
      <c r="B45" s="10"/>
      <c r="C45" s="42" t="s">
        <v>107</v>
      </c>
      <c r="D45" s="48">
        <v>250</v>
      </c>
      <c r="E45" s="104">
        <v>8.2367964010470196E-3</v>
      </c>
      <c r="F45" s="104">
        <v>7.5452582827783443E-2</v>
      </c>
      <c r="G45" s="104">
        <v>0.14266836925451987</v>
      </c>
      <c r="H45" s="104">
        <v>0.20988415568125651</v>
      </c>
      <c r="I45" s="104">
        <v>0.27709994210799294</v>
      </c>
      <c r="J45" s="104">
        <v>0.34431572853472936</v>
      </c>
      <c r="K45" s="104">
        <v>0.41153151496146578</v>
      </c>
      <c r="L45" s="104">
        <v>0.47874730138820221</v>
      </c>
      <c r="M45" s="104">
        <v>0.54596308781493863</v>
      </c>
      <c r="N45" s="104">
        <v>0.61317887424167505</v>
      </c>
      <c r="O45" s="104">
        <v>0.68039466066841148</v>
      </c>
    </row>
    <row r="46" spans="2:49" ht="14.45" customHeight="1" x14ac:dyDescent="0.2">
      <c r="B46" s="10"/>
      <c r="C46" s="46">
        <v>0.05</v>
      </c>
      <c r="D46" s="47">
        <v>262.5</v>
      </c>
      <c r="E46" s="104">
        <v>5.8648636221099171E-2</v>
      </c>
      <c r="F46" s="104">
        <v>0.1292252119691728</v>
      </c>
      <c r="G46" s="104">
        <v>0.19980178771724599</v>
      </c>
      <c r="H46" s="104">
        <v>0.27037836346531918</v>
      </c>
      <c r="I46" s="104">
        <v>0.34095493921339237</v>
      </c>
      <c r="J46" s="104">
        <v>0.41153151496146578</v>
      </c>
      <c r="K46" s="104">
        <v>0.48210809070953897</v>
      </c>
      <c r="L46" s="104">
        <v>0.55268466645761216</v>
      </c>
      <c r="M46" s="104">
        <v>0.62326124220568557</v>
      </c>
      <c r="N46" s="104">
        <v>0.69383781795375876</v>
      </c>
      <c r="O46" s="104">
        <v>0.76441439370183195</v>
      </c>
    </row>
    <row r="47" spans="2:49" x14ac:dyDescent="0.2">
      <c r="B47" s="10"/>
      <c r="C47" s="46">
        <v>0.1</v>
      </c>
      <c r="D47" s="47">
        <v>288.75</v>
      </c>
      <c r="E47" s="104">
        <v>0.1645134998432094</v>
      </c>
      <c r="F47" s="104">
        <v>0.24214773316608995</v>
      </c>
      <c r="G47" s="104">
        <v>0.3197819664889705</v>
      </c>
      <c r="H47" s="104">
        <v>0.39741619981185106</v>
      </c>
      <c r="I47" s="104">
        <v>0.47505043313473161</v>
      </c>
      <c r="J47" s="104">
        <v>0.55268466645761216</v>
      </c>
      <c r="K47" s="104">
        <v>0.63031889978049271</v>
      </c>
      <c r="L47" s="104">
        <v>0.70795313310337327</v>
      </c>
      <c r="M47" s="104">
        <v>0.78558736642625426</v>
      </c>
      <c r="N47" s="104">
        <v>0.86322159974913482</v>
      </c>
      <c r="O47" s="104">
        <v>0.94085583307201537</v>
      </c>
    </row>
    <row r="48" spans="2:49" x14ac:dyDescent="0.2">
      <c r="B48" s="10"/>
      <c r="C48" s="46">
        <v>0.15</v>
      </c>
      <c r="D48" s="47">
        <v>332.0625</v>
      </c>
      <c r="E48" s="104">
        <v>0.3391905248196907</v>
      </c>
      <c r="F48" s="104">
        <v>0.42846989314100337</v>
      </c>
      <c r="G48" s="104">
        <v>0.51774926146231603</v>
      </c>
      <c r="H48" s="104">
        <v>0.60702862978362893</v>
      </c>
      <c r="I48" s="104">
        <v>0.69630799810494137</v>
      </c>
      <c r="J48" s="104">
        <v>0.78558736642625426</v>
      </c>
      <c r="K48" s="104">
        <v>0.87486673474756671</v>
      </c>
      <c r="L48" s="104">
        <v>0.9641461030688796</v>
      </c>
      <c r="M48" s="104">
        <v>1.053425471390192</v>
      </c>
      <c r="N48" s="104">
        <v>1.1427048397115049</v>
      </c>
      <c r="O48" s="104">
        <v>1.2319842080328174</v>
      </c>
    </row>
    <row r="49" spans="2:45" ht="15" thickBot="1" x14ac:dyDescent="0.25">
      <c r="B49" s="10"/>
      <c r="C49" s="46">
        <v>0.2</v>
      </c>
      <c r="D49" s="49">
        <v>398.47500000000002</v>
      </c>
      <c r="E49" s="104">
        <v>0.60702862978362893</v>
      </c>
      <c r="F49" s="104">
        <v>0.71416387176920426</v>
      </c>
      <c r="G49" s="104">
        <v>0.82129911375477938</v>
      </c>
      <c r="H49" s="104">
        <v>0.92843435574035471</v>
      </c>
      <c r="I49" s="104">
        <v>1.0355695977259298</v>
      </c>
      <c r="J49" s="104">
        <v>1.1427048397115054</v>
      </c>
      <c r="K49" s="104">
        <v>1.2498400816970801</v>
      </c>
      <c r="L49" s="104">
        <v>1.3569753236826556</v>
      </c>
      <c r="M49" s="104">
        <v>1.4641105656682307</v>
      </c>
      <c r="N49" s="104">
        <v>1.5712458076538063</v>
      </c>
      <c r="O49" s="104">
        <v>1.678381049639381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135271.51999999999</v>
      </c>
      <c r="BA66" s="12" t="s">
        <v>65</v>
      </c>
    </row>
    <row r="67" spans="2:55" x14ac:dyDescent="0.2">
      <c r="B67" s="10"/>
      <c r="C67" s="10"/>
      <c r="D67" s="10"/>
      <c r="E67" s="10"/>
      <c r="F67" s="10"/>
      <c r="G67" s="10"/>
      <c r="H67" s="10"/>
      <c r="I67" s="10"/>
      <c r="J67" s="10"/>
      <c r="K67" s="10"/>
      <c r="AS67" s="12" t="s">
        <v>11</v>
      </c>
      <c r="AT67" s="93">
        <v>50860</v>
      </c>
      <c r="AU67" s="94">
        <v>203.44</v>
      </c>
      <c r="AV67" s="95">
        <v>1</v>
      </c>
      <c r="AX67" s="12" t="s">
        <v>64</v>
      </c>
      <c r="AZ67" s="64">
        <v>166.23023987416437</v>
      </c>
      <c r="BA67" s="12" t="s">
        <v>63</v>
      </c>
    </row>
    <row r="68" spans="2:55" x14ac:dyDescent="0.2">
      <c r="B68" s="10"/>
      <c r="C68" s="10"/>
      <c r="D68" s="10"/>
      <c r="E68" s="10"/>
      <c r="F68" s="10"/>
      <c r="G68" s="10"/>
      <c r="H68" s="10"/>
      <c r="I68" s="10"/>
      <c r="J68" s="10"/>
      <c r="K68" s="10"/>
      <c r="AS68" s="12" t="s">
        <v>62</v>
      </c>
      <c r="AT68" s="93">
        <v>33817.879999999997</v>
      </c>
      <c r="AU68" s="94">
        <v>135.27000000000001</v>
      </c>
      <c r="AV68" s="95">
        <v>0.66492095949665742</v>
      </c>
    </row>
    <row r="69" spans="2:55" x14ac:dyDescent="0.2">
      <c r="B69" s="10"/>
      <c r="C69" s="10"/>
      <c r="D69" s="10"/>
      <c r="E69" s="10"/>
      <c r="F69" s="10"/>
      <c r="G69" s="10"/>
      <c r="H69" s="10"/>
      <c r="I69" s="10"/>
      <c r="J69" s="10"/>
      <c r="K69" s="10"/>
      <c r="AS69" s="12" t="s">
        <v>61</v>
      </c>
      <c r="AT69" s="93">
        <v>17042.12</v>
      </c>
      <c r="AU69" s="94"/>
      <c r="AV69" s="95">
        <v>0.33507904050334247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203.44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152.57999999999998</v>
      </c>
      <c r="AU86" s="98">
        <v>162.75200000000001</v>
      </c>
      <c r="AV86" s="98">
        <v>172.92400000000001</v>
      </c>
      <c r="AW86" s="98">
        <v>183.096</v>
      </c>
      <c r="AX86" s="98">
        <v>193.268</v>
      </c>
      <c r="AY86" s="99">
        <v>203.44</v>
      </c>
      <c r="AZ86" s="98">
        <v>213.61199999999999</v>
      </c>
      <c r="BA86" s="98">
        <v>223.78399999999999</v>
      </c>
      <c r="BB86" s="98">
        <v>233.95599999999999</v>
      </c>
      <c r="BC86" s="98">
        <v>244.12799999999999</v>
      </c>
      <c r="BD86" s="98">
        <v>254.3</v>
      </c>
    </row>
    <row r="87" spans="2:56" x14ac:dyDescent="0.2">
      <c r="B87" s="10"/>
      <c r="C87" s="10"/>
      <c r="D87" s="10"/>
      <c r="E87" s="10"/>
      <c r="F87" s="10"/>
      <c r="G87" s="10"/>
      <c r="H87" s="10"/>
      <c r="I87" s="10"/>
      <c r="J87" s="10"/>
      <c r="K87" s="10"/>
      <c r="AR87" s="12">
        <v>-0.2</v>
      </c>
      <c r="AS87" s="98">
        <v>145.35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181.6875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213.75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237.5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262.5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288.75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332.0625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398.47500000000002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2024-12-02T21:46:41Z</dcterms:modified>
</cp:coreProperties>
</file>