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8959E941-EF8C-433D-B6AC-08822ADB2CD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<sst xmlns="http://schemas.openxmlformats.org/spreadsheetml/2006/main" count="275" uniqueCount="158">
  <si>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</si>
  <si>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</si>
  <si>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</si>
  <si>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</si>
  <si>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</si>
  <si>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</si>
  <si>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</si>
  <si>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</si>
  <si>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</si>
  <si>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</si>
  <si>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</si>
  <si>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</si>
  <si>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</si>
  <si>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</si>
  <si>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</si>
  <si>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</si>
  <si>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</si>
  <si>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</si>
  <si>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</si>
  <si>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</si>
  <si>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</si>
  <si>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</si>
  <si>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</si>
  <si>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</si>
  <si>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</si>
  <si>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</si>
  <si>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</si>
  <si>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</si>
  <si>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</si>
  <si>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</si>
  <si>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</si>
  <si>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</si>
  <si>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</si>
  <si>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</si>
  <si>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</si>
  <si>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</si>
  <si>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</si>
  <si>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</si>
  <si>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</si>
  <si>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</si>
  <si>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</si>
  <si>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</si>
  <si>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</si>
  <si>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</si>
  <si>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</si>
  <si>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</si>
  <si>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</si>
  <si>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</si>
  <si>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</si>
  <si>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</si>
  <si>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</si>
  <si>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</si>
  <si>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</si>
  <si>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</si>
  <si>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</si>
  <si>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</si>
  <si>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</si>
  <si>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</si>
  <si>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</si>
  <si>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</si>
  <si>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</si>
  <si>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</si>
  <si>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</si>
  <si>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</si>
  <si>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</si>
  <si>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</si>
  <si>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</si>
  <si>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</si>
  <si>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</si>
  <si>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</si>
  <si>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</si>
  <si>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</si>
  <si>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</si>
  <si>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</si>
  <si>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</si>
  <si>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</si>
  <si>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</si>
  <si>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</si>
  <si>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</si>
  <si>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</si>
  <si>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</si>
  <si>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</si>
  <si>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</si>
  <si>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</si>
  <si>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</si>
  <si>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</si>
  <si>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</si>
  <si>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</si>
  <si>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</si>
  <si>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</si>
  <si>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</si>
  <si>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</si>
  <si>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</si>
  <si>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</si>
  <si>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</si>
  <si>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</si>
  <si>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</si>
  <si>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</si>
  <si>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</si>
  <si>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</si>
  <si>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</si>
  <si>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</si>
  <si>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</si>
  <si>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</si>
  <si>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</si>
  <si>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</si>
  <si>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</si>
  <si>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</si>
  <si>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</si>
  <si>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</si>
  <si>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</si>
  <si>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</si>
  <si>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</si>
  <si>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</si>
  <si>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</si>
  <si>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</si>
  <si>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</si>
  <si>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</si>
  <si>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</si>
  <si>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</si>
  <si>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</si>
  <si>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</si>
  <si>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</si>
  <si>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</si>
  <si>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PAPAYA MARADOL SANTANDER VILLANUEVA</t>
  </si>
  <si>
    <t>Precio miles COP/kg. 1ra calidad (G)</t>
  </si>
  <si>
    <t>Precio miles COP/kg. 2da calidad (H)</t>
  </si>
  <si>
    <t>Precio miles COP/kg. 3ra calidad (I)</t>
  </si>
  <si>
    <t>Precio miles COP/kg. 4ta calidad (J)</t>
  </si>
  <si>
    <t>Santander</t>
  </si>
  <si>
    <t>Material de propagacion: Semilla // Distancia de siembra: 3 x 3 // Densidad de siembra - Plantas/Ha.: 1.111 // Duracion del ciclo: 3 años // Productividad/Ha/Ciclo: 61.350 kg // Inicio de Produccion desde la siembra: año 1  // Duracion de la etapa productiva: 3 años // Productividad promedio en etapa productiva  // Cultivo asociado: NA // Productividad promedio etapa productiva: 20.450 kg // % Rendimiento 1ra. Calidad: 100 // % Rendimiento 2da. Calidad: 0 // Precio de venta ponderado por calidad: $1.646 // Valor Jornal: $59.702 // Otros: NA</t>
  </si>
  <si>
    <t>2024 Q3</t>
  </si>
  <si>
    <t>2019 Q4</t>
  </si>
  <si>
    <t>El presente documento corresponde a una actualización del documento PDF de la AgroGuía correspondiente a Papaya Maradol Santander Villanueva publicada en la página web, y consta de las siguientes partes:</t>
  </si>
  <si>
    <t>- Flujo anualizado de los ingresos (precio y rendimiento) y los costos de producción para una hectárea de
Papaya Maradol Santander Villanueva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</si>
  <si>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Papaya Maradol Santander Villanueva.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</si>
  <si>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</si>
  <si>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</si>
  <si>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</si>
  <si>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</si>
  <si>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Papaya Maradol Santander Villanueva.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</si>
  <si>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</si>
  <si>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</si>
  <si>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Papaya Maradol Santander Villanueva, en lo que respecta a la mano de obra incluye actividades como la preparación del terreno, la siembra, el trazado y el ahoyado, entre otras, y ascienden a un total de $3,3 millones de pesos (equivalente a 55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</si>
  <si>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Papaya Maradol Santander Villanueva, en lo que respecta a la mano de obra incluye actividades como la fertilización, riego, control de malezas, plagas y enfermedades, entre otras, y ascienden a un total de $8,0 millones de pesos (equivalente a 134 jornales). En cuanto a los insumos, se incluyen los fertilizantes, plaguicidas, transportes, entre otras, que en conjunto ascienden a  $8,2 millones.</t>
  </si>
  <si>
    <t>Nota 1: en caso de utilizar esta información para el desarrollo de otras publicaciones, por favor citar FINAGRO, "Agro Guía - Marcos de Referencia Agroeconómicos"</t>
  </si>
  <si>
    <t>Los costos totales del ciclo para esta actualización (2024 Q3) equivalen a $70,3 millones, en comparación con los costos del marco original que ascienden a $41,4 millones, (mes de publicación del marco: octubre - 2019).
La rentabilidad actualizada (2024 Q3) subió frente a la rentabilidad de la primera AgroGuía, pasando del 15,6% al 43,7%. Mientras que el crecimiento de los costos fue del 169,7%, el crecimiento de los ingresos fue del 205,8%.</t>
  </si>
  <si>
    <t>En cuanto a los costos de mano de obra de la AgroGuía actualizada, se destaca la participación de cosecha y beneficio seguido de control arvenses, que representan el 64% y el 9% del costo total, respectivamente. En cuanto a los costos de insumos, se destaca la participación de transporte seguido de fertilización, que representan el 51% y el 31% del costo total, respectivamente.</t>
  </si>
  <si>
    <t>subió</t>
  </si>
  <si>
    <t>De acuerdo con el comportamiento histórico del sistema productivo, se efectuó un análisis de sensibilidad del margen de utilidad obtenido en la producción de PAPAYA MARADOL SANTANDER VILLANUEVA, frente a diferentes escenarios de variación de precios de venta en finca y rendimientos probables (kg/ha).</t>
  </si>
  <si>
    <t>Con un precio ponderado de COP $ 1.646/kg y con un rendimiento por hectárea de 61.350 kg por ciclo; el margen de utilidad obtenido en la producción de papaya es del 30%.</t>
  </si>
  <si>
    <t>El precio mínimo ponderado para cubrir los costos de producción, con un rendimiento de 61.350 kg para todo el ciclo de producción, es COP $ 1.146/kg.</t>
  </si>
  <si>
    <t>El rendimiento mínimo por ha/ciclo para cubrir los costos de producción, con un precio ponderado de COP $ 1.646, es de 42.701 kg/ha para todo el ciclo.</t>
  </si>
  <si>
    <t>El siguiente cuadro presenta diferentes escenarios de rentabilidad para el sistema productivo de PAPAYA MARADOL SANTANDER VILLANUEVA, con respecto a diferentes niveles de productividad (kg./ha.) y precios ($/kg.).</t>
  </si>
  <si>
    <t>De acuerdo con el comportamiento histórico del sistema productivo, se efectuó un análisis de sensibilidad del margen de utilidad obtenido en la producción de PAPAYA MARADOL SANTANDER VILLANUEVA, frente a diferentes escenarios de variación de precios de venta en finca y rendimientos probables (t/ha)</t>
  </si>
  <si>
    <t>Con un precio ponderado de COP $$ 800/kg y con un rendimiento por hectárea de 61.350 kg por ciclo; el margen de utilidad obtenido en la producción de papaya es del 16%.</t>
  </si>
  <si>
    <t>El precio mínimo ponderado para cubrir los costos de producción, con un rendimiento de 61.350 kg para todo el ciclo de producción, es COP $ 675/kg.</t>
  </si>
  <si>
    <t>El rendimiento mínimo por ha/ciclo para cubrir los costos de producción, con un precio ponderado de COP $ 800, es de 51.780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</si>
</sst>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Part.'!$AQ$41:$AQ$42</c:f>
              <c:numCache>
                <c:formatCode>_(* #,##0_);_(* \(#,##0\);_(* "-"_);_(@_)</c:formatCode>
                <c:ptCount val="2"/>
                <c:pt idx="0">
                  <c:v>41424000</c:v>
                </c:pt>
                <c:pt idx="1">
                  <c:v>70285851.496590197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Part.'!$AR$41:$AR$42</c:f>
              <c:numCache>
                <c:formatCode>_(* #,##0_);_(* \(#,##0\);_(* "-"_);_(@_)</c:formatCode>
                <c:ptCount val="2"/>
                <c:pt idx="0">
                  <c:v>23810500</c:v>
                </c:pt>
                <c:pt idx="1">
                  <c:v>38395808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Part.'!$AS$41:$AS$42</c:f>
              <c:numCache>
                <c:formatCode>_(* #,##0_);_(* \(#,##0\);_(* "-"_);_(@_)</c:formatCode>
                <c:ptCount val="2"/>
                <c:pt idx="0">
                  <c:v>17613500</c:v>
                </c:pt>
                <c:pt idx="1">
                  <c:v>31890043.496590205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5112648</c:v>
                </c:pt>
                <c:pt idx="3">
                  <c:v>9790827</c:v>
                </c:pt>
                <c:pt idx="4">
                  <c:v>591723.49659020395</c:v>
                </c:pt>
                <c:pt idx="6">
                  <c:v>0</c:v>
                </c:pt>
                <c:pt idx="7">
                  <c:v>0</c:v>
                </c:pt>
                <c:pt idx="8">
                  <c:v>16394845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3582120</c:v>
                </c:pt>
                <c:pt idx="1">
                  <c:v>3582120</c:v>
                </c:pt>
                <c:pt idx="2">
                  <c:v>24724050</c:v>
                </c:pt>
                <c:pt idx="3">
                  <c:v>3223908</c:v>
                </c:pt>
                <c:pt idx="4">
                  <c:v>3283610</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Q3</c:v>
                </c:pt>
              </c:strCache>
            </c:strRef>
          </c:cat>
          <c:val>
            <c:numRef>
              <c:f>'Análisis Comparativo y Part.'!$AW$41:$AW$42</c:f>
              <c:numCache>
                <c:formatCode>0%</c:formatCode>
                <c:ptCount val="2"/>
                <c:pt idx="0">
                  <c:v>0.57479963306295867</c:v>
                </c:pt>
                <c:pt idx="1">
                  <c:v>0.54628075469588233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Q3</c:v>
                </c:pt>
              </c:strCache>
            </c:strRef>
          </c:cat>
          <c:val>
            <c:numRef>
              <c:f>'Análisis Comparativo y Part.'!$AX$41:$AX$42</c:f>
              <c:numCache>
                <c:formatCode>0%</c:formatCode>
                <c:ptCount val="2"/>
                <c:pt idx="0">
                  <c:v>0.42520036693704133</c:v>
                </c:pt>
                <c:pt idx="1">
                  <c:v>0.45371924530411784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5" width="10.85546875" style="10" customWidth="1"/>
    <col min="6"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3283.61</v>
      </c>
      <c r="C7" s="13">
        <v>7976.32</v>
      </c>
      <c r="D7" s="13">
        <v>15431.82</v>
      </c>
      <c r="E7" s="13">
        <v>11704.07</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38395.81</v>
      </c>
      <c r="AH7" s="14">
        <v>0.54628075469588222</v>
      </c>
    </row>
    <row r="8" spans="1:34" x14ac:dyDescent="0.2">
      <c r="A8" s="3" t="s">
        <v>122</v>
      </c>
      <c r="B8" s="13">
        <v>591.72</v>
      </c>
      <c r="C8" s="13">
        <v>8152.03</v>
      </c>
      <c r="D8" s="13">
        <v>12713.52</v>
      </c>
      <c r="E8" s="13">
        <v>10432.77</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31890.04</v>
      </c>
      <c r="AH8" s="14">
        <v>0.45371924530411778</v>
      </c>
    </row>
    <row r="9" spans="1:34" x14ac:dyDescent="0.2">
      <c r="A9" s="7" t="s">
        <v>121</v>
      </c>
      <c r="B9" s="13">
        <v>3875.33</v>
      </c>
      <c r="C9" s="13">
        <v>16128.35</v>
      </c>
      <c r="D9" s="13">
        <v>28145.33</v>
      </c>
      <c r="E9" s="13">
        <v>22136.84</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70285.850000000006</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11200</v>
      </c>
      <c r="D11" s="15">
        <v>29700</v>
      </c>
      <c r="E11" s="15">
        <v>20450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61350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1.6459999999999999</v>
      </c>
      <c r="D15" s="16">
        <v>1.6459999999999999</v>
      </c>
      <c r="E15" s="16">
        <v>1.6459999999999999</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1.6459999999999999</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18435.2</v>
      </c>
      <c r="D19" s="13">
        <v>48886.2</v>
      </c>
      <c r="E19" s="13">
        <v>33660.699999999997</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100982.1</v>
      </c>
      <c r="AH19" s="19"/>
    </row>
    <row r="20" spans="1:34" x14ac:dyDescent="0.2">
      <c r="A20" s="1" t="s">
        <v>12</v>
      </c>
      <c r="B20" s="17">
        <v>-3875.33</v>
      </c>
      <c r="C20" s="17">
        <v>2306.85</v>
      </c>
      <c r="D20" s="17">
        <v>20740.87</v>
      </c>
      <c r="E20" s="17">
        <v>11523.86</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30696.25</v>
      </c>
      <c r="AH20" s="22"/>
    </row>
    <row r="21" spans="1:34" x14ac:dyDescent="0.2">
      <c r="J21" s="10"/>
      <c r="AG21" s="82">
        <v>0.43673439034737971</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6981</v>
      </c>
      <c r="D121" s="61">
        <v>9571</v>
      </c>
      <c r="E121" s="61">
        <v>7258.5</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23810.5</v>
      </c>
      <c r="AH121" s="62">
        <v>0.57479963306295867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4978.67</v>
      </c>
      <c r="D122" s="61">
        <v>6857</v>
      </c>
      <c r="E122" s="61">
        <v>5777.83</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17613.5</v>
      </c>
      <c r="AH122" s="62">
        <v>0.42520036693704133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11959.67</v>
      </c>
      <c r="D123" s="61">
        <v>16428</v>
      </c>
      <c r="E123" s="61">
        <v>13036.33</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41424</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11200</v>
      </c>
      <c r="D125" s="64">
        <v>29700</v>
      </c>
      <c r="E125" s="64">
        <v>20450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61350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0.8</v>
      </c>
      <c r="D129" s="65">
        <v>0.8</v>
      </c>
      <c r="E129" s="65">
        <v>0.8</v>
      </c>
      <c r="F129" s="65">
        <v>0.8</v>
      </c>
      <c r="G129" s="65">
        <v>0.8</v>
      </c>
      <c r="H129" s="65">
        <v>0.8</v>
      </c>
      <c r="I129" s="65">
        <v>0.8</v>
      </c>
      <c r="J129" s="65">
        <v>0.8</v>
      </c>
      <c r="K129" s="65">
        <v>0.8</v>
      </c>
      <c r="L129" s="65">
        <v>0.8</v>
      </c>
      <c r="M129" s="65">
        <v>0.8</v>
      </c>
      <c r="N129" s="65">
        <v>0.8</v>
      </c>
      <c r="O129" s="65">
        <v>0.8</v>
      </c>
      <c r="P129" s="65">
        <v>0.8</v>
      </c>
      <c r="Q129" s="65">
        <v>0.8</v>
      </c>
      <c r="R129" s="65">
        <v>0.8</v>
      </c>
      <c r="S129" s="65">
        <v>0.8</v>
      </c>
      <c r="T129" s="65">
        <v>0.8</v>
      </c>
      <c r="U129" s="65">
        <v>0.8</v>
      </c>
      <c r="V129" s="65">
        <v>0.8</v>
      </c>
      <c r="W129" s="65">
        <v>0.8</v>
      </c>
      <c r="X129" s="65">
        <v>0.8</v>
      </c>
      <c r="Y129" s="65">
        <v>0.8</v>
      </c>
      <c r="Z129" s="65">
        <v>0.8</v>
      </c>
      <c r="AA129" s="65">
        <v>0.8</v>
      </c>
      <c r="AB129" s="65">
        <v>0.8</v>
      </c>
      <c r="AC129" s="65">
        <v>0.8</v>
      </c>
      <c r="AD129" s="65">
        <v>0.8</v>
      </c>
      <c r="AE129" s="65">
        <v>0.8</v>
      </c>
      <c r="AF129" s="65">
        <v>0.8</v>
      </c>
      <c r="AG129" s="65">
        <v>0.8</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8960</v>
      </c>
      <c r="D133" s="61">
        <v>23760</v>
      </c>
      <c r="E133" s="61">
        <v>16360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49080</v>
      </c>
      <c r="AH133" s="54"/>
    </row>
    <row r="134" spans="1:40" s="12" customFormat="1" x14ac:dyDescent="0.2">
      <c r="A134" s="57" t="s">
        <v>12</v>
      </c>
      <c r="B134" s="61"/>
      <c r="C134" s="61">
        <v>-2999.67</v>
      </c>
      <c r="D134" s="61">
        <v>7332</v>
      </c>
      <c r="E134" s="61">
        <v>3323.67</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7656</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2220000</v>
      </c>
      <c r="AY8" s="12" t="s">
        <v>4</v>
      </c>
      <c r="AZ8" s="80">
        <v>0</v>
      </c>
    </row>
    <row r="9" spans="2:59" ht="14.45" customHeight="1" x14ac:dyDescent="0.2">
      <c r="B9" s="126"/>
      <c r="C9" s="126"/>
      <c r="D9" s="126"/>
      <c r="E9" s="126"/>
      <c r="F9" s="126"/>
      <c r="G9" s="126"/>
      <c r="H9" s="126"/>
      <c r="I9" s="126"/>
      <c r="J9" s="28"/>
      <c r="AP9" s="12" t="s">
        <v>8</v>
      </c>
      <c r="AQ9" s="80">
        <v>2220000</v>
      </c>
      <c r="AY9" s="12" t="s">
        <v>8</v>
      </c>
      <c r="AZ9" s="80">
        <v>3456000</v>
      </c>
    </row>
    <row r="10" spans="2:59" ht="14.45" customHeight="1" x14ac:dyDescent="0.2">
      <c r="B10" s="126"/>
      <c r="C10" s="126"/>
      <c r="D10" s="126"/>
      <c r="E10" s="126"/>
      <c r="F10" s="126"/>
      <c r="G10" s="126"/>
      <c r="H10" s="126"/>
      <c r="I10" s="126"/>
      <c r="J10" s="28"/>
      <c r="AP10" s="12" t="s">
        <v>9</v>
      </c>
      <c r="AQ10" s="80">
        <v>15337500</v>
      </c>
      <c r="AY10" s="12" t="s">
        <v>9</v>
      </c>
      <c r="AZ10" s="80">
        <v>0</v>
      </c>
    </row>
    <row r="11" spans="2:59" ht="14.45" customHeight="1" x14ac:dyDescent="0.2">
      <c r="B11" s="67" t="s">
        <v>114</v>
      </c>
      <c r="C11" s="67"/>
      <c r="D11" s="67"/>
      <c r="E11" s="67"/>
      <c r="F11" s="67"/>
      <c r="G11" s="67"/>
      <c r="H11" s="67"/>
      <c r="I11" s="67"/>
      <c r="AP11" s="12" t="s">
        <v>7</v>
      </c>
      <c r="AQ11" s="80">
        <v>1998000</v>
      </c>
      <c r="AY11" s="12" t="s">
        <v>7</v>
      </c>
      <c r="AZ11" s="80">
        <v>6120000</v>
      </c>
    </row>
    <row r="12" spans="2:59" ht="14.45" customHeight="1" x14ac:dyDescent="0.2">
      <c r="B12" s="67"/>
      <c r="C12" s="67"/>
      <c r="D12" s="67"/>
      <c r="E12" s="67"/>
      <c r="F12" s="67"/>
      <c r="G12" s="67"/>
      <c r="H12" s="67"/>
      <c r="I12" s="67"/>
      <c r="AP12" s="12" t="s">
        <v>3</v>
      </c>
      <c r="AQ12" s="80">
        <v>2035000</v>
      </c>
      <c r="AY12" s="12" t="s">
        <v>3</v>
      </c>
      <c r="AZ12" s="80">
        <v>280000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7757500</v>
      </c>
    </row>
    <row r="19" spans="42:59" x14ac:dyDescent="0.2">
      <c r="AP19" s="12" t="s">
        <v>76</v>
      </c>
      <c r="AQ19" s="80">
        <v>0</v>
      </c>
      <c r="AY19" s="12" t="s">
        <v>76</v>
      </c>
      <c r="AZ19" s="80">
        <v>0</v>
      </c>
    </row>
    <row r="20" spans="42:59" ht="15" x14ac:dyDescent="0.25">
      <c r="AP20" s="68" t="s">
        <v>77</v>
      </c>
      <c r="AQ20" s="81">
        <v>23810500</v>
      </c>
      <c r="AY20" s="68" t="s">
        <v>77</v>
      </c>
      <c r="AZ20" s="81">
        <v>17613500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3582120</v>
      </c>
      <c r="AY27" s="12" t="s">
        <v>4</v>
      </c>
      <c r="AZ27" s="80"/>
    </row>
    <row r="28" spans="42:59" x14ac:dyDescent="0.2">
      <c r="AP28" s="12" t="s">
        <v>8</v>
      </c>
      <c r="AQ28" s="80">
        <v>3582120</v>
      </c>
      <c r="AY28" s="12" t="s">
        <v>8</v>
      </c>
      <c r="AZ28" s="80">
        <v>5112648</v>
      </c>
    </row>
    <row r="29" spans="42:59" ht="14.45" customHeight="1" x14ac:dyDescent="0.2">
      <c r="AP29" s="12" t="s">
        <v>9</v>
      </c>
      <c r="AQ29" s="80">
        <v>24724050</v>
      </c>
      <c r="AY29" s="12" t="s">
        <v>9</v>
      </c>
      <c r="AZ29" s="80"/>
    </row>
    <row r="30" spans="42:59" x14ac:dyDescent="0.2">
      <c r="AP30" s="12" t="s">
        <v>7</v>
      </c>
      <c r="AQ30" s="80">
        <v>3223908</v>
      </c>
      <c r="AY30" s="12" t="s">
        <v>7</v>
      </c>
      <c r="AZ30" s="80">
        <v>9790827</v>
      </c>
    </row>
    <row r="31" spans="42:59" x14ac:dyDescent="0.2">
      <c r="AP31" s="12" t="s">
        <v>3</v>
      </c>
      <c r="AQ31" s="80">
        <v>3283610</v>
      </c>
      <c r="AY31" s="12" t="s">
        <v>3</v>
      </c>
      <c r="AZ31" s="80">
        <v>591723.49659020395</v>
      </c>
    </row>
    <row r="32" spans="42:59" ht="14.45" customHeight="1" x14ac:dyDescent="0.2">
      <c r="AP32" s="12" t="s">
        <v>6</v>
      </c>
      <c r="AQ32" s="80">
        <v>0</v>
      </c>
      <c r="AY32" s="12" t="s">
        <v>6</v>
      </c>
      <c r="AZ32" s="80"/>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16394845</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38395808</v>
      </c>
      <c r="AY37" s="68" t="s">
        <v>77</v>
      </c>
      <c r="AZ37" s="81">
        <v>31890043.496590205</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41424000</v>
      </c>
      <c r="AR41" s="101">
        <v>23810500</v>
      </c>
      <c r="AS41" s="101">
        <v>17613500</v>
      </c>
      <c r="AV41" s="12" t="s">
        <v>132</v>
      </c>
      <c r="AW41" s="82">
        <v>0.57479963306295867</v>
      </c>
      <c r="AX41" s="82">
        <v>0.42520036693704133</v>
      </c>
    </row>
    <row r="42" spans="2:56" ht="15" x14ac:dyDescent="0.2">
      <c r="B42" s="29"/>
      <c r="C42" s="29"/>
      <c r="D42" s="29"/>
      <c r="E42" s="29"/>
      <c r="F42" s="29"/>
      <c r="G42" s="29"/>
      <c r="H42" s="29"/>
      <c r="I42" s="29"/>
      <c r="AP42" s="12" t="s">
        <v>131</v>
      </c>
      <c r="AQ42" s="101">
        <v>70285851.496590197</v>
      </c>
      <c r="AR42" s="101">
        <v>38395808</v>
      </c>
      <c r="AS42" s="101">
        <v>31890043.496590205</v>
      </c>
      <c r="AV42" s="12" t="s">
        <v>131</v>
      </c>
      <c r="AW42" s="82">
        <v>0.54628075469588233</v>
      </c>
      <c r="AX42" s="82">
        <v>0.45371924530411784</v>
      </c>
    </row>
    <row r="43" spans="2:56" x14ac:dyDescent="0.2">
      <c r="BD43" s="83">
        <v>19134026097954.121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0.30397714050311886</v>
      </c>
    </row>
    <row r="54" spans="2:55" x14ac:dyDescent="0.2">
      <c r="BA54" s="12" t="s">
        <v>88</v>
      </c>
      <c r="BC54" s="85">
        <v>0.15599022004889976</v>
      </c>
    </row>
    <row r="55" spans="2:55" ht="15" thickBot="1" x14ac:dyDescent="0.25">
      <c r="BA55" s="12" t="s">
        <v>89</v>
      </c>
      <c r="BC55" s="85" t="s">
        <v>131</v>
      </c>
    </row>
    <row r="56" spans="2:55" ht="16.5" thickTop="1" thickBot="1" x14ac:dyDescent="0.3">
      <c r="BA56" s="86" t="s">
        <v>82</v>
      </c>
      <c r="BB56" s="86"/>
      <c r="BC56" s="84">
        <v>41424000</v>
      </c>
    </row>
    <row r="57" spans="2:55" ht="16.5" thickTop="1" thickBot="1" x14ac:dyDescent="0.3">
      <c r="BA57" s="87" t="s">
        <v>83</v>
      </c>
      <c r="BB57" s="87"/>
      <c r="BC57" s="88">
        <v>43741</v>
      </c>
    </row>
    <row r="58" spans="2:55" ht="16.5" thickTop="1" thickBot="1" x14ac:dyDescent="0.3">
      <c r="BA58" s="87" t="s">
        <v>84</v>
      </c>
      <c r="BB58" s="87"/>
      <c r="BC58" s="89">
        <v>1.6967422628570441</v>
      </c>
    </row>
    <row r="59" spans="2:55" ht="16.5" thickTop="1" thickBot="1" x14ac:dyDescent="0.3">
      <c r="BA59" s="86" t="s">
        <v>85</v>
      </c>
      <c r="BB59" s="86" t="s">
        <v>65</v>
      </c>
      <c r="BC59" s="84">
        <v>49080</v>
      </c>
    </row>
    <row r="60" spans="2:55" ht="16.5" thickTop="1" thickBot="1" x14ac:dyDescent="0.3">
      <c r="I60" s="53" t="s">
        <v>113</v>
      </c>
      <c r="BA60" s="87" t="s">
        <v>86</v>
      </c>
      <c r="BB60" s="87"/>
      <c r="BC60" s="89">
        <v>2.0575000000000001</v>
      </c>
    </row>
    <row r="61" spans="2:55" ht="16.5" thickTop="1" thickBot="1" x14ac:dyDescent="0.3">
      <c r="BA61" s="86" t="s">
        <v>85</v>
      </c>
      <c r="BB61" s="86" t="s">
        <v>65</v>
      </c>
      <c r="BC61" s="84">
        <v>100982.1</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1145.6500000000001</v>
      </c>
      <c r="J11" s="10"/>
      <c r="K11" s="10"/>
    </row>
    <row r="12" spans="2:57" ht="14.45" customHeight="1" thickBot="1" x14ac:dyDescent="0.25">
      <c r="B12" s="10"/>
      <c r="C12" s="10"/>
      <c r="D12" s="10"/>
      <c r="E12" s="10"/>
      <c r="F12" s="10"/>
      <c r="G12" s="35" t="s">
        <v>93</v>
      </c>
      <c r="H12" s="36" t="s">
        <v>94</v>
      </c>
      <c r="I12" s="37">
        <v>3875330</v>
      </c>
      <c r="J12" s="10"/>
      <c r="K12" s="10"/>
    </row>
    <row r="13" spans="2:57" ht="14.45" customHeight="1" thickBot="1" x14ac:dyDescent="0.25">
      <c r="B13" s="10"/>
      <c r="C13" s="10"/>
      <c r="D13" s="10"/>
      <c r="E13" s="10"/>
      <c r="F13" s="10"/>
      <c r="G13" s="35" t="s">
        <v>95</v>
      </c>
      <c r="H13" s="36" t="s">
        <v>94</v>
      </c>
      <c r="I13" s="37">
        <v>13014735</v>
      </c>
      <c r="J13" s="10"/>
      <c r="K13" s="10"/>
    </row>
    <row r="14" spans="2:57" ht="14.45" customHeight="1" thickBot="1" x14ac:dyDescent="0.25">
      <c r="B14" s="10"/>
      <c r="C14" s="10"/>
      <c r="D14" s="10"/>
      <c r="E14" s="10"/>
      <c r="F14" s="10"/>
      <c r="G14" s="35" t="s">
        <v>96</v>
      </c>
      <c r="H14" s="36" t="s">
        <v>97</v>
      </c>
      <c r="I14" s="38">
        <v>61.35</v>
      </c>
      <c r="J14" s="10"/>
      <c r="K14" s="10"/>
    </row>
    <row r="15" spans="2:57" ht="14.45" customHeight="1" thickBot="1" x14ac:dyDescent="0.25">
      <c r="B15" s="10"/>
      <c r="C15" s="10"/>
      <c r="D15" s="10"/>
      <c r="E15" s="10"/>
      <c r="F15" s="10"/>
      <c r="G15" s="35" t="s">
        <v>98</v>
      </c>
      <c r="H15" s="36" t="s">
        <v>67</v>
      </c>
      <c r="I15" s="39">
        <v>43.673439034737967</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1145.6500000000001</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42701.00243013366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1.6460000000000001</v>
      </c>
      <c r="AT30" s="92">
        <v>61350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100982.1</v>
      </c>
      <c r="AV39" s="94">
        <v>1.65</v>
      </c>
      <c r="AW39" s="95">
        <v>2.0575000000000001</v>
      </c>
    </row>
    <row r="40" spans="2:49" ht="14.45" customHeight="1" x14ac:dyDescent="0.2">
      <c r="B40" s="10"/>
      <c r="C40" s="40"/>
      <c r="D40" s="44" t="s">
        <v>109</v>
      </c>
      <c r="E40" s="70">
        <v>1.2345000000000002</v>
      </c>
      <c r="F40" s="70">
        <v>1.3168000000000002</v>
      </c>
      <c r="G40" s="70">
        <v>1.3991000000000002</v>
      </c>
      <c r="H40" s="70">
        <v>1.4814000000000001</v>
      </c>
      <c r="I40" s="70">
        <v>1.5637000000000001</v>
      </c>
      <c r="J40" s="45">
        <v>1.6460000000000001</v>
      </c>
      <c r="K40" s="70">
        <v>1.7283000000000002</v>
      </c>
      <c r="L40" s="70">
        <v>1.8106000000000002</v>
      </c>
      <c r="M40" s="70">
        <v>1.8929</v>
      </c>
      <c r="N40" s="70">
        <v>1.9752000000000001</v>
      </c>
      <c r="O40" s="70">
        <v>2.0575000000000001</v>
      </c>
      <c r="AT40" s="12" t="s">
        <v>62</v>
      </c>
      <c r="AU40" s="93">
        <v>70285.850000000006</v>
      </c>
      <c r="AV40" s="94">
        <v>1.1499999999999999</v>
      </c>
      <c r="AW40" s="95">
        <v>1.6967422267284666</v>
      </c>
    </row>
    <row r="41" spans="2:49" x14ac:dyDescent="0.2">
      <c r="B41" s="10"/>
      <c r="C41" s="46">
        <v>-0.2</v>
      </c>
      <c r="D41" s="47">
        <v>35668.89</v>
      </c>
      <c r="E41" s="104">
        <v>-0.37351195574927243</v>
      </c>
      <c r="F41" s="104">
        <v>-0.33174608613255729</v>
      </c>
      <c r="G41" s="104">
        <v>-0.28998021651584205</v>
      </c>
      <c r="H41" s="104">
        <v>-0.24821434689912691</v>
      </c>
      <c r="I41" s="104">
        <v>-0.20644847728241178</v>
      </c>
      <c r="J41" s="104">
        <v>-0.16468260766569665</v>
      </c>
      <c r="K41" s="104">
        <v>-0.1229167380489814</v>
      </c>
      <c r="L41" s="104">
        <v>-8.1150868432266265E-2</v>
      </c>
      <c r="M41" s="104">
        <v>-3.9384998815551131E-2</v>
      </c>
      <c r="N41" s="104">
        <v>2.3808708011638924E-3</v>
      </c>
      <c r="O41" s="104">
        <v>4.4146740417879249E-2</v>
      </c>
      <c r="AT41" s="12" t="s">
        <v>61</v>
      </c>
      <c r="AU41" s="93">
        <v>30696.25</v>
      </c>
      <c r="AV41" s="94"/>
      <c r="AW41" s="95">
        <v>0.30397714050311886</v>
      </c>
    </row>
    <row r="42" spans="2:49" x14ac:dyDescent="0.2">
      <c r="B42" s="10"/>
      <c r="C42" s="46">
        <v>-0.15</v>
      </c>
      <c r="D42" s="47">
        <v>44586.112500000003</v>
      </c>
      <c r="E42" s="104">
        <v>-0.21688994468659051</v>
      </c>
      <c r="F42" s="104">
        <v>-0.16468260766569653</v>
      </c>
      <c r="G42" s="104">
        <v>-0.11247527064480256</v>
      </c>
      <c r="H42" s="104">
        <v>-6.0267933623908698E-2</v>
      </c>
      <c r="I42" s="104">
        <v>-8.0605966030145026E-3</v>
      </c>
      <c r="J42" s="104">
        <v>4.4146740417879471E-2</v>
      </c>
      <c r="K42" s="104">
        <v>9.6354077438773444E-2</v>
      </c>
      <c r="L42" s="104">
        <v>0.14856141445966742</v>
      </c>
      <c r="M42" s="104">
        <v>0.20076875148056117</v>
      </c>
      <c r="N42" s="104">
        <v>0.25297608850145514</v>
      </c>
      <c r="O42" s="104">
        <v>0.30518342552234912</v>
      </c>
    </row>
    <row r="43" spans="2:49" x14ac:dyDescent="0.2">
      <c r="B43" s="10"/>
      <c r="C43" s="46">
        <v>-0.1</v>
      </c>
      <c r="D43" s="47">
        <v>52454.25</v>
      </c>
      <c r="E43" s="104">
        <v>-7.8694052572459428E-2</v>
      </c>
      <c r="F43" s="104">
        <v>-1.7273656077290034E-2</v>
      </c>
      <c r="G43" s="104">
        <v>4.4146740417879471E-2</v>
      </c>
      <c r="H43" s="104">
        <v>0.10556713691304864</v>
      </c>
      <c r="I43" s="104">
        <v>0.16698753340821804</v>
      </c>
      <c r="J43" s="104">
        <v>0.22840792990338721</v>
      </c>
      <c r="K43" s="104">
        <v>0.28982832639855682</v>
      </c>
      <c r="L43" s="104">
        <v>0.35124872289372622</v>
      </c>
      <c r="M43" s="104">
        <v>0.41266911938889539</v>
      </c>
      <c r="N43" s="104">
        <v>0.47408951588406478</v>
      </c>
      <c r="O43" s="104">
        <v>0.53550991237923418</v>
      </c>
      <c r="AU43" s="12">
        <v>93742.8</v>
      </c>
    </row>
    <row r="44" spans="2:49" x14ac:dyDescent="0.2">
      <c r="B44" s="10"/>
      <c r="C44" s="46">
        <v>-0.05</v>
      </c>
      <c r="D44" s="47">
        <v>58282.5</v>
      </c>
      <c r="E44" s="104">
        <v>2.3673274919489451E-2</v>
      </c>
      <c r="F44" s="104">
        <v>9.1918159914122111E-2</v>
      </c>
      <c r="G44" s="104">
        <v>0.16016304490875499</v>
      </c>
      <c r="H44" s="104">
        <v>0.22840792990338721</v>
      </c>
      <c r="I44" s="104">
        <v>0.29665281489801987</v>
      </c>
      <c r="J44" s="104">
        <v>0.36489769989265275</v>
      </c>
      <c r="K44" s="104">
        <v>0.43314258488728519</v>
      </c>
      <c r="L44" s="104">
        <v>0.50138746988191807</v>
      </c>
      <c r="M44" s="104">
        <v>0.56963235487655051</v>
      </c>
      <c r="N44" s="104">
        <v>0.63787723987118294</v>
      </c>
      <c r="O44" s="104">
        <v>0.70612212486581583</v>
      </c>
      <c r="AU44" s="12">
        <v>117644.15999999999</v>
      </c>
    </row>
    <row r="45" spans="2:49" x14ac:dyDescent="0.2">
      <c r="B45" s="10"/>
      <c r="C45" s="42" t="s">
        <v>107</v>
      </c>
      <c r="D45" s="48">
        <v>61350</v>
      </c>
      <c r="E45" s="104">
        <v>7.7550815704725773E-2</v>
      </c>
      <c r="F45" s="104">
        <v>0.14938753675170746</v>
      </c>
      <c r="G45" s="104">
        <v>0.22122425779868937</v>
      </c>
      <c r="H45" s="104">
        <v>0.29306097884567084</v>
      </c>
      <c r="I45" s="104">
        <v>0.36489769989265275</v>
      </c>
      <c r="J45" s="104">
        <v>0.43673442093963444</v>
      </c>
      <c r="K45" s="104">
        <v>0.50857114198661613</v>
      </c>
      <c r="L45" s="104">
        <v>0.58040786303359782</v>
      </c>
      <c r="M45" s="104">
        <v>0.6522445840805795</v>
      </c>
      <c r="N45" s="104">
        <v>0.72408130512756119</v>
      </c>
      <c r="O45" s="104">
        <v>0.79591802617454288</v>
      </c>
    </row>
    <row r="46" spans="2:49" ht="14.45" customHeight="1" x14ac:dyDescent="0.2">
      <c r="B46" s="10"/>
      <c r="C46" s="46">
        <v>0.05</v>
      </c>
      <c r="D46" s="47">
        <v>64417.5</v>
      </c>
      <c r="E46" s="104">
        <v>0.13142835648996209</v>
      </c>
      <c r="F46" s="104">
        <v>0.20685691358929281</v>
      </c>
      <c r="G46" s="104">
        <v>0.28228547068862375</v>
      </c>
      <c r="H46" s="104">
        <v>0.35771402778795425</v>
      </c>
      <c r="I46" s="104">
        <v>0.43314258488728519</v>
      </c>
      <c r="J46" s="104">
        <v>0.5085711419866159</v>
      </c>
      <c r="K46" s="104">
        <v>0.58399969908594684</v>
      </c>
      <c r="L46" s="104">
        <v>0.65942825618527756</v>
      </c>
      <c r="M46" s="104">
        <v>0.73485681328460828</v>
      </c>
      <c r="N46" s="104">
        <v>0.81028537038393922</v>
      </c>
      <c r="O46" s="104">
        <v>0.88571392748326994</v>
      </c>
    </row>
    <row r="47" spans="2:49" x14ac:dyDescent="0.2">
      <c r="B47" s="10"/>
      <c r="C47" s="46">
        <v>0.1</v>
      </c>
      <c r="D47" s="47">
        <v>70859.25</v>
      </c>
      <c r="E47" s="104">
        <v>0.24457119213895839</v>
      </c>
      <c r="F47" s="104">
        <v>0.32754260494822218</v>
      </c>
      <c r="G47" s="104">
        <v>0.41051401775748597</v>
      </c>
      <c r="H47" s="104">
        <v>0.49348543056674998</v>
      </c>
      <c r="I47" s="104">
        <v>0.57645684337601377</v>
      </c>
      <c r="J47" s="104">
        <v>0.65942825618527756</v>
      </c>
      <c r="K47" s="104">
        <v>0.74239966899454157</v>
      </c>
      <c r="L47" s="104">
        <v>0.82537108180380558</v>
      </c>
      <c r="M47" s="104">
        <v>0.90834249461306893</v>
      </c>
      <c r="N47" s="104">
        <v>0.99131390742233316</v>
      </c>
      <c r="O47" s="104">
        <v>1.074285320231597</v>
      </c>
    </row>
    <row r="48" spans="2:49" x14ac:dyDescent="0.2">
      <c r="B48" s="10"/>
      <c r="C48" s="46">
        <v>0.15</v>
      </c>
      <c r="D48" s="47">
        <v>81488.137499999997</v>
      </c>
      <c r="E48" s="104">
        <v>0.43125687095980214</v>
      </c>
      <c r="F48" s="104">
        <v>0.52667399569045537</v>
      </c>
      <c r="G48" s="104">
        <v>0.62209112042110903</v>
      </c>
      <c r="H48" s="104">
        <v>0.71750824515176226</v>
      </c>
      <c r="I48" s="104">
        <v>0.81292536988241593</v>
      </c>
      <c r="J48" s="104">
        <v>0.90834249461306937</v>
      </c>
      <c r="K48" s="104">
        <v>1.0037596193437226</v>
      </c>
      <c r="L48" s="104">
        <v>1.0991767440743763</v>
      </c>
      <c r="M48" s="104">
        <v>1.1945938688050295</v>
      </c>
      <c r="N48" s="104">
        <v>1.2900109935356832</v>
      </c>
      <c r="O48" s="104">
        <v>1.3854281182663364</v>
      </c>
    </row>
    <row r="49" spans="2:45" ht="15" thickBot="1" x14ac:dyDescent="0.25">
      <c r="B49" s="10"/>
      <c r="C49" s="46">
        <v>0.2</v>
      </c>
      <c r="D49" s="49">
        <v>97785.764999999999</v>
      </c>
      <c r="E49" s="104">
        <v>0.71750824515176248</v>
      </c>
      <c r="F49" s="104">
        <v>0.83200879482854662</v>
      </c>
      <c r="G49" s="104">
        <v>0.94650934450533097</v>
      </c>
      <c r="H49" s="104">
        <v>1.0610098941821144</v>
      </c>
      <c r="I49" s="104">
        <v>1.175510443858899</v>
      </c>
      <c r="J49" s="104">
        <v>1.2900109935356832</v>
      </c>
      <c r="K49" s="104">
        <v>1.4045115432124673</v>
      </c>
      <c r="L49" s="104">
        <v>1.5190120928892519</v>
      </c>
      <c r="M49" s="104">
        <v>1.6335126425660356</v>
      </c>
      <c r="N49" s="104">
        <v>1.7480131922428197</v>
      </c>
      <c r="O49" s="104">
        <v>1.8625137419196038</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61350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675.21</v>
      </c>
      <c r="BA66" s="12" t="s">
        <v>65</v>
      </c>
    </row>
    <row r="67" spans="2:55" x14ac:dyDescent="0.2">
      <c r="B67" s="10"/>
      <c r="C67" s="10"/>
      <c r="D67" s="10"/>
      <c r="E67" s="10"/>
      <c r="F67" s="10"/>
      <c r="G67" s="10"/>
      <c r="H67" s="10"/>
      <c r="I67" s="10"/>
      <c r="J67" s="10"/>
      <c r="K67" s="10"/>
      <c r="AS67" s="12" t="s">
        <v>11</v>
      </c>
      <c r="AT67" s="93">
        <v>49080</v>
      </c>
      <c r="AU67" s="94">
        <v>0.8</v>
      </c>
      <c r="AV67" s="95">
        <v>1</v>
      </c>
      <c r="AX67" s="12" t="s">
        <v>64</v>
      </c>
      <c r="AZ67" s="64">
        <v>51780</v>
      </c>
      <c r="BA67" s="12" t="s">
        <v>63</v>
      </c>
    </row>
    <row r="68" spans="2:55" x14ac:dyDescent="0.2">
      <c r="B68" s="10"/>
      <c r="C68" s="10"/>
      <c r="D68" s="10"/>
      <c r="E68" s="10"/>
      <c r="F68" s="10"/>
      <c r="G68" s="10"/>
      <c r="H68" s="10"/>
      <c r="I68" s="10"/>
      <c r="J68" s="10"/>
      <c r="K68" s="10"/>
      <c r="AS68" s="12" t="s">
        <v>62</v>
      </c>
      <c r="AT68" s="93">
        <v>41424</v>
      </c>
      <c r="AU68" s="94">
        <v>0.68</v>
      </c>
      <c r="AV68" s="95">
        <v>0.84400977995110027</v>
      </c>
    </row>
    <row r="69" spans="2:55" x14ac:dyDescent="0.2">
      <c r="B69" s="10"/>
      <c r="C69" s="10"/>
      <c r="D69" s="10"/>
      <c r="E69" s="10"/>
      <c r="F69" s="10"/>
      <c r="G69" s="10"/>
      <c r="H69" s="10"/>
      <c r="I69" s="10"/>
      <c r="J69" s="10"/>
      <c r="K69" s="10"/>
      <c r="AS69" s="12" t="s">
        <v>61</v>
      </c>
      <c r="AT69" s="93">
        <v>7656</v>
      </c>
      <c r="AU69" s="94"/>
      <c r="AV69" s="95">
        <v>0.15599022004889976</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0.60000000000000009</v>
      </c>
      <c r="AU86" s="98">
        <v>0.64</v>
      </c>
      <c r="AV86" s="98">
        <v>0.68</v>
      </c>
      <c r="AW86" s="98">
        <v>0.72</v>
      </c>
      <c r="AX86" s="98">
        <v>0.76</v>
      </c>
      <c r="AY86" s="99">
        <v>0.8</v>
      </c>
      <c r="AZ86" s="98">
        <v>0.84000000000000008</v>
      </c>
      <c r="BA86" s="98">
        <v>0.88000000000000012</v>
      </c>
      <c r="BB86" s="98">
        <v>0.92</v>
      </c>
      <c r="BC86" s="98">
        <v>0.96000000000000008</v>
      </c>
      <c r="BD86" s="98">
        <v>1</v>
      </c>
    </row>
    <row r="87" spans="2:56" x14ac:dyDescent="0.2">
      <c r="B87" s="10"/>
      <c r="C87" s="10"/>
      <c r="D87" s="10"/>
      <c r="E87" s="10"/>
      <c r="F87" s="10"/>
      <c r="G87" s="10"/>
      <c r="H87" s="10"/>
      <c r="I87" s="10"/>
      <c r="J87" s="10"/>
      <c r="K87" s="10"/>
      <c r="AR87" s="12">
        <v>-0.2</v>
      </c>
      <c r="AS87" s="98">
        <v>35668.89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44586.112500000003</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52454.25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58282.5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61350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64417.5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70859.25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81488.137499999997</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97785.764999999999</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2024-12-02T21:46:24Z</dcterms:modified>
</cp:coreProperties>
</file>