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67274FA9-22A2-4559-B74A-A943B203609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<sst xmlns="http://schemas.openxmlformats.org/spreadsheetml/2006/main" count="275" uniqueCount="158">
  <si>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</si>
  <si>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</si>
  <si>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</si>
  <si>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</si>
  <si>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</si>
  <si>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</si>
  <si>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</si>
  <si>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</si>
  <si>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</si>
  <si>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</si>
  <si>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</si>
  <si>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</si>
  <si>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</si>
  <si>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</si>
  <si>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</si>
  <si>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</si>
  <si>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</si>
  <si>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</si>
  <si>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</si>
  <si>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</si>
  <si>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</si>
  <si>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</si>
  <si>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</si>
  <si>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</si>
  <si>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</si>
  <si>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</si>
  <si>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</si>
  <si>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</si>
  <si>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</si>
  <si>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</si>
  <si>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</si>
  <si>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</si>
  <si>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</si>
  <si>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</si>
  <si>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</si>
  <si>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</si>
  <si>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</si>
  <si>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</si>
  <si>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</si>
  <si>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</si>
  <si>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</si>
  <si>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</si>
  <si>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</si>
  <si>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</si>
  <si>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</si>
  <si>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</si>
  <si>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</si>
  <si>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</si>
  <si>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</si>
  <si>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</si>
  <si>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</si>
  <si>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</si>
  <si>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</si>
  <si>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</si>
  <si>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</si>
  <si>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</si>
  <si>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</si>
  <si>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</si>
  <si>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</si>
  <si>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</si>
  <si>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</si>
  <si>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</si>
  <si>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</si>
  <si>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</si>
  <si>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</si>
  <si>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</si>
  <si>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</si>
  <si>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</si>
  <si>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</si>
  <si>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</si>
  <si>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</si>
  <si>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</si>
  <si>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</si>
  <si>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</si>
  <si>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</si>
  <si>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</si>
  <si>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</si>
  <si>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</si>
  <si>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</si>
  <si>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</si>
  <si>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</si>
  <si>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</si>
  <si>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</si>
  <si>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</si>
  <si>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</si>
  <si>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</si>
  <si>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</si>
  <si>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</si>
  <si>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</si>
  <si>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</si>
  <si>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</si>
  <si>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</si>
  <si>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</si>
  <si>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</si>
  <si>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</si>
  <si>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</si>
  <si>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</si>
  <si>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</si>
  <si>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</si>
  <si>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</si>
  <si>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</si>
  <si>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</si>
  <si>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</si>
  <si>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</si>
  <si>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</si>
  <si>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</si>
  <si>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</si>
  <si>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</si>
  <si>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</si>
  <si>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</si>
  <si>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</si>
  <si>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</si>
  <si>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</si>
  <si>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</si>
  <si>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</si>
  <si>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</si>
  <si>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</si>
  <si>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</si>
  <si>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</si>
  <si>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</si>
  <si>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</si>
  <si>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</si>
  <si>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</si>
  <si>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</si>
  <si>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NARANJA TANGELO SANTANDER SOCORRO</t>
  </si>
  <si>
    <t>Precio miles COP/kg. 1ra calidad (G)</t>
  </si>
  <si>
    <t>Precio miles COP/kg. 2da calidad (H)</t>
  </si>
  <si>
    <t>Precio miles COP/kg. 3ra calidad (I)</t>
  </si>
  <si>
    <t>Precio miles COP/kg. 4ta calidad (J)</t>
  </si>
  <si>
    <t>Santander</t>
  </si>
  <si>
    <t>Material de propagacion: Plantula // Distancia de siembra: 6 x 6 // Densidad de siembra - Plantas/Ha.: 280 // Duracion del ciclo: 25 años // Productividad/Ha/Ciclo: 482.500 kg // Inicio de Produccion desde la siembra: año 3  // Duracion de la etapa productiva: 23 años // Productividad promedio en etapa productiva  // Cultivo asociado: NA // Productividad promedio etapa productiva: 20.109 kg // % Rendimiento 1ra. Calidad: 60 // % Rendimiento 2da. Calidad: 40 // Precio de venta ponderado por calidad: $734 // Valor Jornal: $55.556 // Otros: Tipo de siembra  en surco, no se incluye sistema de riego, para los productores entrevistados, la asistencia técnica fue prestada por proveedores de insumos y semillas, los cultivos en la zona de la entrevista en su mayoría se encuentran en fincas propias, las áreas de siembra son cercanas a 2 hectáreas.</t>
  </si>
  <si>
    <t>2024 Q3</t>
  </si>
  <si>
    <t>2022 Q3</t>
  </si>
  <si>
    <t>El presente documento corresponde a una actualización del documento PDF de la AgroGuía correspondiente a Naranja Tangelo Santander Socorro publicada en la página web, y consta de las siguientes partes:</t>
  </si>
  <si>
    <t>- Flujo anualizado de los ingresos (precio y rendimiento) y los costos de producción para una hectárea de
Naranja Tangelo Santander Socorro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</si>
  <si>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Naranja Tangelo Santander Socorro.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</si>
  <si>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</si>
  <si>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</si>
  <si>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</si>
  <si>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</si>
  <si>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Naranja Tangelo Santander Socorro. La participación se encuentra actualizada al 2024 Q3.</t>
  </si>
  <si>
    <t>Sostenimiento Año1 ***</t>
  </si>
  <si>
    <t>Sub Total Ingresos millones [(CxG)+(DxH)]</t>
  </si>
  <si>
    <t>** Los costos de instalación comprenden tanto los gastos relacionados con la mano de obra como aquellos asociados con los insumos necesarios hasta completar la siembra de las plantas. Para el caso de Naranja Tangelo Santander Socorro, en lo que respecta a la mano de obra incluye actividades como la preparación del terreno, la siembra, el trazado y el ahoyado, entre otras, y ascienden a un total de $1,7 millones de pesos (equivalente a 30 jornales). En cuanto a los insumos, se incluyen los gastos relacionados con el material vegetal y las enmiendas, que en conjunto ascienden a  $3,4 millones.</t>
  </si>
  <si>
    <t>*** Los costos de sostenimiento del año 1 comprenden tanto los gastos relacionados con la mano de obra como aquellos asociados con los insumos necesarios desde el momento de la siembra de las plantas hasta finalizar el año 1. Para el caso de Naranja Tangelo Santander Socorro, en lo que respecta a la mano de obra incluye actividades como la fertilización, riego, control de malezas, plagas y enfermedades, entre otras, y ascienden a un total de $1,4 millones de pesos (equivalente a 26 jornales). En cuanto a los insumos, se incluyen los fertilizantes, plaguicidas, transportes, entre otras, que en conjunto ascienden a  $0,5 millones.</t>
  </si>
  <si>
    <t>Nota 1: en caso de utilizar esta información para el desarrollo de otras publicaciones, por favor citar FINAGRO, "Agro Guía - Marcos de Referencia Agroeconómicos"</t>
  </si>
  <si>
    <t>Los costos totales del ciclo para esta actualización (2024 Q3) equivalen a $193,6 millones, en comparación con los costos del marco original que ascienden a $191,5 millones, (mes de publicación del marco: agosto - 2022).
La rentabilidad actualizada (2024 Q3) subió frente a la rentabilidad de la primera AgroGuía, pasando del 42,5% al 75,4%. Mientras que el crecimiento de los costos fue del 101,1%, el crecimiento de los ingresos fue del 102,0%.</t>
  </si>
  <si>
    <t>En cuanto a los costos de mano de obra de la AgroGuía actualizada, se destaca la participación de cosecha y beneficio seguido de podas, que representan el 52% y el 17% del costo total, respectivamente. En cuanto a los costos de insumos, se destaca la participación de fertilización seguido de control fitosanitario, que representan el 79% y el 8% del costo total, respectivamente.</t>
  </si>
  <si>
    <t>subió</t>
  </si>
  <si>
    <t>De acuerdo con el comportamiento histórico del sistema productivo, se efectuó un análisis de sensibilidad del margen de utilidad obtenido en la producción de NARANJA TANGELO SANTANDER SOCORRO, frente a diferentes escenarios de variación de precios de venta en finca y rendimientos probables (kg/ha).</t>
  </si>
  <si>
    <t>Con un precio ponderado de COP $ 734/kg y con un rendimiento por hectárea de 462.500 kg por ciclo; el margen de utilidad obtenido en la producción de naranja es del 43%.</t>
  </si>
  <si>
    <t>El precio mínimo ponderado para cubrir los costos de producción, con un rendimiento de 462.500 kg para todo el ciclo de producción, es COP $ 419/kg.</t>
  </si>
  <si>
    <t>El rendimiento mínimo por ha/ciclo para cubrir los costos de producción, con un precio ponderado de COP $ 734, es de 263.637 kg/ha para todo el ciclo.</t>
  </si>
  <si>
    <t>El siguiente cuadro presenta diferentes escenarios de rentabilidad para el sistema productivo de NARANJA TANGELO SANTANDER SOCORRO, con respecto a diferentes niveles de productividad (kg./ha.) y precios ($/kg.).</t>
  </si>
  <si>
    <t>De acuerdo con el comportamiento histórico del sistema productivo, se efectuó un análisis de sensibilidad del margen de utilidad obtenido en la producción de NARANJA TANGELO SANTANDER SOCORRO, frente a diferentes escenarios de variación de precios de venta en finca y rendimientos probables (t/ha)</t>
  </si>
  <si>
    <t>Con un precio ponderado de COP $$ 720/kg y con un rendimiento por hectárea de 462.500 kg por ciclo; el margen de utilidad obtenido en la producción de naranja es del 42%.</t>
  </si>
  <si>
    <t>El precio mínimo ponderado para cubrir los costos de producción, con un rendimiento de 462.500 kg para todo el ciclo de producción, es COP $ 414/kg.</t>
  </si>
  <si>
    <t>El rendimiento mínimo por ha/ciclo para cubrir los costos de producción, con un precio ponderado de COP $ 720, es de 266.038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</si>
</sst>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Part.'!$AQ$41:$AQ$42</c:f>
              <c:numCache>
                <c:formatCode>_(* #,##0_);_(* \(#,##0\);_(* "-"_);_(@_)</c:formatCode>
                <c:ptCount val="2"/>
                <c:pt idx="0">
                  <c:v>191547000</c:v>
                </c:pt>
                <c:pt idx="1">
                  <c:v>193615070.2483601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Part.'!$AR$41:$AR$42</c:f>
              <c:numCache>
                <c:formatCode>_(* #,##0_);_(* \(#,##0\);_(* "-"_);_(@_)</c:formatCode>
                <c:ptCount val="2"/>
                <c:pt idx="0">
                  <c:v>83850000</c:v>
                </c:pt>
                <c:pt idx="1">
                  <c:v>93162972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Q3</c:v>
                </c:pt>
                <c:pt idx="1">
                  <c:v>2024 Q3</c:v>
                </c:pt>
              </c:strCache>
            </c:strRef>
          </c:cat>
          <c:val>
            <c:numRef>
              <c:f>'Análisis Comparativo y Part.'!$AS$41:$AS$42</c:f>
              <c:numCache>
                <c:formatCode>_(* #,##0_);_(* \(#,##0\);_(* "-"_);_(@_)</c:formatCode>
                <c:ptCount val="2"/>
                <c:pt idx="0">
                  <c:v>107697000</c:v>
                </c:pt>
                <c:pt idx="1">
                  <c:v>100452098.24836008</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1543475</c:v>
                </c:pt>
                <c:pt idx="1">
                  <c:v>8236677</c:v>
                </c:pt>
                <c:pt idx="2">
                  <c:v>7762820.2483600862</c:v>
                </c:pt>
                <c:pt idx="3">
                  <c:v>79558779</c:v>
                </c:pt>
                <c:pt idx="4">
                  <c:v>3350347</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9333408</c:v>
                </c:pt>
                <c:pt idx="1">
                  <c:v>8111176</c:v>
                </c:pt>
                <c:pt idx="2">
                  <c:v>48273724</c:v>
                </c:pt>
                <c:pt idx="3">
                  <c:v>9888968</c:v>
                </c:pt>
                <c:pt idx="4">
                  <c:v>1666680</c:v>
                </c:pt>
                <c:pt idx="5">
                  <c:v>0</c:v>
                </c:pt>
                <c:pt idx="6">
                  <c:v>15889016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Part.'!$AW$41:$AW$42</c:f>
              <c:numCache>
                <c:formatCode>0%</c:formatCode>
                <c:ptCount val="2"/>
                <c:pt idx="0">
                  <c:v>0.43775157011073002</c:v>
                </c:pt>
                <c:pt idx="1">
                  <c:v>0.48117624253367791</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Q3</c:v>
                </c:pt>
                <c:pt idx="1">
                  <c:v>2024 Q3</c:v>
                </c:pt>
              </c:strCache>
            </c:strRef>
          </c:cat>
          <c:val>
            <c:numRef>
              <c:f>'Análisis Comparativo y Part.'!$AX$41:$AX$42</c:f>
              <c:numCache>
                <c:formatCode>0%</c:formatCode>
                <c:ptCount val="2"/>
                <c:pt idx="0">
                  <c:v>0.56224842988927004</c:v>
                </c:pt>
                <c:pt idx="1">
                  <c:v>0.51882375746632203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27" width="10.85546875" style="10" customWidth="1"/>
    <col min="28"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1666.68</v>
      </c>
      <c r="C7" s="13">
        <v>1444.46</v>
      </c>
      <c r="D7" s="13">
        <v>1583.35</v>
      </c>
      <c r="E7" s="13">
        <v>1972.21</v>
      </c>
      <c r="F7" s="13">
        <v>2805.46</v>
      </c>
      <c r="G7" s="13">
        <v>3360.97</v>
      </c>
      <c r="H7" s="13">
        <v>4083.15</v>
      </c>
      <c r="I7" s="13">
        <v>4138.71</v>
      </c>
      <c r="J7" s="13">
        <v>4138.71</v>
      </c>
      <c r="K7" s="13">
        <v>4138.71</v>
      </c>
      <c r="L7" s="13">
        <v>4138.71</v>
      </c>
      <c r="M7" s="13">
        <v>4138.71</v>
      </c>
      <c r="N7" s="13">
        <v>4138.71</v>
      </c>
      <c r="O7" s="13">
        <v>4138.71</v>
      </c>
      <c r="P7" s="13">
        <v>4138.71</v>
      </c>
      <c r="Q7" s="13">
        <v>4138.71</v>
      </c>
      <c r="R7" s="13">
        <v>4138.71</v>
      </c>
      <c r="S7" s="13">
        <v>4138.71</v>
      </c>
      <c r="T7" s="13">
        <v>4138.71</v>
      </c>
      <c r="U7" s="13">
        <v>4138.71</v>
      </c>
      <c r="V7" s="13">
        <v>4138.71</v>
      </c>
      <c r="W7" s="13">
        <v>4138.71</v>
      </c>
      <c r="X7" s="13">
        <v>4138.71</v>
      </c>
      <c r="Y7" s="13">
        <v>3749.84</v>
      </c>
      <c r="Z7" s="13">
        <v>3305.44</v>
      </c>
      <c r="AA7" s="13">
        <v>2972.13</v>
      </c>
      <c r="AB7" s="13">
        <v>0</v>
      </c>
      <c r="AC7" s="13">
        <v>0</v>
      </c>
      <c r="AD7" s="13">
        <v>0</v>
      </c>
      <c r="AE7" s="13">
        <v>0</v>
      </c>
      <c r="AF7" s="13">
        <v>0</v>
      </c>
      <c r="AG7" s="13">
        <v>93162.97</v>
      </c>
      <c r="AH7" s="14">
        <v>0.48117624253367786</v>
      </c>
    </row>
    <row r="8" spans="1:34" x14ac:dyDescent="0.2">
      <c r="A8" s="3" t="s">
        <v>122</v>
      </c>
      <c r="B8" s="13">
        <v>3350.35</v>
      </c>
      <c r="C8" s="13">
        <v>501.65</v>
      </c>
      <c r="D8" s="13">
        <v>1161.3699999999999</v>
      </c>
      <c r="E8" s="13">
        <v>1677.91</v>
      </c>
      <c r="F8" s="13">
        <v>4259.96</v>
      </c>
      <c r="G8" s="13">
        <v>4259.96</v>
      </c>
      <c r="H8" s="13">
        <v>4316.24</v>
      </c>
      <c r="I8" s="13">
        <v>4397.83</v>
      </c>
      <c r="J8" s="13">
        <v>4397.83</v>
      </c>
      <c r="K8" s="13">
        <v>4397.83</v>
      </c>
      <c r="L8" s="13">
        <v>4397.83</v>
      </c>
      <c r="M8" s="13">
        <v>4397.83</v>
      </c>
      <c r="N8" s="13">
        <v>4397.83</v>
      </c>
      <c r="O8" s="13">
        <v>4397.83</v>
      </c>
      <c r="P8" s="13">
        <v>4397.83</v>
      </c>
      <c r="Q8" s="13">
        <v>4397.83</v>
      </c>
      <c r="R8" s="13">
        <v>4397.83</v>
      </c>
      <c r="S8" s="13">
        <v>4397.83</v>
      </c>
      <c r="T8" s="13">
        <v>4397.83</v>
      </c>
      <c r="U8" s="13">
        <v>4397.83</v>
      </c>
      <c r="V8" s="13">
        <v>4397.83</v>
      </c>
      <c r="W8" s="13">
        <v>4397.83</v>
      </c>
      <c r="X8" s="13">
        <v>4397.83</v>
      </c>
      <c r="Y8" s="13">
        <v>4397.83</v>
      </c>
      <c r="Z8" s="13">
        <v>3310.42</v>
      </c>
      <c r="AA8" s="13">
        <v>2851.1</v>
      </c>
      <c r="AB8" s="13">
        <v>0</v>
      </c>
      <c r="AC8" s="13">
        <v>0</v>
      </c>
      <c r="AD8" s="13">
        <v>0</v>
      </c>
      <c r="AE8" s="13">
        <v>0</v>
      </c>
      <c r="AF8" s="13">
        <v>0</v>
      </c>
      <c r="AG8" s="13">
        <v>100452.1</v>
      </c>
      <c r="AH8" s="14">
        <v>0.51882375746632192</v>
      </c>
    </row>
    <row r="9" spans="1:34" x14ac:dyDescent="0.2">
      <c r="A9" s="7" t="s">
        <v>121</v>
      </c>
      <c r="B9" s="13">
        <v>5017.03</v>
      </c>
      <c r="C9" s="13">
        <v>1946.11</v>
      </c>
      <c r="D9" s="13">
        <v>2744.71</v>
      </c>
      <c r="E9" s="13">
        <v>3650.13</v>
      </c>
      <c r="F9" s="13">
        <v>7065.42</v>
      </c>
      <c r="G9" s="13">
        <v>7620.93</v>
      </c>
      <c r="H9" s="13">
        <v>8399.39</v>
      </c>
      <c r="I9" s="13">
        <v>8536.5400000000009</v>
      </c>
      <c r="J9" s="13">
        <v>8536.5400000000009</v>
      </c>
      <c r="K9" s="13">
        <v>8536.5400000000009</v>
      </c>
      <c r="L9" s="13">
        <v>8536.5400000000009</v>
      </c>
      <c r="M9" s="13">
        <v>8536.5400000000009</v>
      </c>
      <c r="N9" s="13">
        <v>8536.5400000000009</v>
      </c>
      <c r="O9" s="13">
        <v>8536.5400000000009</v>
      </c>
      <c r="P9" s="13">
        <v>8536.5400000000009</v>
      </c>
      <c r="Q9" s="13">
        <v>8536.5400000000009</v>
      </c>
      <c r="R9" s="13">
        <v>8536.5400000000009</v>
      </c>
      <c r="S9" s="13">
        <v>8536.5400000000009</v>
      </c>
      <c r="T9" s="13">
        <v>8536.5400000000009</v>
      </c>
      <c r="U9" s="13">
        <v>8536.5400000000009</v>
      </c>
      <c r="V9" s="13">
        <v>8536.5400000000009</v>
      </c>
      <c r="W9" s="13">
        <v>8536.5400000000009</v>
      </c>
      <c r="X9" s="13">
        <v>8536.5400000000009</v>
      </c>
      <c r="Y9" s="13">
        <v>8147.67</v>
      </c>
      <c r="Z9" s="13">
        <v>6615.86</v>
      </c>
      <c r="AA9" s="13">
        <v>5823.23</v>
      </c>
      <c r="AB9" s="13">
        <v>0</v>
      </c>
      <c r="AC9" s="13">
        <v>0</v>
      </c>
      <c r="AD9" s="13">
        <v>0</v>
      </c>
      <c r="AE9" s="13">
        <v>0</v>
      </c>
      <c r="AF9" s="13">
        <v>0</v>
      </c>
      <c r="AG9" s="13">
        <v>193615.07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0</v>
      </c>
      <c r="E11" s="15">
        <v>2000</v>
      </c>
      <c r="F11" s="15">
        <v>10000</v>
      </c>
      <c r="G11" s="15">
        <v>14000</v>
      </c>
      <c r="H11" s="15">
        <v>18000</v>
      </c>
      <c r="I11" s="15">
        <v>18000</v>
      </c>
      <c r="J11" s="15">
        <v>18000</v>
      </c>
      <c r="K11" s="15">
        <v>18000</v>
      </c>
      <c r="L11" s="15">
        <v>18000</v>
      </c>
      <c r="M11" s="15">
        <v>18000</v>
      </c>
      <c r="N11" s="15">
        <v>18000</v>
      </c>
      <c r="O11" s="15">
        <v>18000</v>
      </c>
      <c r="P11" s="15">
        <v>18000</v>
      </c>
      <c r="Q11" s="15">
        <v>18000</v>
      </c>
      <c r="R11" s="15">
        <v>18000</v>
      </c>
      <c r="S11" s="15">
        <v>18000</v>
      </c>
      <c r="T11" s="15">
        <v>18000</v>
      </c>
      <c r="U11" s="15">
        <v>18000</v>
      </c>
      <c r="V11" s="15">
        <v>18000</v>
      </c>
      <c r="W11" s="15">
        <v>18000</v>
      </c>
      <c r="X11" s="15">
        <v>18000</v>
      </c>
      <c r="Y11" s="15">
        <v>16000</v>
      </c>
      <c r="Z11" s="15">
        <v>12000</v>
      </c>
      <c r="AA11" s="15">
        <v>10000</v>
      </c>
      <c r="AB11" s="15">
        <v>0</v>
      </c>
      <c r="AC11" s="15">
        <v>0</v>
      </c>
      <c r="AD11" s="15">
        <v>0</v>
      </c>
      <c r="AE11" s="15">
        <v>0</v>
      </c>
      <c r="AF11" s="15">
        <v>0</v>
      </c>
      <c r="AG11" s="15">
        <v>370000</v>
      </c>
      <c r="AH11" s="19"/>
    </row>
    <row r="12" spans="1:34" x14ac:dyDescent="0.2">
      <c r="A12" s="3" t="s">
        <v>20</v>
      </c>
      <c r="B12" s="15"/>
      <c r="C12" s="15">
        <v>0</v>
      </c>
      <c r="D12" s="15">
        <v>0</v>
      </c>
      <c r="E12" s="15">
        <v>500</v>
      </c>
      <c r="F12" s="15">
        <v>2500</v>
      </c>
      <c r="G12" s="15">
        <v>3500</v>
      </c>
      <c r="H12" s="15">
        <v>4500</v>
      </c>
      <c r="I12" s="15">
        <v>4500</v>
      </c>
      <c r="J12" s="15">
        <v>4500</v>
      </c>
      <c r="K12" s="15">
        <v>4500</v>
      </c>
      <c r="L12" s="15">
        <v>4500</v>
      </c>
      <c r="M12" s="15">
        <v>4500</v>
      </c>
      <c r="N12" s="15">
        <v>4500</v>
      </c>
      <c r="O12" s="15">
        <v>4500</v>
      </c>
      <c r="P12" s="15">
        <v>4500</v>
      </c>
      <c r="Q12" s="15">
        <v>4500</v>
      </c>
      <c r="R12" s="15">
        <v>4500</v>
      </c>
      <c r="S12" s="15">
        <v>4500</v>
      </c>
      <c r="T12" s="15">
        <v>4500</v>
      </c>
      <c r="U12" s="15">
        <v>4500</v>
      </c>
      <c r="V12" s="15">
        <v>4500</v>
      </c>
      <c r="W12" s="15">
        <v>4500</v>
      </c>
      <c r="X12" s="15">
        <v>4500</v>
      </c>
      <c r="Y12" s="15">
        <v>4000</v>
      </c>
      <c r="Z12" s="15">
        <v>3000</v>
      </c>
      <c r="AA12" s="15">
        <v>2500</v>
      </c>
      <c r="AB12" s="15">
        <v>0</v>
      </c>
      <c r="AC12" s="15">
        <v>0</v>
      </c>
      <c r="AD12" s="15">
        <v>0</v>
      </c>
      <c r="AE12" s="15">
        <v>0</v>
      </c>
      <c r="AF12" s="15">
        <v>0</v>
      </c>
      <c r="AG12" s="15">
        <v>92500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v>
      </c>
      <c r="E15" s="16">
        <v>0.81599999999999995</v>
      </c>
      <c r="F15" s="16">
        <v>0.81599999999999995</v>
      </c>
      <c r="G15" s="16">
        <v>0.81599999999999995</v>
      </c>
      <c r="H15" s="16">
        <v>0.81599999999999995</v>
      </c>
      <c r="I15" s="16">
        <v>0.81599999999999995</v>
      </c>
      <c r="J15" s="16">
        <v>0.81599999999999995</v>
      </c>
      <c r="K15" s="16">
        <v>0.81599999999999995</v>
      </c>
      <c r="L15" s="16">
        <v>0.81599999999999995</v>
      </c>
      <c r="M15" s="16">
        <v>0.81599999999999995</v>
      </c>
      <c r="N15" s="16">
        <v>0.81599999999999995</v>
      </c>
      <c r="O15" s="16">
        <v>0.81599999999999995</v>
      </c>
      <c r="P15" s="16">
        <v>0.81599999999999995</v>
      </c>
      <c r="Q15" s="16">
        <v>0.81599999999999995</v>
      </c>
      <c r="R15" s="16">
        <v>0.81599999999999995</v>
      </c>
      <c r="S15" s="16">
        <v>0.81599999999999995</v>
      </c>
      <c r="T15" s="16">
        <v>0.81599999999999995</v>
      </c>
      <c r="U15" s="16">
        <v>0.81599999999999995</v>
      </c>
      <c r="V15" s="16">
        <v>0.81599999999999995</v>
      </c>
      <c r="W15" s="16">
        <v>0.81599999999999995</v>
      </c>
      <c r="X15" s="16">
        <v>0.81599999999999995</v>
      </c>
      <c r="Y15" s="16">
        <v>0.81599999999999995</v>
      </c>
      <c r="Z15" s="16">
        <v>0.81599999999999995</v>
      </c>
      <c r="AA15" s="16">
        <v>0.81599999999999995</v>
      </c>
      <c r="AB15" s="16">
        <v>0</v>
      </c>
      <c r="AC15" s="16">
        <v>0</v>
      </c>
      <c r="AD15" s="16">
        <v>0</v>
      </c>
      <c r="AE15" s="16">
        <v>0</v>
      </c>
      <c r="AF15" s="16">
        <v>0</v>
      </c>
      <c r="AG15" s="16">
        <v>0.81599999999999995</v>
      </c>
      <c r="AH15" s="19"/>
    </row>
    <row r="16" spans="1:34" x14ac:dyDescent="0.2">
      <c r="A16" s="3" t="s">
        <v>126</v>
      </c>
      <c r="B16" s="16"/>
      <c r="C16" s="16">
        <v>0</v>
      </c>
      <c r="D16" s="16">
        <v>0</v>
      </c>
      <c r="E16" s="16">
        <v>0.40799999999999997</v>
      </c>
      <c r="F16" s="16">
        <v>0.40799999999999997</v>
      </c>
      <c r="G16" s="16">
        <v>0.40799999999999997</v>
      </c>
      <c r="H16" s="16">
        <v>0.40799999999999997</v>
      </c>
      <c r="I16" s="16">
        <v>0.40799999999999997</v>
      </c>
      <c r="J16" s="16">
        <v>0.40799999999999997</v>
      </c>
      <c r="K16" s="16">
        <v>0.40799999999999997</v>
      </c>
      <c r="L16" s="16">
        <v>0.40799999999999997</v>
      </c>
      <c r="M16" s="16">
        <v>0.40799999999999997</v>
      </c>
      <c r="N16" s="16">
        <v>0.40799999999999997</v>
      </c>
      <c r="O16" s="16">
        <v>0.40799999999999997</v>
      </c>
      <c r="P16" s="16">
        <v>0.40799999999999997</v>
      </c>
      <c r="Q16" s="16">
        <v>0.40799999999999997</v>
      </c>
      <c r="R16" s="16">
        <v>0.40799999999999997</v>
      </c>
      <c r="S16" s="16">
        <v>0.40799999999999997</v>
      </c>
      <c r="T16" s="16">
        <v>0.40799999999999997</v>
      </c>
      <c r="U16" s="16">
        <v>0.40799999999999997</v>
      </c>
      <c r="V16" s="16">
        <v>0.40799999999999997</v>
      </c>
      <c r="W16" s="16">
        <v>0.40799999999999997</v>
      </c>
      <c r="X16" s="16">
        <v>0.40799999999999997</v>
      </c>
      <c r="Y16" s="16">
        <v>0.40799999999999997</v>
      </c>
      <c r="Z16" s="16">
        <v>0.40799999999999997</v>
      </c>
      <c r="AA16" s="16">
        <v>0.40799999999999997</v>
      </c>
      <c r="AB16" s="16">
        <v>0</v>
      </c>
      <c r="AC16" s="16">
        <v>0</v>
      </c>
      <c r="AD16" s="16">
        <v>0</v>
      </c>
      <c r="AE16" s="16">
        <v>0</v>
      </c>
      <c r="AF16" s="16">
        <v>0</v>
      </c>
      <c r="AG16" s="16">
        <v>0.40799999999999997</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0</v>
      </c>
      <c r="E19" s="13">
        <v>1836</v>
      </c>
      <c r="F19" s="13">
        <v>9180</v>
      </c>
      <c r="G19" s="13">
        <v>12852</v>
      </c>
      <c r="H19" s="13">
        <v>16524</v>
      </c>
      <c r="I19" s="13">
        <v>16524</v>
      </c>
      <c r="J19" s="13">
        <v>16524</v>
      </c>
      <c r="K19" s="13">
        <v>16524</v>
      </c>
      <c r="L19" s="13">
        <v>16524</v>
      </c>
      <c r="M19" s="13">
        <v>16524</v>
      </c>
      <c r="N19" s="13">
        <v>16524</v>
      </c>
      <c r="O19" s="13">
        <v>16524</v>
      </c>
      <c r="P19" s="13">
        <v>16524</v>
      </c>
      <c r="Q19" s="13">
        <v>16524</v>
      </c>
      <c r="R19" s="13">
        <v>16524</v>
      </c>
      <c r="S19" s="13">
        <v>16524</v>
      </c>
      <c r="T19" s="13">
        <v>16524</v>
      </c>
      <c r="U19" s="13">
        <v>16524</v>
      </c>
      <c r="V19" s="13">
        <v>16524</v>
      </c>
      <c r="W19" s="13">
        <v>16524</v>
      </c>
      <c r="X19" s="13">
        <v>16524</v>
      </c>
      <c r="Y19" s="13">
        <v>14688</v>
      </c>
      <c r="Z19" s="13">
        <v>11016</v>
      </c>
      <c r="AA19" s="13">
        <v>9180</v>
      </c>
      <c r="AB19" s="13">
        <v>0</v>
      </c>
      <c r="AC19" s="13">
        <v>0</v>
      </c>
      <c r="AD19" s="13">
        <v>0</v>
      </c>
      <c r="AE19" s="13">
        <v>0</v>
      </c>
      <c r="AF19" s="13">
        <v>0</v>
      </c>
      <c r="AG19" s="13">
        <v>339660</v>
      </c>
      <c r="AH19" s="19"/>
    </row>
    <row r="20" spans="1:34" x14ac:dyDescent="0.2">
      <c r="A20" s="1" t="s">
        <v>12</v>
      </c>
      <c r="B20" s="17">
        <v>-5017.03</v>
      </c>
      <c r="C20" s="17">
        <v>-1946.11</v>
      </c>
      <c r="D20" s="17">
        <v>-2744.71</v>
      </c>
      <c r="E20" s="17">
        <v>-1814.13</v>
      </c>
      <c r="F20" s="17">
        <v>2114.58</v>
      </c>
      <c r="G20" s="17">
        <v>5231.07</v>
      </c>
      <c r="H20" s="17">
        <v>8124.61</v>
      </c>
      <c r="I20" s="17">
        <v>7987.46</v>
      </c>
      <c r="J20" s="17">
        <v>7987.46</v>
      </c>
      <c r="K20" s="17">
        <v>7987.46</v>
      </c>
      <c r="L20" s="17">
        <v>7987.46</v>
      </c>
      <c r="M20" s="17">
        <v>7987.46</v>
      </c>
      <c r="N20" s="17">
        <v>7987.46</v>
      </c>
      <c r="O20" s="17">
        <v>7987.46</v>
      </c>
      <c r="P20" s="17">
        <v>7987.46</v>
      </c>
      <c r="Q20" s="17">
        <v>7987.46</v>
      </c>
      <c r="R20" s="17">
        <v>7987.46</v>
      </c>
      <c r="S20" s="17">
        <v>7987.46</v>
      </c>
      <c r="T20" s="17">
        <v>7987.46</v>
      </c>
      <c r="U20" s="17">
        <v>7987.46</v>
      </c>
      <c r="V20" s="17">
        <v>7987.46</v>
      </c>
      <c r="W20" s="17">
        <v>7987.46</v>
      </c>
      <c r="X20" s="17">
        <v>7987.46</v>
      </c>
      <c r="Y20" s="17">
        <v>6540.33</v>
      </c>
      <c r="Z20" s="17">
        <v>4400.1400000000003</v>
      </c>
      <c r="AA20" s="17">
        <v>3356.78</v>
      </c>
      <c r="AB20" s="17">
        <v>0</v>
      </c>
      <c r="AC20" s="17">
        <v>0</v>
      </c>
      <c r="AD20" s="17">
        <v>0</v>
      </c>
      <c r="AE20" s="17">
        <v>0</v>
      </c>
      <c r="AF20" s="17">
        <v>0</v>
      </c>
      <c r="AG20" s="17">
        <v>146044.93</v>
      </c>
      <c r="AH20" s="22"/>
    </row>
    <row r="21" spans="1:34" x14ac:dyDescent="0.2">
      <c r="J21" s="10"/>
      <c r="AG21" s="82">
        <v>0.75430558976788542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2800</v>
      </c>
      <c r="D121" s="61">
        <v>1425</v>
      </c>
      <c r="E121" s="61">
        <v>1775</v>
      </c>
      <c r="F121" s="61">
        <v>2525</v>
      </c>
      <c r="G121" s="61">
        <v>3025</v>
      </c>
      <c r="H121" s="61">
        <v>3675</v>
      </c>
      <c r="I121" s="61">
        <v>3725</v>
      </c>
      <c r="J121" s="61">
        <v>3725</v>
      </c>
      <c r="K121" s="61">
        <v>3725</v>
      </c>
      <c r="L121" s="61">
        <v>3725</v>
      </c>
      <c r="M121" s="61">
        <v>3725</v>
      </c>
      <c r="N121" s="61">
        <v>3725</v>
      </c>
      <c r="O121" s="61">
        <v>3725</v>
      </c>
      <c r="P121" s="61">
        <v>3725</v>
      </c>
      <c r="Q121" s="61">
        <v>3725</v>
      </c>
      <c r="R121" s="61">
        <v>3725</v>
      </c>
      <c r="S121" s="61">
        <v>3725</v>
      </c>
      <c r="T121" s="61">
        <v>3725</v>
      </c>
      <c r="U121" s="61">
        <v>3725</v>
      </c>
      <c r="V121" s="61">
        <v>3725</v>
      </c>
      <c r="W121" s="61">
        <v>3725</v>
      </c>
      <c r="X121" s="61">
        <v>3725</v>
      </c>
      <c r="Y121" s="61">
        <v>3375</v>
      </c>
      <c r="Z121" s="61">
        <v>2975</v>
      </c>
      <c r="AA121" s="61">
        <v>2675</v>
      </c>
      <c r="AB121" s="61">
        <v>0</v>
      </c>
      <c r="AC121" s="61">
        <v>0</v>
      </c>
      <c r="AD121" s="61">
        <v>0</v>
      </c>
      <c r="AE121" s="61">
        <v>0</v>
      </c>
      <c r="AF121" s="61">
        <v>0</v>
      </c>
      <c r="AG121" s="61">
        <v>83850</v>
      </c>
      <c r="AH121" s="62">
        <v>0.43775157011073002</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3631</v>
      </c>
      <c r="D122" s="61">
        <v>1286.75</v>
      </c>
      <c r="E122" s="61">
        <v>1863.75</v>
      </c>
      <c r="F122" s="61">
        <v>4582.25</v>
      </c>
      <c r="G122" s="61">
        <v>4582.25</v>
      </c>
      <c r="H122" s="61">
        <v>4626</v>
      </c>
      <c r="I122" s="61">
        <v>4700</v>
      </c>
      <c r="J122" s="61">
        <v>4700</v>
      </c>
      <c r="K122" s="61">
        <v>4700</v>
      </c>
      <c r="L122" s="61">
        <v>4700</v>
      </c>
      <c r="M122" s="61">
        <v>4700</v>
      </c>
      <c r="N122" s="61">
        <v>4700</v>
      </c>
      <c r="O122" s="61">
        <v>4700</v>
      </c>
      <c r="P122" s="61">
        <v>4700</v>
      </c>
      <c r="Q122" s="61">
        <v>4700</v>
      </c>
      <c r="R122" s="61">
        <v>4700</v>
      </c>
      <c r="S122" s="61">
        <v>4700</v>
      </c>
      <c r="T122" s="61">
        <v>4700</v>
      </c>
      <c r="U122" s="61">
        <v>4700</v>
      </c>
      <c r="V122" s="61">
        <v>4700</v>
      </c>
      <c r="W122" s="61">
        <v>4700</v>
      </c>
      <c r="X122" s="61">
        <v>4700</v>
      </c>
      <c r="Y122" s="61">
        <v>4700</v>
      </c>
      <c r="Z122" s="61">
        <v>3800</v>
      </c>
      <c r="AA122" s="61">
        <v>3425</v>
      </c>
      <c r="AB122" s="61">
        <v>0</v>
      </c>
      <c r="AC122" s="61">
        <v>0</v>
      </c>
      <c r="AD122" s="61">
        <v>0</v>
      </c>
      <c r="AE122" s="61">
        <v>0</v>
      </c>
      <c r="AF122" s="61">
        <v>0</v>
      </c>
      <c r="AG122" s="61">
        <v>107697</v>
      </c>
      <c r="AH122" s="62">
        <v>0.56224842988927004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6431</v>
      </c>
      <c r="D123" s="61">
        <v>2711.75</v>
      </c>
      <c r="E123" s="61">
        <v>3638.75</v>
      </c>
      <c r="F123" s="61">
        <v>7107.25</v>
      </c>
      <c r="G123" s="61">
        <v>7607.25</v>
      </c>
      <c r="H123" s="61">
        <v>8301</v>
      </c>
      <c r="I123" s="61">
        <v>8425</v>
      </c>
      <c r="J123" s="61">
        <v>8425</v>
      </c>
      <c r="K123" s="61">
        <v>8425</v>
      </c>
      <c r="L123" s="61">
        <v>8425</v>
      </c>
      <c r="M123" s="61">
        <v>8425</v>
      </c>
      <c r="N123" s="61">
        <v>8425</v>
      </c>
      <c r="O123" s="61">
        <v>8425</v>
      </c>
      <c r="P123" s="61">
        <v>8425</v>
      </c>
      <c r="Q123" s="61">
        <v>8425</v>
      </c>
      <c r="R123" s="61">
        <v>8425</v>
      </c>
      <c r="S123" s="61">
        <v>8425</v>
      </c>
      <c r="T123" s="61">
        <v>8425</v>
      </c>
      <c r="U123" s="61">
        <v>8425</v>
      </c>
      <c r="V123" s="61">
        <v>8425</v>
      </c>
      <c r="W123" s="61">
        <v>8425</v>
      </c>
      <c r="X123" s="61">
        <v>8425</v>
      </c>
      <c r="Y123" s="61">
        <v>8075</v>
      </c>
      <c r="Z123" s="61">
        <v>6775</v>
      </c>
      <c r="AA123" s="61">
        <v>6100</v>
      </c>
      <c r="AB123" s="61">
        <v>0</v>
      </c>
      <c r="AC123" s="61">
        <v>0</v>
      </c>
      <c r="AD123" s="61">
        <v>0</v>
      </c>
      <c r="AE123" s="61">
        <v>0</v>
      </c>
      <c r="AF123" s="61">
        <v>0</v>
      </c>
      <c r="AG123" s="61">
        <v>191547</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0</v>
      </c>
      <c r="E125" s="64">
        <v>2000</v>
      </c>
      <c r="F125" s="64">
        <v>10000</v>
      </c>
      <c r="G125" s="64">
        <v>14000</v>
      </c>
      <c r="H125" s="64">
        <v>18000</v>
      </c>
      <c r="I125" s="64">
        <v>18000</v>
      </c>
      <c r="J125" s="64">
        <v>18000</v>
      </c>
      <c r="K125" s="64">
        <v>18000</v>
      </c>
      <c r="L125" s="64">
        <v>18000</v>
      </c>
      <c r="M125" s="64">
        <v>18000</v>
      </c>
      <c r="N125" s="64">
        <v>18000</v>
      </c>
      <c r="O125" s="64">
        <v>18000</v>
      </c>
      <c r="P125" s="64">
        <v>18000</v>
      </c>
      <c r="Q125" s="64">
        <v>18000</v>
      </c>
      <c r="R125" s="64">
        <v>18000</v>
      </c>
      <c r="S125" s="64">
        <v>18000</v>
      </c>
      <c r="T125" s="64">
        <v>18000</v>
      </c>
      <c r="U125" s="64">
        <v>18000</v>
      </c>
      <c r="V125" s="64">
        <v>18000</v>
      </c>
      <c r="W125" s="64">
        <v>18000</v>
      </c>
      <c r="X125" s="64">
        <v>18000</v>
      </c>
      <c r="Y125" s="64">
        <v>16000</v>
      </c>
      <c r="Z125" s="64">
        <v>12000</v>
      </c>
      <c r="AA125" s="64">
        <v>10000</v>
      </c>
      <c r="AB125" s="64">
        <v>0</v>
      </c>
      <c r="AC125" s="64">
        <v>0</v>
      </c>
      <c r="AD125" s="64">
        <v>0</v>
      </c>
      <c r="AE125" s="64">
        <v>0</v>
      </c>
      <c r="AF125" s="64">
        <v>0</v>
      </c>
      <c r="AG125" s="61">
        <v>370000</v>
      </c>
      <c r="AH125" s="54"/>
    </row>
    <row r="126" spans="1:62" s="12" customFormat="1" x14ac:dyDescent="0.2">
      <c r="A126" s="59" t="s">
        <v>20</v>
      </c>
      <c r="B126" s="64"/>
      <c r="C126" s="64">
        <v>0</v>
      </c>
      <c r="D126" s="64">
        <v>0</v>
      </c>
      <c r="E126" s="64">
        <v>500</v>
      </c>
      <c r="F126" s="64">
        <v>2500</v>
      </c>
      <c r="G126" s="64">
        <v>3500</v>
      </c>
      <c r="H126" s="64">
        <v>4500</v>
      </c>
      <c r="I126" s="64">
        <v>4500</v>
      </c>
      <c r="J126" s="64">
        <v>4500</v>
      </c>
      <c r="K126" s="64">
        <v>4500</v>
      </c>
      <c r="L126" s="64">
        <v>4500</v>
      </c>
      <c r="M126" s="64">
        <v>4500</v>
      </c>
      <c r="N126" s="64">
        <v>4500</v>
      </c>
      <c r="O126" s="64">
        <v>4500</v>
      </c>
      <c r="P126" s="64">
        <v>4500</v>
      </c>
      <c r="Q126" s="64">
        <v>4500</v>
      </c>
      <c r="R126" s="64">
        <v>4500</v>
      </c>
      <c r="S126" s="64">
        <v>4500</v>
      </c>
      <c r="T126" s="64">
        <v>4500</v>
      </c>
      <c r="U126" s="64">
        <v>4500</v>
      </c>
      <c r="V126" s="64">
        <v>4500</v>
      </c>
      <c r="W126" s="64">
        <v>4500</v>
      </c>
      <c r="X126" s="64">
        <v>4500</v>
      </c>
      <c r="Y126" s="64">
        <v>4000</v>
      </c>
      <c r="Z126" s="64">
        <v>3000</v>
      </c>
      <c r="AA126" s="64">
        <v>2500</v>
      </c>
      <c r="AB126" s="64">
        <v>0</v>
      </c>
      <c r="AC126" s="64">
        <v>0</v>
      </c>
      <c r="AD126" s="64">
        <v>0</v>
      </c>
      <c r="AE126" s="64">
        <v>0</v>
      </c>
      <c r="AF126" s="64">
        <v>0</v>
      </c>
      <c r="AG126" s="61">
        <v>92500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v>
      </c>
      <c r="D129" s="65">
        <v>0.8</v>
      </c>
      <c r="E129" s="65">
        <v>0.8</v>
      </c>
      <c r="F129" s="65">
        <v>0.8</v>
      </c>
      <c r="G129" s="65">
        <v>0.8</v>
      </c>
      <c r="H129" s="65">
        <v>0.8</v>
      </c>
      <c r="I129" s="65">
        <v>0.8</v>
      </c>
      <c r="J129" s="65">
        <v>0.8</v>
      </c>
      <c r="K129" s="65">
        <v>0.8</v>
      </c>
      <c r="L129" s="65">
        <v>0.8</v>
      </c>
      <c r="M129" s="65">
        <v>0.8</v>
      </c>
      <c r="N129" s="65">
        <v>0.8</v>
      </c>
      <c r="O129" s="65">
        <v>0.8</v>
      </c>
      <c r="P129" s="65">
        <v>0.8</v>
      </c>
      <c r="Q129" s="65">
        <v>0.8</v>
      </c>
      <c r="R129" s="65">
        <v>0.8</v>
      </c>
      <c r="S129" s="65">
        <v>0.8</v>
      </c>
      <c r="T129" s="65">
        <v>0.8</v>
      </c>
      <c r="U129" s="65">
        <v>0.8</v>
      </c>
      <c r="V129" s="65">
        <v>0.8</v>
      </c>
      <c r="W129" s="65">
        <v>0.8</v>
      </c>
      <c r="X129" s="65">
        <v>0.8</v>
      </c>
      <c r="Y129" s="65">
        <v>0.8</v>
      </c>
      <c r="Z129" s="65">
        <v>0.8</v>
      </c>
      <c r="AA129" s="65">
        <v>0.8</v>
      </c>
      <c r="AB129" s="65">
        <v>0.8</v>
      </c>
      <c r="AC129" s="65">
        <v>0.8</v>
      </c>
      <c r="AD129" s="65">
        <v>0.8</v>
      </c>
      <c r="AE129" s="65">
        <v>0.8</v>
      </c>
      <c r="AF129" s="65">
        <v>0.8</v>
      </c>
      <c r="AG129" s="65">
        <v>0.8</v>
      </c>
      <c r="AH129" s="54"/>
    </row>
    <row r="130" spans="1:40" s="12" customFormat="1" x14ac:dyDescent="0.2">
      <c r="A130" s="59" t="s">
        <v>16</v>
      </c>
      <c r="B130" s="65"/>
      <c r="C130" s="65">
        <v>0.4</v>
      </c>
      <c r="D130" s="65">
        <v>0.4</v>
      </c>
      <c r="E130" s="65">
        <v>0.4</v>
      </c>
      <c r="F130" s="65">
        <v>0.4</v>
      </c>
      <c r="G130" s="65">
        <v>0.4</v>
      </c>
      <c r="H130" s="65">
        <v>0.4</v>
      </c>
      <c r="I130" s="65">
        <v>0.4</v>
      </c>
      <c r="J130" s="65">
        <v>0.4</v>
      </c>
      <c r="K130" s="65">
        <v>0.4</v>
      </c>
      <c r="L130" s="65">
        <v>0.4</v>
      </c>
      <c r="M130" s="65">
        <v>0.4</v>
      </c>
      <c r="N130" s="65">
        <v>0.4</v>
      </c>
      <c r="O130" s="65">
        <v>0.4</v>
      </c>
      <c r="P130" s="65">
        <v>0.4</v>
      </c>
      <c r="Q130" s="65">
        <v>0.4</v>
      </c>
      <c r="R130" s="65">
        <v>0.4</v>
      </c>
      <c r="S130" s="65">
        <v>0.4</v>
      </c>
      <c r="T130" s="65">
        <v>0.4</v>
      </c>
      <c r="U130" s="65">
        <v>0.4</v>
      </c>
      <c r="V130" s="65">
        <v>0.4</v>
      </c>
      <c r="W130" s="65">
        <v>0.4</v>
      </c>
      <c r="X130" s="65">
        <v>0.4</v>
      </c>
      <c r="Y130" s="65">
        <v>0.4</v>
      </c>
      <c r="Z130" s="65">
        <v>0.4</v>
      </c>
      <c r="AA130" s="65">
        <v>0.4</v>
      </c>
      <c r="AB130" s="65">
        <v>0.4</v>
      </c>
      <c r="AC130" s="65">
        <v>0.4</v>
      </c>
      <c r="AD130" s="65">
        <v>0.4</v>
      </c>
      <c r="AE130" s="65">
        <v>0.4</v>
      </c>
      <c r="AF130" s="65">
        <v>0.4</v>
      </c>
      <c r="AG130" s="65">
        <v>0.4</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0</v>
      </c>
      <c r="E133" s="61">
        <v>1800</v>
      </c>
      <c r="F133" s="61">
        <v>9000</v>
      </c>
      <c r="G133" s="61">
        <v>12600</v>
      </c>
      <c r="H133" s="61">
        <v>16200</v>
      </c>
      <c r="I133" s="61">
        <v>16200</v>
      </c>
      <c r="J133" s="61">
        <v>16200</v>
      </c>
      <c r="K133" s="61">
        <v>16200</v>
      </c>
      <c r="L133" s="61">
        <v>16200</v>
      </c>
      <c r="M133" s="61">
        <v>16200</v>
      </c>
      <c r="N133" s="61">
        <v>16200</v>
      </c>
      <c r="O133" s="61">
        <v>16200</v>
      </c>
      <c r="P133" s="61">
        <v>16200</v>
      </c>
      <c r="Q133" s="61">
        <v>16200</v>
      </c>
      <c r="R133" s="61">
        <v>16200</v>
      </c>
      <c r="S133" s="61">
        <v>16200</v>
      </c>
      <c r="T133" s="61">
        <v>16200</v>
      </c>
      <c r="U133" s="61">
        <v>16200</v>
      </c>
      <c r="V133" s="61">
        <v>16200</v>
      </c>
      <c r="W133" s="61">
        <v>16200</v>
      </c>
      <c r="X133" s="61">
        <v>16200</v>
      </c>
      <c r="Y133" s="61">
        <v>14400</v>
      </c>
      <c r="Z133" s="61">
        <v>10800</v>
      </c>
      <c r="AA133" s="61">
        <v>9000</v>
      </c>
      <c r="AB133" s="61">
        <v>0</v>
      </c>
      <c r="AC133" s="61">
        <v>0</v>
      </c>
      <c r="AD133" s="61">
        <v>0</v>
      </c>
      <c r="AE133" s="61">
        <v>0</v>
      </c>
      <c r="AF133" s="61">
        <v>0</v>
      </c>
      <c r="AG133" s="61">
        <v>333000</v>
      </c>
      <c r="AH133" s="54"/>
    </row>
    <row r="134" spans="1:40" s="12" customFormat="1" x14ac:dyDescent="0.2">
      <c r="A134" s="57" t="s">
        <v>12</v>
      </c>
      <c r="B134" s="61"/>
      <c r="C134" s="61">
        <v>-6431</v>
      </c>
      <c r="D134" s="61">
        <v>-2711.75</v>
      </c>
      <c r="E134" s="61">
        <v>-1838.75</v>
      </c>
      <c r="F134" s="61">
        <v>1892.75</v>
      </c>
      <c r="G134" s="61">
        <v>4992.75</v>
      </c>
      <c r="H134" s="61">
        <v>7899</v>
      </c>
      <c r="I134" s="61">
        <v>7775</v>
      </c>
      <c r="J134" s="61">
        <v>7775</v>
      </c>
      <c r="K134" s="61">
        <v>7775</v>
      </c>
      <c r="L134" s="61">
        <v>7775</v>
      </c>
      <c r="M134" s="61">
        <v>7775</v>
      </c>
      <c r="N134" s="61">
        <v>7775</v>
      </c>
      <c r="O134" s="61">
        <v>7775</v>
      </c>
      <c r="P134" s="61">
        <v>7775</v>
      </c>
      <c r="Q134" s="61">
        <v>7775</v>
      </c>
      <c r="R134" s="61">
        <v>7775</v>
      </c>
      <c r="S134" s="61">
        <v>7775</v>
      </c>
      <c r="T134" s="61">
        <v>7775</v>
      </c>
      <c r="U134" s="61">
        <v>7775</v>
      </c>
      <c r="V134" s="61">
        <v>7775</v>
      </c>
      <c r="W134" s="61">
        <v>7775</v>
      </c>
      <c r="X134" s="61">
        <v>7775</v>
      </c>
      <c r="Y134" s="61">
        <v>6325</v>
      </c>
      <c r="Z134" s="61">
        <v>4025</v>
      </c>
      <c r="AA134" s="61">
        <v>2900</v>
      </c>
      <c r="AB134" s="61">
        <v>0</v>
      </c>
      <c r="AC134" s="61">
        <v>0</v>
      </c>
      <c r="AD134" s="61">
        <v>0</v>
      </c>
      <c r="AE134" s="61">
        <v>0</v>
      </c>
      <c r="AF134" s="61">
        <v>0</v>
      </c>
      <c r="AG134" s="61">
        <v>141453</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8400000</v>
      </c>
      <c r="AY8" s="12" t="s">
        <v>4</v>
      </c>
      <c r="AZ8" s="80">
        <v>2000000</v>
      </c>
    </row>
    <row r="9" spans="2:59" ht="14.45" customHeight="1" x14ac:dyDescent="0.2">
      <c r="B9" s="126"/>
      <c r="C9" s="126"/>
      <c r="D9" s="126"/>
      <c r="E9" s="126"/>
      <c r="F9" s="126"/>
      <c r="G9" s="126"/>
      <c r="H9" s="126"/>
      <c r="I9" s="126"/>
      <c r="J9" s="28"/>
      <c r="AP9" s="12" t="s">
        <v>8</v>
      </c>
      <c r="AQ9" s="80">
        <v>7300000</v>
      </c>
      <c r="AY9" s="12" t="s">
        <v>8</v>
      </c>
      <c r="AZ9" s="80">
        <v>6722000</v>
      </c>
    </row>
    <row r="10" spans="2:59" ht="14.45" customHeight="1" x14ac:dyDescent="0.2">
      <c r="B10" s="126"/>
      <c r="C10" s="126"/>
      <c r="D10" s="126"/>
      <c r="E10" s="126"/>
      <c r="F10" s="126"/>
      <c r="G10" s="126"/>
      <c r="H10" s="126"/>
      <c r="I10" s="126"/>
      <c r="J10" s="28"/>
      <c r="AP10" s="12" t="s">
        <v>9</v>
      </c>
      <c r="AQ10" s="80">
        <v>43450000</v>
      </c>
      <c r="AY10" s="12" t="s">
        <v>9</v>
      </c>
      <c r="AZ10" s="80">
        <v>6900000</v>
      </c>
    </row>
    <row r="11" spans="2:59" ht="14.45" customHeight="1" x14ac:dyDescent="0.2">
      <c r="B11" s="67" t="s">
        <v>114</v>
      </c>
      <c r="C11" s="67"/>
      <c r="D11" s="67"/>
      <c r="E11" s="67"/>
      <c r="F11" s="67"/>
      <c r="G11" s="67"/>
      <c r="H11" s="67"/>
      <c r="I11" s="67"/>
      <c r="AP11" s="12" t="s">
        <v>7</v>
      </c>
      <c r="AQ11" s="80">
        <v>8900000</v>
      </c>
      <c r="AY11" s="12" t="s">
        <v>7</v>
      </c>
      <c r="AZ11" s="80">
        <v>89025000</v>
      </c>
    </row>
    <row r="12" spans="2:59" ht="14.45" customHeight="1" x14ac:dyDescent="0.2">
      <c r="B12" s="67"/>
      <c r="C12" s="67"/>
      <c r="D12" s="67"/>
      <c r="E12" s="67"/>
      <c r="F12" s="67"/>
      <c r="G12" s="67"/>
      <c r="H12" s="67"/>
      <c r="I12" s="67"/>
      <c r="AP12" s="12" t="s">
        <v>3</v>
      </c>
      <c r="AQ12" s="80">
        <v>1500000</v>
      </c>
      <c r="AY12" s="12" t="s">
        <v>3</v>
      </c>
      <c r="AZ12" s="80">
        <v>3050000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14300000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0</v>
      </c>
    </row>
    <row r="19" spans="42:59" x14ac:dyDescent="0.2">
      <c r="AP19" s="12" t="s">
        <v>76</v>
      </c>
      <c r="AQ19" s="80">
        <v>0</v>
      </c>
      <c r="AY19" s="12" t="s">
        <v>76</v>
      </c>
      <c r="AZ19" s="80">
        <v>0</v>
      </c>
    </row>
    <row r="20" spans="42:59" ht="15" x14ac:dyDescent="0.25">
      <c r="AP20" s="68" t="s">
        <v>77</v>
      </c>
      <c r="AQ20" s="81">
        <v>83850000</v>
      </c>
      <c r="AY20" s="68" t="s">
        <v>77</v>
      </c>
      <c r="AZ20" s="81">
        <v>107697000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9333408</v>
      </c>
      <c r="AY27" s="12" t="s">
        <v>4</v>
      </c>
      <c r="AZ27" s="80">
        <v>1543475</v>
      </c>
    </row>
    <row r="28" spans="42:59" x14ac:dyDescent="0.2">
      <c r="AP28" s="12" t="s">
        <v>8</v>
      </c>
      <c r="AQ28" s="80">
        <v>8111176</v>
      </c>
      <c r="AY28" s="12" t="s">
        <v>8</v>
      </c>
      <c r="AZ28" s="80">
        <v>8236677</v>
      </c>
    </row>
    <row r="29" spans="42:59" ht="14.45" customHeight="1" x14ac:dyDescent="0.2">
      <c r="AP29" s="12" t="s">
        <v>9</v>
      </c>
      <c r="AQ29" s="80">
        <v>48273724</v>
      </c>
      <c r="AY29" s="12" t="s">
        <v>9</v>
      </c>
      <c r="AZ29" s="80">
        <v>7762820.2483600862</v>
      </c>
    </row>
    <row r="30" spans="42:59" x14ac:dyDescent="0.2">
      <c r="AP30" s="12" t="s">
        <v>7</v>
      </c>
      <c r="AQ30" s="80">
        <v>9888968</v>
      </c>
      <c r="AY30" s="12" t="s">
        <v>7</v>
      </c>
      <c r="AZ30" s="80">
        <v>79558779</v>
      </c>
    </row>
    <row r="31" spans="42:59" x14ac:dyDescent="0.2">
      <c r="AP31" s="12" t="s">
        <v>3</v>
      </c>
      <c r="AQ31" s="80">
        <v>1666680</v>
      </c>
      <c r="AY31" s="12" t="s">
        <v>3</v>
      </c>
      <c r="AZ31" s="80">
        <v>3350347</v>
      </c>
    </row>
    <row r="32" spans="42:59" ht="14.45" customHeight="1" x14ac:dyDescent="0.2">
      <c r="AP32" s="12" t="s">
        <v>6</v>
      </c>
      <c r="AQ32" s="80">
        <v>0</v>
      </c>
      <c r="AY32" s="12" t="s">
        <v>6</v>
      </c>
      <c r="AZ32" s="80"/>
    </row>
    <row r="33" spans="2:56" ht="14.45" customHeight="1" x14ac:dyDescent="0.2">
      <c r="AP33" s="12" t="s">
        <v>5</v>
      </c>
      <c r="AQ33" s="80">
        <v>15889016</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93162972</v>
      </c>
      <c r="AY37" s="68" t="s">
        <v>77</v>
      </c>
      <c r="AZ37" s="81">
        <v>100452098.24836008</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191547000</v>
      </c>
      <c r="AR41" s="101">
        <v>83850000</v>
      </c>
      <c r="AS41" s="101">
        <v>107697000</v>
      </c>
      <c r="AV41" s="12" t="s">
        <v>132</v>
      </c>
      <c r="AW41" s="82">
        <v>0.43775157011073002</v>
      </c>
      <c r="AX41" s="82">
        <v>0.56224842988927004</v>
      </c>
    </row>
    <row r="42" spans="2:56" ht="15" x14ac:dyDescent="0.2">
      <c r="B42" s="29"/>
      <c r="C42" s="29"/>
      <c r="D42" s="29"/>
      <c r="E42" s="29"/>
      <c r="F42" s="29"/>
      <c r="G42" s="29"/>
      <c r="H42" s="29"/>
      <c r="I42" s="29"/>
      <c r="AP42" s="12" t="s">
        <v>131</v>
      </c>
      <c r="AQ42" s="101">
        <v>193615070.2483601</v>
      </c>
      <c r="AR42" s="101">
        <v>93162972</v>
      </c>
      <c r="AS42" s="101">
        <v>100452098.24836008</v>
      </c>
      <c r="AV42" s="12" t="s">
        <v>131</v>
      </c>
      <c r="AW42" s="82">
        <v>0.48117624253367791</v>
      </c>
      <c r="AX42" s="82">
        <v>0.51882375746632203</v>
      </c>
    </row>
    <row r="43" spans="2:56" x14ac:dyDescent="0.2">
      <c r="BD43" s="83">
        <v>60271258949016.047</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0.42997388565035621</v>
      </c>
    </row>
    <row r="54" spans="2:55" x14ac:dyDescent="0.2">
      <c r="BA54" s="12" t="s">
        <v>88</v>
      </c>
      <c r="BC54" s="85">
        <v>0.42478378378378379</v>
      </c>
    </row>
    <row r="55" spans="2:55" ht="15" thickBot="1" x14ac:dyDescent="0.25">
      <c r="BA55" s="12" t="s">
        <v>89</v>
      </c>
      <c r="BC55" s="85" t="s">
        <v>131</v>
      </c>
    </row>
    <row r="56" spans="2:55" ht="16.5" thickTop="1" thickBot="1" x14ac:dyDescent="0.3">
      <c r="BA56" s="86" t="s">
        <v>82</v>
      </c>
      <c r="BB56" s="86"/>
      <c r="BC56" s="84">
        <v>191547000</v>
      </c>
    </row>
    <row r="57" spans="2:55" ht="16.5" thickTop="1" thickBot="1" x14ac:dyDescent="0.3">
      <c r="BA57" s="87" t="s">
        <v>83</v>
      </c>
      <c r="BB57" s="87"/>
      <c r="BC57" s="88">
        <v>44776</v>
      </c>
    </row>
    <row r="58" spans="2:55" ht="16.5" thickTop="1" thickBot="1" x14ac:dyDescent="0.3">
      <c r="BA58" s="87" t="s">
        <v>84</v>
      </c>
      <c r="BB58" s="87"/>
      <c r="BC58" s="89">
        <v>1.0107966726096471</v>
      </c>
    </row>
    <row r="59" spans="2:55" ht="16.5" thickTop="1" thickBot="1" x14ac:dyDescent="0.3">
      <c r="BA59" s="86" t="s">
        <v>85</v>
      </c>
      <c r="BB59" s="86" t="s">
        <v>65</v>
      </c>
      <c r="BC59" s="84">
        <v>333000</v>
      </c>
    </row>
    <row r="60" spans="2:55" ht="16.5" thickTop="1" thickBot="1" x14ac:dyDescent="0.3">
      <c r="I60" s="53" t="s">
        <v>113</v>
      </c>
      <c r="BA60" s="87" t="s">
        <v>86</v>
      </c>
      <c r="BB60" s="87"/>
      <c r="BC60" s="89">
        <v>1.02</v>
      </c>
    </row>
    <row r="61" spans="2:55" ht="16.5" thickTop="1" thickBot="1" x14ac:dyDescent="0.3">
      <c r="BA61" s="86" t="s">
        <v>85</v>
      </c>
      <c r="BB61" s="86" t="s">
        <v>65</v>
      </c>
      <c r="BC61" s="84">
        <v>339660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418.63</v>
      </c>
      <c r="J11" s="10"/>
      <c r="K11" s="10"/>
    </row>
    <row r="12" spans="2:57" ht="14.45" customHeight="1" thickBot="1" x14ac:dyDescent="0.25">
      <c r="B12" s="10"/>
      <c r="C12" s="10"/>
      <c r="D12" s="10"/>
      <c r="E12" s="10"/>
      <c r="F12" s="10"/>
      <c r="G12" s="35" t="s">
        <v>93</v>
      </c>
      <c r="H12" s="36" t="s">
        <v>94</v>
      </c>
      <c r="I12" s="37">
        <v>5017030</v>
      </c>
      <c r="J12" s="10"/>
      <c r="K12" s="10"/>
    </row>
    <row r="13" spans="2:57" ht="14.45" customHeight="1" thickBot="1" x14ac:dyDescent="0.25">
      <c r="B13" s="10"/>
      <c r="C13" s="10"/>
      <c r="D13" s="10"/>
      <c r="E13" s="10"/>
      <c r="F13" s="10"/>
      <c r="G13" s="35" t="s">
        <v>95</v>
      </c>
      <c r="H13" s="36" t="s">
        <v>94</v>
      </c>
      <c r="I13" s="37">
        <v>89447747</v>
      </c>
      <c r="J13" s="10"/>
      <c r="K13" s="10"/>
    </row>
    <row r="14" spans="2:57" ht="14.45" customHeight="1" thickBot="1" x14ac:dyDescent="0.25">
      <c r="B14" s="10"/>
      <c r="C14" s="10"/>
      <c r="D14" s="10"/>
      <c r="E14" s="10"/>
      <c r="F14" s="10"/>
      <c r="G14" s="35" t="s">
        <v>96</v>
      </c>
      <c r="H14" s="36" t="s">
        <v>97</v>
      </c>
      <c r="I14" s="38">
        <v>462.5</v>
      </c>
      <c r="J14" s="10"/>
      <c r="K14" s="10"/>
    </row>
    <row r="15" spans="2:57" ht="14.45" customHeight="1" thickBot="1" x14ac:dyDescent="0.25">
      <c r="B15" s="10"/>
      <c r="C15" s="10"/>
      <c r="D15" s="10"/>
      <c r="E15" s="10"/>
      <c r="F15" s="10"/>
      <c r="G15" s="35" t="s">
        <v>98</v>
      </c>
      <c r="H15" s="36" t="s">
        <v>67</v>
      </c>
      <c r="I15" s="39">
        <v>75.430558976788546</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418.63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263637.07788671023</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0.73440000000000005</v>
      </c>
      <c r="AT30" s="92">
        <v>462500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339660</v>
      </c>
      <c r="AV39" s="94">
        <v>0.73</v>
      </c>
      <c r="AW39" s="95">
        <v>1.02</v>
      </c>
    </row>
    <row r="40" spans="2:49" ht="14.45" customHeight="1" x14ac:dyDescent="0.2">
      <c r="B40" s="10"/>
      <c r="C40" s="40"/>
      <c r="D40" s="44" t="s">
        <v>109</v>
      </c>
      <c r="E40" s="70">
        <v>0.55080000000000007</v>
      </c>
      <c r="F40" s="70">
        <v>0.58752000000000004</v>
      </c>
      <c r="G40" s="70">
        <v>0.62424000000000002</v>
      </c>
      <c r="H40" s="70">
        <v>0.66095999999999999</v>
      </c>
      <c r="I40" s="70">
        <v>0.69768000000000008</v>
      </c>
      <c r="J40" s="45">
        <v>0.73440000000000005</v>
      </c>
      <c r="K40" s="70">
        <v>0.77112000000000003</v>
      </c>
      <c r="L40" s="70">
        <v>0.80784000000000011</v>
      </c>
      <c r="M40" s="70">
        <v>0.84456000000000009</v>
      </c>
      <c r="N40" s="70">
        <v>0.88128000000000006</v>
      </c>
      <c r="O40" s="70">
        <v>0.91800000000000004</v>
      </c>
      <c r="AT40" s="12" t="s">
        <v>62</v>
      </c>
      <c r="AU40" s="93">
        <v>193615.07</v>
      </c>
      <c r="AV40" s="94">
        <v>0.42</v>
      </c>
      <c r="AW40" s="95">
        <v>1.0107966713130458</v>
      </c>
    </row>
    <row r="41" spans="2:49" x14ac:dyDescent="0.2">
      <c r="B41" s="10"/>
      <c r="C41" s="46">
        <v>-0.2</v>
      </c>
      <c r="D41" s="47">
        <v>268897.5</v>
      </c>
      <c r="E41" s="104">
        <v>-0.23503504660045305</v>
      </c>
      <c r="F41" s="104">
        <v>-0.18403738304048323</v>
      </c>
      <c r="G41" s="104">
        <v>-0.13303971948051363</v>
      </c>
      <c r="H41" s="104">
        <v>-8.204205592054381E-2</v>
      </c>
      <c r="I41" s="104">
        <v>-3.1044392360573991E-2</v>
      </c>
      <c r="J41" s="104">
        <v>1.9953271199395939E-2</v>
      </c>
      <c r="K41" s="104">
        <v>7.0950934759365536E-2</v>
      </c>
      <c r="L41" s="104">
        <v>0.12194859831933558</v>
      </c>
      <c r="M41" s="104">
        <v>0.17294626187930517</v>
      </c>
      <c r="N41" s="104">
        <v>0.22394392543927499</v>
      </c>
      <c r="O41" s="104">
        <v>0.27494158899924459</v>
      </c>
      <c r="AT41" s="12" t="s">
        <v>61</v>
      </c>
      <c r="AU41" s="93">
        <v>146044.93</v>
      </c>
      <c r="AV41" s="94"/>
      <c r="AW41" s="95">
        <v>0.42997388565035621</v>
      </c>
    </row>
    <row r="42" spans="2:49" x14ac:dyDescent="0.2">
      <c r="B42" s="10"/>
      <c r="C42" s="46">
        <v>-0.15</v>
      </c>
      <c r="D42" s="47">
        <v>336121.875</v>
      </c>
      <c r="E42" s="104">
        <v>-4.3793808250566335E-2</v>
      </c>
      <c r="F42" s="104">
        <v>1.9953271199395939E-2</v>
      </c>
      <c r="G42" s="104">
        <v>8.370035064935788E-2</v>
      </c>
      <c r="H42" s="104">
        <v>0.14744743009932026</v>
      </c>
      <c r="I42" s="104">
        <v>0.21119450954928265</v>
      </c>
      <c r="J42" s="104">
        <v>0.27494158899924481</v>
      </c>
      <c r="K42" s="104">
        <v>0.33868866844920698</v>
      </c>
      <c r="L42" s="104">
        <v>0.40243574789916936</v>
      </c>
      <c r="M42" s="104">
        <v>0.46618282734913152</v>
      </c>
      <c r="N42" s="104">
        <v>0.52992990679909391</v>
      </c>
      <c r="O42" s="104">
        <v>0.59367698624905607</v>
      </c>
    </row>
    <row r="43" spans="2:49" x14ac:dyDescent="0.2">
      <c r="B43" s="10"/>
      <c r="C43" s="46">
        <v>-0.1</v>
      </c>
      <c r="D43" s="47">
        <v>395437.5</v>
      </c>
      <c r="E43" s="104">
        <v>0.12494846088168665</v>
      </c>
      <c r="F43" s="104">
        <v>0.19994502494046551</v>
      </c>
      <c r="G43" s="104">
        <v>0.27494158899924459</v>
      </c>
      <c r="H43" s="104">
        <v>0.34993815305802367</v>
      </c>
      <c r="I43" s="104">
        <v>0.42493471711680297</v>
      </c>
      <c r="J43" s="104">
        <v>0.49993128117558228</v>
      </c>
      <c r="K43" s="104">
        <v>0.57492784523436113</v>
      </c>
      <c r="L43" s="104">
        <v>0.64992440929314044</v>
      </c>
      <c r="M43" s="104">
        <v>0.7249209733519193</v>
      </c>
      <c r="N43" s="104">
        <v>0.7999175374106986</v>
      </c>
      <c r="O43" s="104">
        <v>0.87491410146947746</v>
      </c>
      <c r="AU43" s="12">
        <v>636030</v>
      </c>
    </row>
    <row r="44" spans="2:49" x14ac:dyDescent="0.2">
      <c r="B44" s="10"/>
      <c r="C44" s="46">
        <v>-0.05</v>
      </c>
      <c r="D44" s="47">
        <v>439375</v>
      </c>
      <c r="E44" s="104">
        <v>0.24994273431298519</v>
      </c>
      <c r="F44" s="104">
        <v>0.33327224993385074</v>
      </c>
      <c r="G44" s="104">
        <v>0.41660176555471629</v>
      </c>
      <c r="H44" s="104">
        <v>0.49993128117558183</v>
      </c>
      <c r="I44" s="104">
        <v>0.58326079679644782</v>
      </c>
      <c r="J44" s="104">
        <v>0.66659031241731337</v>
      </c>
      <c r="K44" s="104">
        <v>0.74991982803817914</v>
      </c>
      <c r="L44" s="104">
        <v>0.83324934365904513</v>
      </c>
      <c r="M44" s="104">
        <v>0.91657885927991045</v>
      </c>
      <c r="N44" s="104">
        <v>0.999908374900776</v>
      </c>
      <c r="O44" s="104">
        <v>1.0832378905216418</v>
      </c>
      <c r="AU44" s="12">
        <v>543993.48</v>
      </c>
    </row>
    <row r="45" spans="2:49" x14ac:dyDescent="0.2">
      <c r="B45" s="10"/>
      <c r="C45" s="42" t="s">
        <v>107</v>
      </c>
      <c r="D45" s="48">
        <v>462500</v>
      </c>
      <c r="E45" s="104">
        <v>0.31572919401366861</v>
      </c>
      <c r="F45" s="104">
        <v>0.40344447361457969</v>
      </c>
      <c r="G45" s="104">
        <v>0.49115975321549077</v>
      </c>
      <c r="H45" s="104">
        <v>0.57887503281640207</v>
      </c>
      <c r="I45" s="104">
        <v>0.66659031241731359</v>
      </c>
      <c r="J45" s="104">
        <v>0.75430559201822445</v>
      </c>
      <c r="K45" s="104">
        <v>0.84202087161913575</v>
      </c>
      <c r="L45" s="104">
        <v>0.92973615122004727</v>
      </c>
      <c r="M45" s="104">
        <v>1.0174514308209583</v>
      </c>
      <c r="N45" s="104">
        <v>1.1051667104218699</v>
      </c>
      <c r="O45" s="104">
        <v>1.1928819900227805</v>
      </c>
    </row>
    <row r="46" spans="2:49" ht="14.45" customHeight="1" x14ac:dyDescent="0.2">
      <c r="B46" s="10"/>
      <c r="C46" s="46">
        <v>0.05</v>
      </c>
      <c r="D46" s="47">
        <v>485625</v>
      </c>
      <c r="E46" s="104">
        <v>0.38151565371435203</v>
      </c>
      <c r="F46" s="104">
        <v>0.47361669729530864</v>
      </c>
      <c r="G46" s="104">
        <v>0.56571774087626525</v>
      </c>
      <c r="H46" s="104">
        <v>0.65781878445722231</v>
      </c>
      <c r="I46" s="104">
        <v>0.74991982803817914</v>
      </c>
      <c r="J46" s="104">
        <v>0.84202087161913575</v>
      </c>
      <c r="K46" s="104">
        <v>0.93412191520009258</v>
      </c>
      <c r="L46" s="104">
        <v>1.0262229587810494</v>
      </c>
      <c r="M46" s="104">
        <v>1.1183240023620065</v>
      </c>
      <c r="N46" s="104">
        <v>1.2104250459429631</v>
      </c>
      <c r="O46" s="104">
        <v>1.3025260895239197</v>
      </c>
    </row>
    <row r="47" spans="2:49" x14ac:dyDescent="0.2">
      <c r="B47" s="10"/>
      <c r="C47" s="46">
        <v>0.1</v>
      </c>
      <c r="D47" s="47">
        <v>534187.5</v>
      </c>
      <c r="E47" s="104">
        <v>0.51966721908578717</v>
      </c>
      <c r="F47" s="104">
        <v>0.62097836702483966</v>
      </c>
      <c r="G47" s="104">
        <v>0.72228951496389193</v>
      </c>
      <c r="H47" s="104">
        <v>0.82360066290294442</v>
      </c>
      <c r="I47" s="104">
        <v>0.92491181084199714</v>
      </c>
      <c r="J47" s="104">
        <v>1.0262229587810494</v>
      </c>
      <c r="K47" s="104">
        <v>1.1275341067201019</v>
      </c>
      <c r="L47" s="104">
        <v>1.2288452546591548</v>
      </c>
      <c r="M47" s="104">
        <v>1.3301564025982069</v>
      </c>
      <c r="N47" s="104">
        <v>1.4314675505372594</v>
      </c>
      <c r="O47" s="104">
        <v>1.5327786984763119</v>
      </c>
    </row>
    <row r="48" spans="2:49" x14ac:dyDescent="0.2">
      <c r="B48" s="10"/>
      <c r="C48" s="46">
        <v>0.15</v>
      </c>
      <c r="D48" s="47">
        <v>614315.625</v>
      </c>
      <c r="E48" s="104">
        <v>0.74761730194865517</v>
      </c>
      <c r="F48" s="104">
        <v>0.86412512207856551</v>
      </c>
      <c r="G48" s="104">
        <v>0.98063294220847586</v>
      </c>
      <c r="H48" s="104">
        <v>1.0971407623383862</v>
      </c>
      <c r="I48" s="104">
        <v>1.2136485824682968</v>
      </c>
      <c r="J48" s="104">
        <v>1.3301564025982069</v>
      </c>
      <c r="K48" s="104">
        <v>1.446664222728117</v>
      </c>
      <c r="L48" s="104">
        <v>1.563172042858028</v>
      </c>
      <c r="M48" s="104">
        <v>1.6796798629879381</v>
      </c>
      <c r="N48" s="104">
        <v>1.7961876831178483</v>
      </c>
      <c r="O48" s="104">
        <v>1.9126955032477584</v>
      </c>
    </row>
    <row r="49" spans="2:45" ht="15" thickBot="1" x14ac:dyDescent="0.25">
      <c r="B49" s="10"/>
      <c r="C49" s="46">
        <v>0.2</v>
      </c>
      <c r="D49" s="49">
        <v>737178.75</v>
      </c>
      <c r="E49" s="104">
        <v>1.0971407623383866</v>
      </c>
      <c r="F49" s="104">
        <v>1.2369501464942787</v>
      </c>
      <c r="G49" s="104">
        <v>1.3767595306501708</v>
      </c>
      <c r="H49" s="104">
        <v>1.5165689148060633</v>
      </c>
      <c r="I49" s="104">
        <v>1.6563782989619562</v>
      </c>
      <c r="J49" s="104">
        <v>1.7961876831178483</v>
      </c>
      <c r="K49" s="104">
        <v>1.9359970672737403</v>
      </c>
      <c r="L49" s="104">
        <v>2.0758064514296333</v>
      </c>
      <c r="M49" s="104">
        <v>2.2156158355855258</v>
      </c>
      <c r="N49" s="104">
        <v>2.3554252197414183</v>
      </c>
      <c r="O49" s="104">
        <v>2.4952346038973103</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462500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414.16</v>
      </c>
      <c r="BA66" s="12" t="s">
        <v>65</v>
      </c>
    </row>
    <row r="67" spans="2:55" x14ac:dyDescent="0.2">
      <c r="B67" s="10"/>
      <c r="C67" s="10"/>
      <c r="D67" s="10"/>
      <c r="E67" s="10"/>
      <c r="F67" s="10"/>
      <c r="G67" s="10"/>
      <c r="H67" s="10"/>
      <c r="I67" s="10"/>
      <c r="J67" s="10"/>
      <c r="K67" s="10"/>
      <c r="AS67" s="12" t="s">
        <v>11</v>
      </c>
      <c r="AT67" s="93">
        <v>333000</v>
      </c>
      <c r="AU67" s="94">
        <v>0.72</v>
      </c>
      <c r="AV67" s="95">
        <v>1</v>
      </c>
      <c r="AX67" s="12" t="s">
        <v>64</v>
      </c>
      <c r="AZ67" s="64">
        <v>266037.5</v>
      </c>
      <c r="BA67" s="12" t="s">
        <v>63</v>
      </c>
    </row>
    <row r="68" spans="2:55" x14ac:dyDescent="0.2">
      <c r="B68" s="10"/>
      <c r="C68" s="10"/>
      <c r="D68" s="10"/>
      <c r="E68" s="10"/>
      <c r="F68" s="10"/>
      <c r="G68" s="10"/>
      <c r="H68" s="10"/>
      <c r="I68" s="10"/>
      <c r="J68" s="10"/>
      <c r="K68" s="10"/>
      <c r="AS68" s="12" t="s">
        <v>62</v>
      </c>
      <c r="AT68" s="93">
        <v>191547</v>
      </c>
      <c r="AU68" s="94">
        <v>0.41</v>
      </c>
      <c r="AV68" s="95">
        <v>0.57521621621621621</v>
      </c>
    </row>
    <row r="69" spans="2:55" x14ac:dyDescent="0.2">
      <c r="B69" s="10"/>
      <c r="C69" s="10"/>
      <c r="D69" s="10"/>
      <c r="E69" s="10"/>
      <c r="F69" s="10"/>
      <c r="G69" s="10"/>
      <c r="H69" s="10"/>
      <c r="I69" s="10"/>
      <c r="J69" s="10"/>
      <c r="K69" s="10"/>
      <c r="AS69" s="12" t="s">
        <v>61</v>
      </c>
      <c r="AT69" s="93">
        <v>141453</v>
      </c>
      <c r="AU69" s="94"/>
      <c r="AV69" s="95">
        <v>0.42478378378378379</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0.72</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0.54</v>
      </c>
      <c r="AU86" s="98">
        <v>0.57599999999999996</v>
      </c>
      <c r="AV86" s="98">
        <v>0.61199999999999999</v>
      </c>
      <c r="AW86" s="98">
        <v>0.64800000000000002</v>
      </c>
      <c r="AX86" s="98">
        <v>0.68399999999999994</v>
      </c>
      <c r="AY86" s="99">
        <v>0.72</v>
      </c>
      <c r="AZ86" s="98">
        <v>0.75600000000000001</v>
      </c>
      <c r="BA86" s="98">
        <v>0.79199999999999993</v>
      </c>
      <c r="BB86" s="98">
        <v>0.82799999999999996</v>
      </c>
      <c r="BC86" s="98">
        <v>0.86399999999999999</v>
      </c>
      <c r="BD86" s="98">
        <v>0.89999999999999991</v>
      </c>
    </row>
    <row r="87" spans="2:56" x14ac:dyDescent="0.2">
      <c r="B87" s="10"/>
      <c r="C87" s="10"/>
      <c r="D87" s="10"/>
      <c r="E87" s="10"/>
      <c r="F87" s="10"/>
      <c r="G87" s="10"/>
      <c r="H87" s="10"/>
      <c r="I87" s="10"/>
      <c r="J87" s="10"/>
      <c r="K87" s="10"/>
      <c r="AR87" s="12">
        <v>-0.2</v>
      </c>
      <c r="AS87" s="98">
        <v>268897.5</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336121.875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395437.5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439375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462500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485625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534187.5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614315.625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737178.75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2024-12-02T21:45:59Z</dcterms:modified>
</cp:coreProperties>
</file>