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580D515-FA89-479A-98B2-0FE61E5F21F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<sst xmlns="http://schemas.openxmlformats.org/spreadsheetml/2006/main" count="275" uniqueCount="158">
  <si>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</si>
  <si>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</si>
  <si>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</si>
  <si>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</si>
  <si>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</si>
  <si>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</si>
  <si>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</si>
  <si>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</si>
  <si>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</si>
  <si>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</si>
  <si>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</si>
  <si>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</si>
  <si>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</si>
  <si>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</si>
  <si>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</si>
  <si>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</si>
  <si>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</si>
  <si>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</si>
  <si>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</si>
  <si>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</si>
  <si>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</si>
  <si>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</si>
  <si>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</si>
  <si>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</si>
  <si>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</si>
  <si>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</si>
  <si>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</si>
  <si>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</si>
  <si>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</si>
  <si>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</si>
  <si>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</si>
  <si>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</si>
  <si>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</si>
  <si>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</si>
  <si>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</si>
  <si>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</si>
  <si>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</si>
  <si>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</si>
  <si>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</si>
  <si>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</si>
  <si>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</si>
  <si>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</si>
  <si>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</si>
  <si>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</si>
  <si>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</si>
  <si>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</si>
  <si>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</si>
  <si>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</si>
  <si>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</si>
  <si>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</si>
  <si>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</si>
  <si>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</si>
  <si>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</si>
  <si>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</si>
  <si>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</si>
  <si>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</si>
  <si>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</si>
  <si>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</si>
  <si>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</si>
  <si>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</si>
  <si>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</si>
  <si>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</si>
  <si>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</si>
  <si>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</si>
  <si>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</si>
  <si>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</si>
  <si>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</si>
  <si>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</si>
  <si>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</si>
  <si>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</si>
  <si>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</si>
  <si>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</si>
  <si>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</si>
  <si>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</si>
  <si>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</si>
  <si>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</si>
  <si>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</si>
  <si>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</si>
  <si>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</si>
  <si>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</si>
  <si>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</si>
  <si>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</si>
  <si>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</si>
  <si>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</si>
  <si>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</si>
  <si>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</si>
  <si>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</si>
  <si>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</si>
  <si>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</si>
  <si>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</si>
  <si>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</si>
  <si>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</si>
  <si>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</si>
  <si>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</si>
  <si>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</si>
  <si>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</si>
  <si>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</si>
  <si>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</si>
  <si>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</si>
  <si>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</si>
  <si>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</si>
  <si>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</si>
  <si>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</si>
  <si>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</si>
  <si>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</si>
  <si>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</si>
  <si>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</si>
  <si>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</si>
  <si>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</si>
  <si>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</si>
  <si>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</si>
  <si>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</si>
  <si>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</si>
  <si>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</si>
  <si>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</si>
  <si>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</si>
  <si>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</si>
  <si>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</si>
  <si>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</si>
  <si>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</si>
  <si>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</si>
  <si>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</si>
  <si>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</si>
  <si>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</si>
  <si>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TAHITI SANTANDER RIONEGRO</t>
  </si>
  <si>
    <t>Precio miles COP/kg. 1ra calidad (G)</t>
  </si>
  <si>
    <t>Precio miles COP/kg. 2da calidad (H)</t>
  </si>
  <si>
    <t>Precio miles COP/kg. 3ra calidad (I)</t>
  </si>
  <si>
    <t>Precio miles COP/kg. 4ta calidad (J)</t>
  </si>
  <si>
    <t>Santander</t>
  </si>
  <si>
    <t>Material de propagacion: Colino/Plántula // Distancia de siembra: 5 x 6 // Densidad de siembra - Plantas/Ha.: 333 // Duracion del ciclo: 15 años // Productividad/Ha/Ciclo: 194.200 kg // Inicio de Produccion desde la siembra: año 4  // Duracion de la etapa productiva: 12 años // Productividad promedio en etapa productiva  // Cultivo asociado: Asociado con cultivos de ciclo corto en los primeros años improductivos // Productividad promedio etapa productiva: 16.183 kg // % Rendimiento 1ra. Calidad: 80 // % Rendimiento 2da. Calidad: 20 // Precio de venta ponderado por calidad: $1.951 // Valor Jornal: $57.424 // Otros: NA</t>
  </si>
  <si>
    <t>2024 Q3</t>
  </si>
  <si>
    <t>2018 Q1</t>
  </si>
  <si>
    <t>El presente documento corresponde a una actualización del documento PDF de la AgroGuía correspondiente a Limon Tahiti Santander Rionegro publicada en la página web, y consta de las siguientes partes:</t>
  </si>
  <si>
    <t>- Flujo anualizado de los ingresos (precio y rendimiento) y los costos de producción para una hectárea de
Limon Tahiti Santander Rionegro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</si>
  <si>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Santander Rionegro.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</si>
  <si>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</si>
  <si>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</si>
  <si>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</si>
  <si>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</si>
  <si>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Santander Rionegro.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</si>
  <si>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</si>
  <si>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</si>
  <si>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Tahiti Santander Rionegro, en lo que respecta a la mano de obra incluye actividades como la preparación del terreno, la siembra, el trazado y el ahoyado, entre otras, y ascienden a un total de $2,0 millones de pesos (equivalente a 34 jornales). En cuanto a los insumos, se incluyen los gastos relacionados con el material vegetal y las enmiendas, que en conjunto ascienden a  $4,0 millones.</t>
  </si>
  <si>
    <t>*** Los costos de sostenimiento del año 1 comprenden tanto los gastos relacionados con la mano de obra como aquellos asociados con los insumos necesarios desde el momento de la siembra de las plantas hasta finalizar el año 1. Para el caso de Limon Tahiti Santander Rionegro, en lo que respecta a la mano de obra incluye actividades como la fertilización, riego, control de malezas, plagas y enfermedades, entre otras, y ascienden a un total de $1,8 millones de pesos (equivalente a 31 jornales). En cuanto a los insumos, se incluyen los fertilizantes, plaguicidas, transportes, entre otras, que en conjunto ascienden a  $1,7 millones.</t>
  </si>
  <si>
    <t>Nota 1: en caso de utilizar esta información para el desarrollo de otras publicaciones, por favor citar FINAGRO, "Agro Guía - Marcos de Referencia Agroeconómicos"</t>
  </si>
  <si>
    <t>Los costos totales del ciclo para esta actualización (2024 Q3) equivalen a $181,8 millones, en comparación con los costos del marco original que ascienden a $97,9 millones, (mes de publicación del marco: enero - 2018).
La rentabilidad actualizada (2024 Q3) subió frente a la rentabilidad de la primera AgroGuía, pasando del 32,8% al 108,4%. Mientras que el crecimiento de los costos fue del 185,7%, el crecimiento de los ingresos fue del 260,1%.</t>
  </si>
  <si>
    <t>En cuanto a los costos de mano de obra de la AgroGuía actualizada, se destaca la participación de cosecha y beneficio seguido de control arvenses, que representan el 63% y el 19% del costo total, respectivamente. En cuanto a los costos de insumos, se destaca la participación de transporte seguido de cosecha y beneficio, que representan el 45% y el 27% del costo total, respectivamente.</t>
  </si>
  <si>
    <t>subió</t>
  </si>
  <si>
    <t>De acuerdo con el comportamiento histórico del sistema productivo, se efectuó un análisis de sensibilidad del margen de utilidad obtenido en la producción de LIMON TAHITI SANTANDER RIONEGRO, frente a diferentes escenarios de variación de precios de venta en finca y rendimientos probables (kg/ha).</t>
  </si>
  <si>
    <t>Con un precio ponderado de COP $ 1.951/kg y con un rendimiento por hectárea de 194.200 kg por ciclo; el margen de utilidad obtenido en la producción de limón es del 52%.</t>
  </si>
  <si>
    <t>El precio mínimo ponderado para cubrir los costos de producción, con un rendimiento de 194.200 kg para todo el ciclo de producción, es COP $ 936/kg.</t>
  </si>
  <si>
    <t>El rendimiento mínimo por ha/ciclo para cubrir los costos de producción, con un precio ponderado de COP $ 1.951, es de 93.191 kg/ha para todo el ciclo.</t>
  </si>
  <si>
    <t>El siguiente cuadro presenta diferentes escenarios de rentabilidad para el sistema productivo de LIMON TAHITI SANTANDER RIONEGRO, con respecto a diferentes niveles de productividad (kg./ha.) y precios ($/kg.).</t>
  </si>
  <si>
    <t>De acuerdo con el comportamiento histórico del sistema productivo, se efectuó un análisis de sensibilidad del margen de utilidad obtenido en la producción de LIMON TAHITI SANTANDER RIONEGRO, frente a diferentes escenarios de variación de precios de venta en finca y rendimientos probables (t/ha)</t>
  </si>
  <si>
    <t>Con un precio ponderado de COP $$ 750/kg y con un rendimiento por hectárea de 194.200 kg por ciclo; el margen de utilidad obtenido en la producción de limón es del 33%.</t>
  </si>
  <si>
    <t>El precio mínimo ponderado para cubrir los costos de producción, con un rendimiento de 194.200 kg para todo el ciclo de producción, es COP $ 504/kg.</t>
  </si>
  <si>
    <t>El rendimiento mínimo por ha/ciclo para cubrir los costos de producción, con un precio ponderado de COP $ 750, es de 130.553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</si>
</sst>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Part.'!$AQ$41:$AQ$42</c:f>
              <c:numCache>
                <c:formatCode>_(* #,##0_);_(* \(#,##0\);_(* "-"_);_(@_)</c:formatCode>
                <c:ptCount val="2"/>
                <c:pt idx="0">
                  <c:v>97914900</c:v>
                </c:pt>
                <c:pt idx="1">
                  <c:v>181796102.99788946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Part.'!$AR$41:$AR$42</c:f>
              <c:numCache>
                <c:formatCode>_(* #,##0_);_(* \(#,##0\);_(* "-"_);_(@_)</c:formatCode>
                <c:ptCount val="2"/>
                <c:pt idx="0">
                  <c:v>55791000</c:v>
                </c:pt>
                <c:pt idx="1">
                  <c:v>91472688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Part.'!$AS$41:$AS$42</c:f>
              <c:numCache>
                <c:formatCode>_(* #,##0_);_(* \(#,##0\);_(* "-"_);_(@_)</c:formatCode>
                <c:ptCount val="2"/>
                <c:pt idx="0">
                  <c:v>42123900</c:v>
                </c:pt>
                <c:pt idx="1">
                  <c:v>90323414.997889459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1061490</c:v>
                </c:pt>
                <c:pt idx="1">
                  <c:v>3613080</c:v>
                </c:pt>
                <c:pt idx="2">
                  <c:v>24007729.843815997</c:v>
                </c:pt>
                <c:pt idx="3">
                  <c:v>16527300</c:v>
                </c:pt>
                <c:pt idx="4">
                  <c:v>4028915.1540734596</c:v>
                </c:pt>
                <c:pt idx="6">
                  <c:v>0</c:v>
                </c:pt>
                <c:pt idx="7">
                  <c:v>0</c:v>
                </c:pt>
                <c:pt idx="8">
                  <c:v>41084900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17054928</c:v>
                </c:pt>
                <c:pt idx="1">
                  <c:v>2526656</c:v>
                </c:pt>
                <c:pt idx="2">
                  <c:v>57289000</c:v>
                </c:pt>
                <c:pt idx="3">
                  <c:v>6661184</c:v>
                </c:pt>
                <c:pt idx="4">
                  <c:v>1968824</c:v>
                </c:pt>
                <c:pt idx="5">
                  <c:v>0</c:v>
                </c:pt>
                <c:pt idx="6">
                  <c:v>5972096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Part.'!$AW$41:$AW$42</c:f>
              <c:numCache>
                <c:formatCode>0%</c:formatCode>
                <c:ptCount val="2"/>
                <c:pt idx="0">
                  <c:v>0.5697907060110361</c:v>
                </c:pt>
                <c:pt idx="1">
                  <c:v>0.50316088459311992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Part.'!$AX$41:$AX$42</c:f>
              <c:numCache>
                <c:formatCode>0%</c:formatCode>
                <c:ptCount val="2"/>
                <c:pt idx="0">
                  <c:v>0.4302092939889639</c:v>
                </c:pt>
                <c:pt idx="1">
                  <c:v>0.49683911540688008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1968.82</v>
      </c>
      <c r="C7" s="13">
        <v>1780.14</v>
      </c>
      <c r="D7" s="13">
        <v>2124.69</v>
      </c>
      <c r="E7" s="13">
        <v>2124.69</v>
      </c>
      <c r="F7" s="13">
        <v>2831.11</v>
      </c>
      <c r="G7" s="13">
        <v>4394.6099999999997</v>
      </c>
      <c r="H7" s="13">
        <v>5574.61</v>
      </c>
      <c r="I7" s="13">
        <v>6607.11</v>
      </c>
      <c r="J7" s="13">
        <v>8008.36</v>
      </c>
      <c r="K7" s="13">
        <v>8008.36</v>
      </c>
      <c r="L7" s="13">
        <v>8008.36</v>
      </c>
      <c r="M7" s="13">
        <v>8008.36</v>
      </c>
      <c r="N7" s="13">
        <v>8008.36</v>
      </c>
      <c r="O7" s="13">
        <v>8008.36</v>
      </c>
      <c r="P7" s="13">
        <v>8008.36</v>
      </c>
      <c r="Q7" s="13">
        <v>8008.36</v>
      </c>
      <c r="R7" s="13">
        <v>0</v>
      </c>
      <c r="S7" s="13">
        <v>0</v>
      </c>
      <c r="T7" s="13">
        <v>0</v>
      </c>
      <c r="U7" s="13">
        <v>0</v>
      </c>
      <c r="V7" s="13">
        <v>0</v>
      </c>
      <c r="W7" s="13">
        <v>0</v>
      </c>
      <c r="X7" s="13">
        <v>0</v>
      </c>
      <c r="Y7" s="13">
        <v>0</v>
      </c>
      <c r="Z7" s="13">
        <v>0</v>
      </c>
      <c r="AA7" s="13">
        <v>0</v>
      </c>
      <c r="AB7" s="13">
        <v>0</v>
      </c>
      <c r="AC7" s="13">
        <v>0</v>
      </c>
      <c r="AD7" s="13">
        <v>0</v>
      </c>
      <c r="AE7" s="13">
        <v>0</v>
      </c>
      <c r="AF7" s="13">
        <v>0</v>
      </c>
      <c r="AG7" s="13">
        <v>91472.69</v>
      </c>
      <c r="AH7" s="14">
        <v>0.50316088459312003</v>
      </c>
    </row>
    <row r="8" spans="1:34" x14ac:dyDescent="0.2">
      <c r="A8" s="3" t="s">
        <v>122</v>
      </c>
      <c r="B8" s="13">
        <v>4028.92</v>
      </c>
      <c r="C8" s="13">
        <v>1704.69</v>
      </c>
      <c r="D8" s="13">
        <v>1129.05</v>
      </c>
      <c r="E8" s="13">
        <v>1227.45</v>
      </c>
      <c r="F8" s="13">
        <v>2898.43</v>
      </c>
      <c r="G8" s="13">
        <v>4851.96</v>
      </c>
      <c r="H8" s="13">
        <v>6009.64</v>
      </c>
      <c r="I8" s="13">
        <v>6734.14</v>
      </c>
      <c r="J8" s="13">
        <v>7717.39</v>
      </c>
      <c r="K8" s="13">
        <v>7717.39</v>
      </c>
      <c r="L8" s="13">
        <v>7717.39</v>
      </c>
      <c r="M8" s="13">
        <v>7717.39</v>
      </c>
      <c r="N8" s="13">
        <v>7717.39</v>
      </c>
      <c r="O8" s="13">
        <v>7717.39</v>
      </c>
      <c r="P8" s="13">
        <v>7717.39</v>
      </c>
      <c r="Q8" s="13">
        <v>7717.39</v>
      </c>
      <c r="R8" s="13">
        <v>0</v>
      </c>
      <c r="S8" s="13">
        <v>0</v>
      </c>
      <c r="T8" s="13">
        <v>0</v>
      </c>
      <c r="U8" s="13">
        <v>0</v>
      </c>
      <c r="V8" s="13">
        <v>0</v>
      </c>
      <c r="W8" s="13">
        <v>0</v>
      </c>
      <c r="X8" s="13">
        <v>0</v>
      </c>
      <c r="Y8" s="13">
        <v>0</v>
      </c>
      <c r="Z8" s="13">
        <v>0</v>
      </c>
      <c r="AA8" s="13">
        <v>0</v>
      </c>
      <c r="AB8" s="13">
        <v>0</v>
      </c>
      <c r="AC8" s="13">
        <v>0</v>
      </c>
      <c r="AD8" s="13">
        <v>0</v>
      </c>
      <c r="AE8" s="13">
        <v>0</v>
      </c>
      <c r="AF8" s="13">
        <v>0</v>
      </c>
      <c r="AG8" s="13">
        <v>90323.42</v>
      </c>
      <c r="AH8" s="14">
        <v>0.49683911540688019</v>
      </c>
    </row>
    <row r="9" spans="1:34" x14ac:dyDescent="0.2">
      <c r="A9" s="7" t="s">
        <v>121</v>
      </c>
      <c r="B9" s="13">
        <v>5997.74</v>
      </c>
      <c r="C9" s="13">
        <v>3484.83</v>
      </c>
      <c r="D9" s="13">
        <v>3253.74</v>
      </c>
      <c r="E9" s="13">
        <v>3352.13</v>
      </c>
      <c r="F9" s="13">
        <v>5729.54</v>
      </c>
      <c r="G9" s="13">
        <v>9246.57</v>
      </c>
      <c r="H9" s="13">
        <v>11584.26</v>
      </c>
      <c r="I9" s="13">
        <v>13341.26</v>
      </c>
      <c r="J9" s="13">
        <v>15725.76</v>
      </c>
      <c r="K9" s="13">
        <v>15725.76</v>
      </c>
      <c r="L9" s="13">
        <v>15725.76</v>
      </c>
      <c r="M9" s="13">
        <v>15725.76</v>
      </c>
      <c r="N9" s="13">
        <v>15725.76</v>
      </c>
      <c r="O9" s="13">
        <v>15725.76</v>
      </c>
      <c r="P9" s="13">
        <v>15725.76</v>
      </c>
      <c r="Q9" s="13">
        <v>15725.76</v>
      </c>
      <c r="R9" s="13">
        <v>0</v>
      </c>
      <c r="S9" s="13">
        <v>0</v>
      </c>
      <c r="T9" s="13">
        <v>0</v>
      </c>
      <c r="U9" s="13">
        <v>0</v>
      </c>
      <c r="V9" s="13">
        <v>0</v>
      </c>
      <c r="W9" s="13">
        <v>0</v>
      </c>
      <c r="X9" s="13">
        <v>0</v>
      </c>
      <c r="Y9" s="13">
        <v>0</v>
      </c>
      <c r="Z9" s="13">
        <v>0</v>
      </c>
      <c r="AA9" s="13">
        <v>0</v>
      </c>
      <c r="AB9" s="13">
        <v>0</v>
      </c>
      <c r="AC9" s="13">
        <v>0</v>
      </c>
      <c r="AD9" s="13">
        <v>0</v>
      </c>
      <c r="AE9" s="13">
        <v>0</v>
      </c>
      <c r="AF9" s="13">
        <v>0</v>
      </c>
      <c r="AG9" s="13">
        <v>181796.1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1760</v>
      </c>
      <c r="G11" s="15">
        <v>6000</v>
      </c>
      <c r="H11" s="15">
        <v>9200</v>
      </c>
      <c r="I11" s="15">
        <v>12000</v>
      </c>
      <c r="J11" s="15">
        <v>15800</v>
      </c>
      <c r="K11" s="15">
        <v>15800</v>
      </c>
      <c r="L11" s="15">
        <v>15800</v>
      </c>
      <c r="M11" s="15">
        <v>15800</v>
      </c>
      <c r="N11" s="15">
        <v>15800</v>
      </c>
      <c r="O11" s="15">
        <v>15800</v>
      </c>
      <c r="P11" s="15">
        <v>15800</v>
      </c>
      <c r="Q11" s="15">
        <v>15800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155360</v>
      </c>
      <c r="AH11" s="19"/>
    </row>
    <row r="12" spans="1:34" x14ac:dyDescent="0.2">
      <c r="A12" s="3" t="s">
        <v>20</v>
      </c>
      <c r="B12" s="15"/>
      <c r="C12" s="15">
        <v>0</v>
      </c>
      <c r="D12" s="15">
        <v>0</v>
      </c>
      <c r="E12" s="15">
        <v>0</v>
      </c>
      <c r="F12" s="15">
        <v>440</v>
      </c>
      <c r="G12" s="15">
        <v>1500</v>
      </c>
      <c r="H12" s="15">
        <v>2300</v>
      </c>
      <c r="I12" s="15">
        <v>3000</v>
      </c>
      <c r="J12" s="15">
        <v>3950</v>
      </c>
      <c r="K12" s="15">
        <v>3950</v>
      </c>
      <c r="L12" s="15">
        <v>3950</v>
      </c>
      <c r="M12" s="15">
        <v>3950</v>
      </c>
      <c r="N12" s="15">
        <v>3950</v>
      </c>
      <c r="O12" s="15">
        <v>3950</v>
      </c>
      <c r="P12" s="15">
        <v>3950</v>
      </c>
      <c r="Q12" s="15">
        <v>3950</v>
      </c>
      <c r="R12" s="15">
        <v>0</v>
      </c>
      <c r="S12" s="15">
        <v>0</v>
      </c>
      <c r="T12" s="15">
        <v>0</v>
      </c>
      <c r="U12" s="15">
        <v>0</v>
      </c>
      <c r="V12" s="15">
        <v>0</v>
      </c>
      <c r="W12" s="15">
        <v>0</v>
      </c>
      <c r="X12" s="15">
        <v>0</v>
      </c>
      <c r="Y12" s="15">
        <v>0</v>
      </c>
      <c r="Z12" s="15">
        <v>0</v>
      </c>
      <c r="AA12" s="15">
        <v>0</v>
      </c>
      <c r="AB12" s="15">
        <v>0</v>
      </c>
      <c r="AC12" s="15">
        <v>0</v>
      </c>
      <c r="AD12" s="15">
        <v>0</v>
      </c>
      <c r="AE12" s="15">
        <v>0</v>
      </c>
      <c r="AF12" s="15">
        <v>0</v>
      </c>
      <c r="AG12" s="15">
        <v>38840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0</v>
      </c>
      <c r="F15" s="16">
        <v>2.2109999999999999</v>
      </c>
      <c r="G15" s="16">
        <v>2.2109999999999999</v>
      </c>
      <c r="H15" s="16">
        <v>2.2109999999999999</v>
      </c>
      <c r="I15" s="16">
        <v>2.2109999999999999</v>
      </c>
      <c r="J15" s="16">
        <v>2.2109999999999999</v>
      </c>
      <c r="K15" s="16">
        <v>2.2109999999999999</v>
      </c>
      <c r="L15" s="16">
        <v>2.2109999999999999</v>
      </c>
      <c r="M15" s="16">
        <v>2.2109999999999999</v>
      </c>
      <c r="N15" s="16">
        <v>2.2109999999999999</v>
      </c>
      <c r="O15" s="16">
        <v>2.2109999999999999</v>
      </c>
      <c r="P15" s="16">
        <v>2.2109999999999999</v>
      </c>
      <c r="Q15" s="16">
        <v>2.2109999999999999</v>
      </c>
      <c r="R15" s="16">
        <v>0</v>
      </c>
      <c r="S15" s="16">
        <v>0</v>
      </c>
      <c r="T15" s="16">
        <v>0</v>
      </c>
      <c r="U15" s="16">
        <v>0</v>
      </c>
      <c r="V15" s="16">
        <v>0</v>
      </c>
      <c r="W15" s="16">
        <v>0</v>
      </c>
      <c r="X15" s="16">
        <v>0</v>
      </c>
      <c r="Y15" s="16">
        <v>0</v>
      </c>
      <c r="Z15" s="16">
        <v>0</v>
      </c>
      <c r="AA15" s="16">
        <v>0</v>
      </c>
      <c r="AB15" s="16">
        <v>0</v>
      </c>
      <c r="AC15" s="16">
        <v>0</v>
      </c>
      <c r="AD15" s="16">
        <v>0</v>
      </c>
      <c r="AE15" s="16">
        <v>0</v>
      </c>
      <c r="AF15" s="16">
        <v>0</v>
      </c>
      <c r="AG15" s="16">
        <v>2.2109999999999999</v>
      </c>
      <c r="AH15" s="19"/>
    </row>
    <row r="16" spans="1:34" x14ac:dyDescent="0.2">
      <c r="A16" s="3" t="s">
        <v>126</v>
      </c>
      <c r="B16" s="16"/>
      <c r="C16" s="16">
        <v>0</v>
      </c>
      <c r="D16" s="16">
        <v>0</v>
      </c>
      <c r="E16" s="16">
        <v>0</v>
      </c>
      <c r="F16" s="16">
        <v>0.91</v>
      </c>
      <c r="G16" s="16">
        <v>0.91</v>
      </c>
      <c r="H16" s="16">
        <v>0.91</v>
      </c>
      <c r="I16" s="16">
        <v>0.91</v>
      </c>
      <c r="J16" s="16">
        <v>0.91</v>
      </c>
      <c r="K16" s="16">
        <v>0.91</v>
      </c>
      <c r="L16" s="16">
        <v>0.91</v>
      </c>
      <c r="M16" s="16">
        <v>0.91</v>
      </c>
      <c r="N16" s="16">
        <v>0.91</v>
      </c>
      <c r="O16" s="16">
        <v>0.91</v>
      </c>
      <c r="P16" s="16">
        <v>0.91</v>
      </c>
      <c r="Q16" s="16">
        <v>0.91</v>
      </c>
      <c r="R16" s="16">
        <v>0</v>
      </c>
      <c r="S16" s="16">
        <v>0</v>
      </c>
      <c r="T16" s="16">
        <v>0</v>
      </c>
      <c r="U16" s="16">
        <v>0</v>
      </c>
      <c r="V16" s="16">
        <v>0</v>
      </c>
      <c r="W16" s="16">
        <v>0</v>
      </c>
      <c r="X16" s="16">
        <v>0</v>
      </c>
      <c r="Y16" s="16">
        <v>0</v>
      </c>
      <c r="Z16" s="16">
        <v>0</v>
      </c>
      <c r="AA16" s="16">
        <v>0</v>
      </c>
      <c r="AB16" s="16">
        <v>0</v>
      </c>
      <c r="AC16" s="16">
        <v>0</v>
      </c>
      <c r="AD16" s="16">
        <v>0</v>
      </c>
      <c r="AE16" s="16">
        <v>0</v>
      </c>
      <c r="AF16" s="16">
        <v>0</v>
      </c>
      <c r="AG16" s="16">
        <v>0.91</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0</v>
      </c>
      <c r="F19" s="13">
        <v>4291.76</v>
      </c>
      <c r="G19" s="13">
        <v>14631</v>
      </c>
      <c r="H19" s="13">
        <v>22434.2</v>
      </c>
      <c r="I19" s="13">
        <v>29262</v>
      </c>
      <c r="J19" s="13">
        <v>38528.300000000003</v>
      </c>
      <c r="K19" s="13">
        <v>38528.300000000003</v>
      </c>
      <c r="L19" s="13">
        <v>38528.300000000003</v>
      </c>
      <c r="M19" s="13">
        <v>38528.300000000003</v>
      </c>
      <c r="N19" s="13">
        <v>38528.300000000003</v>
      </c>
      <c r="O19" s="13">
        <v>38528.300000000003</v>
      </c>
      <c r="P19" s="13">
        <v>38528.300000000003</v>
      </c>
      <c r="Q19" s="13">
        <v>38528.300000000003</v>
      </c>
      <c r="R19" s="13">
        <v>0</v>
      </c>
      <c r="S19" s="13">
        <v>0</v>
      </c>
      <c r="T19" s="13">
        <v>0</v>
      </c>
      <c r="U19" s="13">
        <v>0</v>
      </c>
      <c r="V19" s="13">
        <v>0</v>
      </c>
      <c r="W19" s="13">
        <v>0</v>
      </c>
      <c r="X19" s="13">
        <v>0</v>
      </c>
      <c r="Y19" s="13">
        <v>0</v>
      </c>
      <c r="Z19" s="13">
        <v>0</v>
      </c>
      <c r="AA19" s="13">
        <v>0</v>
      </c>
      <c r="AB19" s="13">
        <v>0</v>
      </c>
      <c r="AC19" s="13">
        <v>0</v>
      </c>
      <c r="AD19" s="13">
        <v>0</v>
      </c>
      <c r="AE19" s="13">
        <v>0</v>
      </c>
      <c r="AF19" s="13">
        <v>0</v>
      </c>
      <c r="AG19" s="13">
        <v>378845.36</v>
      </c>
      <c r="AH19" s="19"/>
    </row>
    <row r="20" spans="1:34" x14ac:dyDescent="0.2">
      <c r="A20" s="1" t="s">
        <v>12</v>
      </c>
      <c r="B20" s="17">
        <v>-5997.74</v>
      </c>
      <c r="C20" s="17">
        <v>-3484.83</v>
      </c>
      <c r="D20" s="17">
        <v>-3253.74</v>
      </c>
      <c r="E20" s="17">
        <v>-3352.13</v>
      </c>
      <c r="F20" s="17">
        <v>-1437.78</v>
      </c>
      <c r="G20" s="17">
        <v>5384.43</v>
      </c>
      <c r="H20" s="17">
        <v>10849.94</v>
      </c>
      <c r="I20" s="17">
        <v>15920.74</v>
      </c>
      <c r="J20" s="17">
        <v>22802.54</v>
      </c>
      <c r="K20" s="17">
        <v>22802.54</v>
      </c>
      <c r="L20" s="17">
        <v>22802.54</v>
      </c>
      <c r="M20" s="17">
        <v>22802.54</v>
      </c>
      <c r="N20" s="17">
        <v>22802.54</v>
      </c>
      <c r="O20" s="17">
        <v>22802.54</v>
      </c>
      <c r="P20" s="17">
        <v>22802.54</v>
      </c>
      <c r="Q20" s="17">
        <v>22802.54</v>
      </c>
      <c r="R20" s="17">
        <v>0</v>
      </c>
      <c r="S20" s="17">
        <v>0</v>
      </c>
      <c r="T20" s="17">
        <v>0</v>
      </c>
      <c r="U20" s="17">
        <v>0</v>
      </c>
      <c r="V20" s="17">
        <v>0</v>
      </c>
      <c r="W20" s="17">
        <v>0</v>
      </c>
      <c r="X20" s="17">
        <v>0</v>
      </c>
      <c r="Y20" s="17">
        <v>0</v>
      </c>
      <c r="Z20" s="17">
        <v>0</v>
      </c>
      <c r="AA20" s="17">
        <v>0</v>
      </c>
      <c r="AB20" s="17">
        <v>0</v>
      </c>
      <c r="AC20" s="17">
        <v>0</v>
      </c>
      <c r="AD20" s="17">
        <v>0</v>
      </c>
      <c r="AE20" s="17">
        <v>0</v>
      </c>
      <c r="AF20" s="17">
        <v>0</v>
      </c>
      <c r="AG20" s="17">
        <v>197049.26</v>
      </c>
      <c r="AH20" s="22"/>
    </row>
    <row r="21" spans="1:34" x14ac:dyDescent="0.2">
      <c r="J21" s="10"/>
      <c r="AG21" s="82">
        <v>1.0839025356027472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2285</v>
      </c>
      <c r="D121" s="61">
        <v>1295</v>
      </c>
      <c r="E121" s="61">
        <v>1295</v>
      </c>
      <c r="F121" s="61">
        <v>1726</v>
      </c>
      <c r="G121" s="61">
        <v>2680</v>
      </c>
      <c r="H121" s="61">
        <v>3400</v>
      </c>
      <c r="I121" s="61">
        <v>4030</v>
      </c>
      <c r="J121" s="61">
        <v>4885</v>
      </c>
      <c r="K121" s="61">
        <v>4885</v>
      </c>
      <c r="L121" s="61">
        <v>4885</v>
      </c>
      <c r="M121" s="61">
        <v>4885</v>
      </c>
      <c r="N121" s="61">
        <v>4885</v>
      </c>
      <c r="O121" s="61">
        <v>4885</v>
      </c>
      <c r="P121" s="61">
        <v>4885</v>
      </c>
      <c r="Q121" s="61">
        <v>4885</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55791</v>
      </c>
      <c r="AH121" s="62">
        <v>0.56979070601103599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2703.4</v>
      </c>
      <c r="D122" s="61">
        <v>646.20000000000005</v>
      </c>
      <c r="E122" s="61">
        <v>700.1</v>
      </c>
      <c r="F122" s="61">
        <v>1426.1</v>
      </c>
      <c r="G122" s="61">
        <v>2275.1</v>
      </c>
      <c r="H122" s="61">
        <v>2811.8</v>
      </c>
      <c r="I122" s="61">
        <v>3126.8</v>
      </c>
      <c r="J122" s="61">
        <v>3554.3</v>
      </c>
      <c r="K122" s="61">
        <v>3554.3</v>
      </c>
      <c r="L122" s="61">
        <v>3554.3</v>
      </c>
      <c r="M122" s="61">
        <v>3554.3</v>
      </c>
      <c r="N122" s="61">
        <v>3554.3</v>
      </c>
      <c r="O122" s="61">
        <v>3554.3</v>
      </c>
      <c r="P122" s="61">
        <v>3554.3</v>
      </c>
      <c r="Q122" s="61">
        <v>3554.3</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42123.9</v>
      </c>
      <c r="AH122" s="62">
        <v>0.43020929398896379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4988.3999999999996</v>
      </c>
      <c r="D123" s="61">
        <v>1941.2</v>
      </c>
      <c r="E123" s="61">
        <v>1995.1</v>
      </c>
      <c r="F123" s="61">
        <v>3152.1</v>
      </c>
      <c r="G123" s="61">
        <v>4955.1000000000004</v>
      </c>
      <c r="H123" s="61">
        <v>6211.8</v>
      </c>
      <c r="I123" s="61">
        <v>7156.8</v>
      </c>
      <c r="J123" s="61">
        <v>8439.2999999999993</v>
      </c>
      <c r="K123" s="61">
        <v>8439.2999999999993</v>
      </c>
      <c r="L123" s="61">
        <v>8439.2999999999993</v>
      </c>
      <c r="M123" s="61">
        <v>8439.2999999999993</v>
      </c>
      <c r="N123" s="61">
        <v>8439.2999999999993</v>
      </c>
      <c r="O123" s="61">
        <v>8439.2999999999993</v>
      </c>
      <c r="P123" s="61">
        <v>8439.2999999999993</v>
      </c>
      <c r="Q123" s="61">
        <v>8439.2999999999993</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97914.9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1760</v>
      </c>
      <c r="G125" s="64">
        <v>6000</v>
      </c>
      <c r="H125" s="64">
        <v>9200</v>
      </c>
      <c r="I125" s="64">
        <v>12000</v>
      </c>
      <c r="J125" s="64">
        <v>15800</v>
      </c>
      <c r="K125" s="64">
        <v>15800</v>
      </c>
      <c r="L125" s="64">
        <v>15800</v>
      </c>
      <c r="M125" s="64">
        <v>15800</v>
      </c>
      <c r="N125" s="64">
        <v>15800</v>
      </c>
      <c r="O125" s="64">
        <v>15800</v>
      </c>
      <c r="P125" s="64">
        <v>15800</v>
      </c>
      <c r="Q125" s="64">
        <v>15800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155360</v>
      </c>
      <c r="AH125" s="54"/>
    </row>
    <row r="126" spans="1:62" s="12" customFormat="1" x14ac:dyDescent="0.2">
      <c r="A126" s="59" t="s">
        <v>20</v>
      </c>
      <c r="B126" s="64"/>
      <c r="C126" s="64">
        <v>0</v>
      </c>
      <c r="D126" s="64">
        <v>0</v>
      </c>
      <c r="E126" s="64">
        <v>0</v>
      </c>
      <c r="F126" s="64">
        <v>440</v>
      </c>
      <c r="G126" s="64">
        <v>1500</v>
      </c>
      <c r="H126" s="64">
        <v>2300</v>
      </c>
      <c r="I126" s="64">
        <v>3000</v>
      </c>
      <c r="J126" s="64">
        <v>3950</v>
      </c>
      <c r="K126" s="64">
        <v>3950</v>
      </c>
      <c r="L126" s="64">
        <v>3950</v>
      </c>
      <c r="M126" s="64">
        <v>3950</v>
      </c>
      <c r="N126" s="64">
        <v>3950</v>
      </c>
      <c r="O126" s="64">
        <v>3950</v>
      </c>
      <c r="P126" s="64">
        <v>3950</v>
      </c>
      <c r="Q126" s="64">
        <v>3950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38840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0.85</v>
      </c>
      <c r="D129" s="65">
        <v>0.85</v>
      </c>
      <c r="E129" s="65">
        <v>0.85</v>
      </c>
      <c r="F129" s="65">
        <v>0.85</v>
      </c>
      <c r="G129" s="65">
        <v>0.85</v>
      </c>
      <c r="H129" s="65">
        <v>0.85</v>
      </c>
      <c r="I129" s="65">
        <v>0.85</v>
      </c>
      <c r="J129" s="65">
        <v>0.85</v>
      </c>
      <c r="K129" s="65">
        <v>0.85</v>
      </c>
      <c r="L129" s="65">
        <v>0.85</v>
      </c>
      <c r="M129" s="65">
        <v>0.85</v>
      </c>
      <c r="N129" s="65">
        <v>0.85</v>
      </c>
      <c r="O129" s="65">
        <v>0.85</v>
      </c>
      <c r="P129" s="65">
        <v>0.85</v>
      </c>
      <c r="Q129" s="65">
        <v>0.85</v>
      </c>
      <c r="R129" s="65">
        <v>0.85</v>
      </c>
      <c r="S129" s="65">
        <v>0.85</v>
      </c>
      <c r="T129" s="65">
        <v>0.85</v>
      </c>
      <c r="U129" s="65">
        <v>0.85</v>
      </c>
      <c r="V129" s="65">
        <v>0.85</v>
      </c>
      <c r="W129" s="65">
        <v>0.85</v>
      </c>
      <c r="X129" s="65">
        <v>0.85</v>
      </c>
      <c r="Y129" s="65">
        <v>0.85</v>
      </c>
      <c r="Z129" s="65">
        <v>0.85</v>
      </c>
      <c r="AA129" s="65">
        <v>0.85</v>
      </c>
      <c r="AB129" s="65">
        <v>0.85</v>
      </c>
      <c r="AC129" s="65">
        <v>0.85</v>
      </c>
      <c r="AD129" s="65">
        <v>0.85</v>
      </c>
      <c r="AE129" s="65">
        <v>0.85</v>
      </c>
      <c r="AF129" s="65">
        <v>0.85</v>
      </c>
      <c r="AG129" s="65">
        <v>0.85</v>
      </c>
      <c r="AH129" s="54"/>
    </row>
    <row r="130" spans="1:40" s="12" customFormat="1" x14ac:dyDescent="0.2">
      <c r="A130" s="59" t="s">
        <v>16</v>
      </c>
      <c r="B130" s="65"/>
      <c r="C130" s="65">
        <v>0.35</v>
      </c>
      <c r="D130" s="65">
        <v>0.35</v>
      </c>
      <c r="E130" s="65">
        <v>0.35</v>
      </c>
      <c r="F130" s="65">
        <v>0.35</v>
      </c>
      <c r="G130" s="65">
        <v>0.35</v>
      </c>
      <c r="H130" s="65">
        <v>0.35</v>
      </c>
      <c r="I130" s="65">
        <v>0.35</v>
      </c>
      <c r="J130" s="65">
        <v>0.35</v>
      </c>
      <c r="K130" s="65">
        <v>0.35</v>
      </c>
      <c r="L130" s="65">
        <v>0.35</v>
      </c>
      <c r="M130" s="65">
        <v>0.35</v>
      </c>
      <c r="N130" s="65">
        <v>0.35</v>
      </c>
      <c r="O130" s="65">
        <v>0.35</v>
      </c>
      <c r="P130" s="65">
        <v>0.35</v>
      </c>
      <c r="Q130" s="65">
        <v>0.35</v>
      </c>
      <c r="R130" s="65">
        <v>0.35</v>
      </c>
      <c r="S130" s="65">
        <v>0.35</v>
      </c>
      <c r="T130" s="65">
        <v>0.35</v>
      </c>
      <c r="U130" s="65">
        <v>0.35</v>
      </c>
      <c r="V130" s="65">
        <v>0.35</v>
      </c>
      <c r="W130" s="65">
        <v>0.35</v>
      </c>
      <c r="X130" s="65">
        <v>0.35</v>
      </c>
      <c r="Y130" s="65">
        <v>0.35</v>
      </c>
      <c r="Z130" s="65">
        <v>0.35</v>
      </c>
      <c r="AA130" s="65">
        <v>0.35</v>
      </c>
      <c r="AB130" s="65">
        <v>0.35</v>
      </c>
      <c r="AC130" s="65">
        <v>0.35</v>
      </c>
      <c r="AD130" s="65">
        <v>0.35</v>
      </c>
      <c r="AE130" s="65">
        <v>0.35</v>
      </c>
      <c r="AF130" s="65">
        <v>0.35</v>
      </c>
      <c r="AG130" s="65">
        <v>0.35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0</v>
      </c>
      <c r="F133" s="61">
        <v>1650</v>
      </c>
      <c r="G133" s="61">
        <v>5625</v>
      </c>
      <c r="H133" s="61">
        <v>8625</v>
      </c>
      <c r="I133" s="61">
        <v>11250</v>
      </c>
      <c r="J133" s="61">
        <v>14812.5</v>
      </c>
      <c r="K133" s="61">
        <v>14812.5</v>
      </c>
      <c r="L133" s="61">
        <v>14812.5</v>
      </c>
      <c r="M133" s="61">
        <v>14812.5</v>
      </c>
      <c r="N133" s="61">
        <v>14812.5</v>
      </c>
      <c r="O133" s="61">
        <v>14812.5</v>
      </c>
      <c r="P133" s="61">
        <v>14812.5</v>
      </c>
      <c r="Q133" s="61">
        <v>14812.5</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145650</v>
      </c>
      <c r="AH133" s="54"/>
    </row>
    <row r="134" spans="1:40" s="12" customFormat="1" x14ac:dyDescent="0.2">
      <c r="A134" s="57" t="s">
        <v>12</v>
      </c>
      <c r="B134" s="61"/>
      <c r="C134" s="61">
        <v>-4988.3999999999996</v>
      </c>
      <c r="D134" s="61">
        <v>-1941.2</v>
      </c>
      <c r="E134" s="61">
        <v>-1995.1</v>
      </c>
      <c r="F134" s="61">
        <v>-1502.1</v>
      </c>
      <c r="G134" s="61">
        <v>669.9</v>
      </c>
      <c r="H134" s="61">
        <v>2413.1999999999998</v>
      </c>
      <c r="I134" s="61">
        <v>4093.2</v>
      </c>
      <c r="J134" s="61">
        <v>6373.2</v>
      </c>
      <c r="K134" s="61">
        <v>6373.2</v>
      </c>
      <c r="L134" s="61">
        <v>6373.2</v>
      </c>
      <c r="M134" s="61">
        <v>6373.2</v>
      </c>
      <c r="N134" s="61">
        <v>6373.2</v>
      </c>
      <c r="O134" s="61">
        <v>6373.2</v>
      </c>
      <c r="P134" s="61">
        <v>6373.2</v>
      </c>
      <c r="Q134" s="61">
        <v>6373.2</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47735.1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10395000</v>
      </c>
      <c r="AY8" s="12" t="s">
        <v>4</v>
      </c>
      <c r="AZ8" s="80">
        <v>750000</v>
      </c>
    </row>
    <row r="9" spans="2:59" ht="14.45" customHeight="1" x14ac:dyDescent="0.2">
      <c r="B9" s="126"/>
      <c r="C9" s="126"/>
      <c r="D9" s="126"/>
      <c r="E9" s="126"/>
      <c r="F9" s="126"/>
      <c r="G9" s="126"/>
      <c r="H9" s="126"/>
      <c r="I9" s="126"/>
      <c r="J9" s="28"/>
      <c r="AP9" s="12" t="s">
        <v>8</v>
      </c>
      <c r="AQ9" s="80">
        <v>1540000</v>
      </c>
      <c r="AY9" s="12" t="s">
        <v>8</v>
      </c>
      <c r="AZ9" s="80">
        <v>2667000</v>
      </c>
    </row>
    <row r="10" spans="2:59" ht="14.45" customHeight="1" x14ac:dyDescent="0.2">
      <c r="B10" s="126"/>
      <c r="C10" s="126"/>
      <c r="D10" s="126"/>
      <c r="E10" s="126"/>
      <c r="F10" s="126"/>
      <c r="G10" s="126"/>
      <c r="H10" s="126"/>
      <c r="I10" s="126"/>
      <c r="J10" s="28"/>
      <c r="AP10" s="12" t="s">
        <v>9</v>
      </c>
      <c r="AQ10" s="80">
        <v>34956000</v>
      </c>
      <c r="AY10" s="12" t="s">
        <v>9</v>
      </c>
      <c r="AZ10" s="80">
        <v>10428000</v>
      </c>
    </row>
    <row r="11" spans="2:59" ht="14.45" customHeight="1" x14ac:dyDescent="0.2">
      <c r="B11" s="67" t="s">
        <v>114</v>
      </c>
      <c r="C11" s="67"/>
      <c r="D11" s="67"/>
      <c r="E11" s="67"/>
      <c r="F11" s="67"/>
      <c r="G11" s="67"/>
      <c r="H11" s="67"/>
      <c r="I11" s="67"/>
      <c r="AP11" s="12" t="s">
        <v>7</v>
      </c>
      <c r="AQ11" s="80">
        <v>4060000</v>
      </c>
      <c r="AY11" s="12" t="s">
        <v>7</v>
      </c>
      <c r="AZ11" s="80">
        <v>8665900</v>
      </c>
    </row>
    <row r="12" spans="2:59" ht="14.45" customHeight="1" x14ac:dyDescent="0.2">
      <c r="B12" s="67"/>
      <c r="C12" s="67"/>
      <c r="D12" s="67"/>
      <c r="E12" s="67"/>
      <c r="F12" s="67"/>
      <c r="G12" s="67"/>
      <c r="H12" s="67"/>
      <c r="I12" s="67"/>
      <c r="AP12" s="12" t="s">
        <v>3</v>
      </c>
      <c r="AQ12" s="80">
        <v>1200000</v>
      </c>
      <c r="AY12" s="12" t="s">
        <v>3</v>
      </c>
      <c r="AZ12" s="80">
        <v>1750000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3640000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17863000</v>
      </c>
    </row>
    <row r="19" spans="42:59" x14ac:dyDescent="0.2">
      <c r="AP19" s="12" t="s">
        <v>76</v>
      </c>
      <c r="AQ19" s="80">
        <v>0</v>
      </c>
      <c r="AY19" s="12" t="s">
        <v>76</v>
      </c>
      <c r="AZ19" s="80">
        <v>0</v>
      </c>
    </row>
    <row r="20" spans="42:59" ht="15" x14ac:dyDescent="0.25">
      <c r="AP20" s="68" t="s">
        <v>77</v>
      </c>
      <c r="AQ20" s="81">
        <v>55791000</v>
      </c>
      <c r="AY20" s="68" t="s">
        <v>77</v>
      </c>
      <c r="AZ20" s="81">
        <v>42123900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17054928</v>
      </c>
      <c r="AY27" s="12" t="s">
        <v>4</v>
      </c>
      <c r="AZ27" s="80">
        <v>1061490</v>
      </c>
    </row>
    <row r="28" spans="42:59" x14ac:dyDescent="0.2">
      <c r="AP28" s="12" t="s">
        <v>8</v>
      </c>
      <c r="AQ28" s="80">
        <v>2526656</v>
      </c>
      <c r="AY28" s="12" t="s">
        <v>8</v>
      </c>
      <c r="AZ28" s="80">
        <v>3613080</v>
      </c>
    </row>
    <row r="29" spans="42:59" ht="14.45" customHeight="1" x14ac:dyDescent="0.2">
      <c r="AP29" s="12" t="s">
        <v>9</v>
      </c>
      <c r="AQ29" s="80">
        <v>57289000</v>
      </c>
      <c r="AY29" s="12" t="s">
        <v>9</v>
      </c>
      <c r="AZ29" s="80">
        <v>24007729.843815997</v>
      </c>
    </row>
    <row r="30" spans="42:59" x14ac:dyDescent="0.2">
      <c r="AP30" s="12" t="s">
        <v>7</v>
      </c>
      <c r="AQ30" s="80">
        <v>6661184</v>
      </c>
      <c r="AY30" s="12" t="s">
        <v>7</v>
      </c>
      <c r="AZ30" s="80">
        <v>16527300</v>
      </c>
    </row>
    <row r="31" spans="42:59" x14ac:dyDescent="0.2">
      <c r="AP31" s="12" t="s">
        <v>3</v>
      </c>
      <c r="AQ31" s="80">
        <v>1968824</v>
      </c>
      <c r="AY31" s="12" t="s">
        <v>3</v>
      </c>
      <c r="AZ31" s="80">
        <v>4028915.1540734596</v>
      </c>
    </row>
    <row r="32" spans="42:59" ht="14.45" customHeight="1" x14ac:dyDescent="0.2">
      <c r="AP32" s="12" t="s">
        <v>6</v>
      </c>
      <c r="AQ32" s="80">
        <v>0</v>
      </c>
      <c r="AY32" s="12" t="s">
        <v>6</v>
      </c>
      <c r="AZ32" s="80"/>
    </row>
    <row r="33" spans="2:56" ht="14.45" customHeight="1" x14ac:dyDescent="0.2">
      <c r="AP33" s="12" t="s">
        <v>5</v>
      </c>
      <c r="AQ33" s="80">
        <v>5972096</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41084900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91472688</v>
      </c>
      <c r="AY37" s="68" t="s">
        <v>77</v>
      </c>
      <c r="AZ37" s="81">
        <v>90323414.997889459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97914900</v>
      </c>
      <c r="AR41" s="101">
        <v>55791000</v>
      </c>
      <c r="AS41" s="101">
        <v>42123900</v>
      </c>
      <c r="AV41" s="12" t="s">
        <v>132</v>
      </c>
      <c r="AW41" s="82">
        <v>0.5697907060110361</v>
      </c>
      <c r="AX41" s="82">
        <v>0.4302092939889639</v>
      </c>
    </row>
    <row r="42" spans="2:56" ht="15" x14ac:dyDescent="0.2">
      <c r="B42" s="29"/>
      <c r="C42" s="29"/>
      <c r="D42" s="29"/>
      <c r="E42" s="29"/>
      <c r="F42" s="29"/>
      <c r="G42" s="29"/>
      <c r="H42" s="29"/>
      <c r="I42" s="29"/>
      <c r="AP42" s="12" t="s">
        <v>131</v>
      </c>
      <c r="AQ42" s="101">
        <v>181796102.99788946</v>
      </c>
      <c r="AR42" s="101">
        <v>91472688</v>
      </c>
      <c r="AS42" s="101">
        <v>90323414.997889459</v>
      </c>
      <c r="AV42" s="12" t="s">
        <v>131</v>
      </c>
      <c r="AW42" s="82">
        <v>0.50316088459311992</v>
      </c>
      <c r="AX42" s="82">
        <v>0.49683911540688008</v>
      </c>
    </row>
    <row r="43" spans="2:56" x14ac:dyDescent="0.2">
      <c r="BD43" s="83">
        <v>54194048998733.672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0.52013111629504982</v>
      </c>
    </row>
    <row r="54" spans="2:55" x14ac:dyDescent="0.2">
      <c r="BA54" s="12" t="s">
        <v>88</v>
      </c>
      <c r="BC54" s="85">
        <v>0.3277384140061792</v>
      </c>
    </row>
    <row r="55" spans="2:55" ht="15" thickBot="1" x14ac:dyDescent="0.25">
      <c r="BA55" s="12" t="s">
        <v>89</v>
      </c>
      <c r="BC55" s="85" t="s">
        <v>131</v>
      </c>
    </row>
    <row r="56" spans="2:55" ht="16.5" thickTop="1" thickBot="1" x14ac:dyDescent="0.3">
      <c r="BA56" s="86" t="s">
        <v>82</v>
      </c>
      <c r="BB56" s="86"/>
      <c r="BC56" s="84">
        <v>97914900</v>
      </c>
    </row>
    <row r="57" spans="2:55" ht="16.5" thickTop="1" thickBot="1" x14ac:dyDescent="0.3">
      <c r="BA57" s="87" t="s">
        <v>83</v>
      </c>
      <c r="BB57" s="87"/>
      <c r="BC57" s="88">
        <v>43103</v>
      </c>
    </row>
    <row r="58" spans="2:55" ht="16.5" thickTop="1" thickBot="1" x14ac:dyDescent="0.3">
      <c r="BA58" s="87" t="s">
        <v>84</v>
      </c>
      <c r="BB58" s="87"/>
      <c r="BC58" s="89">
        <v>1.8566745510426856</v>
      </c>
    </row>
    <row r="59" spans="2:55" ht="16.5" thickTop="1" thickBot="1" x14ac:dyDescent="0.3">
      <c r="BA59" s="86" t="s">
        <v>85</v>
      </c>
      <c r="BB59" s="86" t="s">
        <v>65</v>
      </c>
      <c r="BC59" s="84">
        <v>145650</v>
      </c>
    </row>
    <row r="60" spans="2:55" ht="16.5" thickTop="1" thickBot="1" x14ac:dyDescent="0.3">
      <c r="I60" s="53" t="s">
        <v>113</v>
      </c>
      <c r="BA60" s="87" t="s">
        <v>86</v>
      </c>
      <c r="BB60" s="87"/>
      <c r="BC60" s="89">
        <v>2.6010666666666666</v>
      </c>
    </row>
    <row r="61" spans="2:55" ht="16.5" thickTop="1" thickBot="1" x14ac:dyDescent="0.3">
      <c r="BA61" s="86" t="s">
        <v>85</v>
      </c>
      <c r="BB61" s="86" t="s">
        <v>65</v>
      </c>
      <c r="BC61" s="84">
        <v>378845.36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936.13</v>
      </c>
      <c r="J11" s="10"/>
      <c r="K11" s="10"/>
    </row>
    <row r="12" spans="2:57" ht="14.45" customHeight="1" thickBot="1" x14ac:dyDescent="0.25">
      <c r="B12" s="10"/>
      <c r="C12" s="10"/>
      <c r="D12" s="10"/>
      <c r="E12" s="10"/>
      <c r="F12" s="10"/>
      <c r="G12" s="35" t="s">
        <v>93</v>
      </c>
      <c r="H12" s="36" t="s">
        <v>94</v>
      </c>
      <c r="I12" s="37">
        <v>5997740</v>
      </c>
      <c r="J12" s="10"/>
      <c r="K12" s="10"/>
    </row>
    <row r="13" spans="2:57" ht="14.45" customHeight="1" thickBot="1" x14ac:dyDescent="0.25">
      <c r="B13" s="10"/>
      <c r="C13" s="10"/>
      <c r="D13" s="10"/>
      <c r="E13" s="10"/>
      <c r="F13" s="10"/>
      <c r="G13" s="35" t="s">
        <v>95</v>
      </c>
      <c r="H13" s="36" t="s">
        <v>94</v>
      </c>
      <c r="I13" s="37">
        <v>23188484</v>
      </c>
      <c r="J13" s="10"/>
      <c r="K13" s="10"/>
    </row>
    <row r="14" spans="2:57" ht="14.45" customHeight="1" thickBot="1" x14ac:dyDescent="0.25">
      <c r="B14" s="10"/>
      <c r="C14" s="10"/>
      <c r="D14" s="10"/>
      <c r="E14" s="10"/>
      <c r="F14" s="10"/>
      <c r="G14" s="35" t="s">
        <v>96</v>
      </c>
      <c r="H14" s="36" t="s">
        <v>97</v>
      </c>
      <c r="I14" s="38">
        <v>194.20000000000002</v>
      </c>
      <c r="J14" s="10"/>
      <c r="K14" s="10"/>
    </row>
    <row r="15" spans="2:57" ht="14.45" customHeight="1" thickBot="1" x14ac:dyDescent="0.25">
      <c r="B15" s="10"/>
      <c r="C15" s="10"/>
      <c r="D15" s="10"/>
      <c r="E15" s="10"/>
      <c r="F15" s="10"/>
      <c r="G15" s="35" t="s">
        <v>98</v>
      </c>
      <c r="H15" s="36" t="s">
        <v>67</v>
      </c>
      <c r="I15" s="39">
        <v>108.39025356027472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936.13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93190.537215501347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1.9507999999999999</v>
      </c>
      <c r="AT30" s="92">
        <v>194200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378845.36</v>
      </c>
      <c r="AV39" s="94">
        <v>1.95</v>
      </c>
      <c r="AW39" s="95">
        <v>2.6010666666666666</v>
      </c>
    </row>
    <row r="40" spans="2:49" ht="14.45" customHeight="1" x14ac:dyDescent="0.2">
      <c r="B40" s="10"/>
      <c r="C40" s="40"/>
      <c r="D40" s="44" t="s">
        <v>109</v>
      </c>
      <c r="E40" s="70">
        <v>1.4630999999999998</v>
      </c>
      <c r="F40" s="70">
        <v>1.5606399999999998</v>
      </c>
      <c r="G40" s="70">
        <v>1.6581799999999998</v>
      </c>
      <c r="H40" s="70">
        <v>1.7557199999999999</v>
      </c>
      <c r="I40" s="70">
        <v>1.8532599999999999</v>
      </c>
      <c r="J40" s="45">
        <v>1.9507999999999999</v>
      </c>
      <c r="K40" s="70">
        <v>2.04834</v>
      </c>
      <c r="L40" s="70">
        <v>2.14588</v>
      </c>
      <c r="M40" s="70">
        <v>2.24342</v>
      </c>
      <c r="N40" s="70">
        <v>2.3409599999999999</v>
      </c>
      <c r="O40" s="70">
        <v>2.4384999999999999</v>
      </c>
      <c r="AT40" s="12" t="s">
        <v>62</v>
      </c>
      <c r="AU40" s="93">
        <v>181796.1</v>
      </c>
      <c r="AV40" s="94">
        <v>0.94</v>
      </c>
      <c r="AW40" s="95">
        <v>1.8566745204253901</v>
      </c>
    </row>
    <row r="41" spans="2:49" x14ac:dyDescent="0.2">
      <c r="B41" s="10"/>
      <c r="C41" s="46">
        <v>-0.2</v>
      </c>
      <c r="D41" s="47">
        <v>112907.88</v>
      </c>
      <c r="E41" s="104">
        <v>-9.1314284365836329E-2</v>
      </c>
      <c r="F41" s="104">
        <v>-3.0735236656892151E-2</v>
      </c>
      <c r="G41" s="104">
        <v>2.9843811052052249E-2</v>
      </c>
      <c r="H41" s="104">
        <v>9.0422858760996538E-2</v>
      </c>
      <c r="I41" s="104">
        <v>0.15100190646994083</v>
      </c>
      <c r="J41" s="104">
        <v>0.21158095417888489</v>
      </c>
      <c r="K41" s="104">
        <v>0.27216000188782918</v>
      </c>
      <c r="L41" s="104">
        <v>0.33273904959677369</v>
      </c>
      <c r="M41" s="104">
        <v>0.39331809730571776</v>
      </c>
      <c r="N41" s="104">
        <v>0.45389714501466205</v>
      </c>
      <c r="O41" s="104">
        <v>0.51447619272360612</v>
      </c>
      <c r="AT41" s="12" t="s">
        <v>61</v>
      </c>
      <c r="AU41" s="93">
        <v>197049.26</v>
      </c>
      <c r="AV41" s="94"/>
      <c r="AW41" s="95">
        <v>0.52013111629504982</v>
      </c>
    </row>
    <row r="42" spans="2:49" x14ac:dyDescent="0.2">
      <c r="B42" s="10"/>
      <c r="C42" s="46">
        <v>-0.15</v>
      </c>
      <c r="D42" s="47">
        <v>141134.85</v>
      </c>
      <c r="E42" s="104">
        <v>0.13585714454270459</v>
      </c>
      <c r="F42" s="104">
        <v>0.21158095417888489</v>
      </c>
      <c r="G42" s="104">
        <v>0.2873047638150652</v>
      </c>
      <c r="H42" s="104">
        <v>0.36302857345124551</v>
      </c>
      <c r="I42" s="104">
        <v>0.43875238308742581</v>
      </c>
      <c r="J42" s="104">
        <v>0.51447619272360612</v>
      </c>
      <c r="K42" s="104">
        <v>0.59020000235978642</v>
      </c>
      <c r="L42" s="104">
        <v>0.66592381199596695</v>
      </c>
      <c r="M42" s="104">
        <v>0.74164762163214726</v>
      </c>
      <c r="N42" s="104">
        <v>0.81737143126832734</v>
      </c>
      <c r="O42" s="104">
        <v>0.89309524090450787</v>
      </c>
    </row>
    <row r="43" spans="2:49" x14ac:dyDescent="0.2">
      <c r="B43" s="10"/>
      <c r="C43" s="46">
        <v>-0.1</v>
      </c>
      <c r="D43" s="47">
        <v>166041</v>
      </c>
      <c r="E43" s="104">
        <v>0.33630252299141716</v>
      </c>
      <c r="F43" s="104">
        <v>0.42538935785751142</v>
      </c>
      <c r="G43" s="104">
        <v>0.51447619272360612</v>
      </c>
      <c r="H43" s="104">
        <v>0.60356302758970082</v>
      </c>
      <c r="I43" s="104">
        <v>0.6926498624557953</v>
      </c>
      <c r="J43" s="104">
        <v>0.78173669732188955</v>
      </c>
      <c r="K43" s="104">
        <v>0.87082353218798425</v>
      </c>
      <c r="L43" s="104">
        <v>0.95991036705407873</v>
      </c>
      <c r="M43" s="104">
        <v>1.048997201920173</v>
      </c>
      <c r="N43" s="104">
        <v>1.1380840367862675</v>
      </c>
      <c r="O43" s="104">
        <v>1.2271708716523619</v>
      </c>
      <c r="AU43" s="12">
        <v>278191.5</v>
      </c>
    </row>
    <row r="44" spans="2:49" x14ac:dyDescent="0.2">
      <c r="B44" s="10"/>
      <c r="C44" s="46">
        <v>-0.05</v>
      </c>
      <c r="D44" s="47">
        <v>184490</v>
      </c>
      <c r="E44" s="104">
        <v>0.48478058110157463</v>
      </c>
      <c r="F44" s="104">
        <v>0.58376595317501279</v>
      </c>
      <c r="G44" s="104">
        <v>0.68275132524845117</v>
      </c>
      <c r="H44" s="104">
        <v>0.78173669732188955</v>
      </c>
      <c r="I44" s="104">
        <v>0.88072206939532793</v>
      </c>
      <c r="J44" s="104">
        <v>0.97970744146876632</v>
      </c>
      <c r="K44" s="104">
        <v>1.0786928135422049</v>
      </c>
      <c r="L44" s="104">
        <v>1.1776781856156431</v>
      </c>
      <c r="M44" s="104">
        <v>1.2766635576890812</v>
      </c>
      <c r="N44" s="104">
        <v>1.3756489297625194</v>
      </c>
      <c r="O44" s="104">
        <v>1.474634301835958</v>
      </c>
      <c r="AU44" s="12">
        <v>278078.31599999999</v>
      </c>
    </row>
    <row r="45" spans="2:49" x14ac:dyDescent="0.2">
      <c r="B45" s="10"/>
      <c r="C45" s="42" t="s">
        <v>107</v>
      </c>
      <c r="D45" s="48">
        <v>194200</v>
      </c>
      <c r="E45" s="104">
        <v>0.56292692747534168</v>
      </c>
      <c r="F45" s="104">
        <v>0.66712205597369767</v>
      </c>
      <c r="G45" s="104">
        <v>0.77131718447205389</v>
      </c>
      <c r="H45" s="104">
        <v>0.8755123129704101</v>
      </c>
      <c r="I45" s="104">
        <v>0.97970744146876632</v>
      </c>
      <c r="J45" s="104">
        <v>1.0839025699671225</v>
      </c>
      <c r="K45" s="104">
        <v>1.1880976984654787</v>
      </c>
      <c r="L45" s="104">
        <v>1.2922928269638345</v>
      </c>
      <c r="M45" s="104">
        <v>1.3964879554621907</v>
      </c>
      <c r="N45" s="104">
        <v>1.5006830839605469</v>
      </c>
      <c r="O45" s="104">
        <v>1.6048782124589027</v>
      </c>
    </row>
    <row r="46" spans="2:49" ht="14.45" customHeight="1" x14ac:dyDescent="0.2">
      <c r="B46" s="10"/>
      <c r="C46" s="46">
        <v>0.05</v>
      </c>
      <c r="D46" s="47">
        <v>203910</v>
      </c>
      <c r="E46" s="104">
        <v>0.64107327384910873</v>
      </c>
      <c r="F46" s="104">
        <v>0.75047815877238278</v>
      </c>
      <c r="G46" s="104">
        <v>0.85988304369565638</v>
      </c>
      <c r="H46" s="104">
        <v>0.96928792861893065</v>
      </c>
      <c r="I46" s="104">
        <v>1.0786928135422045</v>
      </c>
      <c r="J46" s="104">
        <v>1.1880976984654783</v>
      </c>
      <c r="K46" s="104">
        <v>1.2975025833887526</v>
      </c>
      <c r="L46" s="104">
        <v>1.4069074683120264</v>
      </c>
      <c r="M46" s="104">
        <v>1.5163123532353002</v>
      </c>
      <c r="N46" s="104">
        <v>1.6257172381585741</v>
      </c>
      <c r="O46" s="104">
        <v>1.7351221230818479</v>
      </c>
    </row>
    <row r="47" spans="2:49" x14ac:dyDescent="0.2">
      <c r="B47" s="10"/>
      <c r="C47" s="46">
        <v>0.1</v>
      </c>
      <c r="D47" s="47">
        <v>224301</v>
      </c>
      <c r="E47" s="104">
        <v>0.80518060123401947</v>
      </c>
      <c r="F47" s="104">
        <v>0.92552597464962094</v>
      </c>
      <c r="G47" s="104">
        <v>1.045871348065222</v>
      </c>
      <c r="H47" s="104">
        <v>1.1662167214808239</v>
      </c>
      <c r="I47" s="104">
        <v>1.2865620948964249</v>
      </c>
      <c r="J47" s="104">
        <v>1.4069074683120264</v>
      </c>
      <c r="K47" s="104">
        <v>1.5272528417276279</v>
      </c>
      <c r="L47" s="104">
        <v>1.6475982151432289</v>
      </c>
      <c r="M47" s="104">
        <v>1.7679435885588304</v>
      </c>
      <c r="N47" s="104">
        <v>1.8882889619744319</v>
      </c>
      <c r="O47" s="104">
        <v>2.0086343353900329</v>
      </c>
    </row>
    <row r="48" spans="2:49" x14ac:dyDescent="0.2">
      <c r="B48" s="10"/>
      <c r="C48" s="46">
        <v>0.15</v>
      </c>
      <c r="D48" s="47">
        <v>257946.15</v>
      </c>
      <c r="E48" s="104">
        <v>1.0759576914191227</v>
      </c>
      <c r="F48" s="104">
        <v>1.2143548708470639</v>
      </c>
      <c r="G48" s="104">
        <v>1.3527520502750057</v>
      </c>
      <c r="H48" s="104">
        <v>1.4911492297029469</v>
      </c>
      <c r="I48" s="104">
        <v>1.6295464091308887</v>
      </c>
      <c r="J48" s="104">
        <v>1.7679435885588299</v>
      </c>
      <c r="K48" s="104">
        <v>1.9063407679867721</v>
      </c>
      <c r="L48" s="104">
        <v>2.0447379474147134</v>
      </c>
      <c r="M48" s="104">
        <v>2.1831351268426551</v>
      </c>
      <c r="N48" s="104">
        <v>2.3215323062705959</v>
      </c>
      <c r="O48" s="104">
        <v>2.4599294856985376</v>
      </c>
    </row>
    <row r="49" spans="2:45" ht="15" thickBot="1" x14ac:dyDescent="0.25">
      <c r="B49" s="10"/>
      <c r="C49" s="46">
        <v>0.2</v>
      </c>
      <c r="D49" s="49">
        <v>309535.38</v>
      </c>
      <c r="E49" s="104">
        <v>1.4911492297029469</v>
      </c>
      <c r="F49" s="104">
        <v>1.6572258450164767</v>
      </c>
      <c r="G49" s="104">
        <v>1.8233024603300065</v>
      </c>
      <c r="H49" s="104">
        <v>1.9893790756435368</v>
      </c>
      <c r="I49" s="104">
        <v>2.1554556909570666</v>
      </c>
      <c r="J49" s="104">
        <v>2.3215323062705959</v>
      </c>
      <c r="K49" s="104">
        <v>2.4876089215841266</v>
      </c>
      <c r="L49" s="104">
        <v>2.653685536897656</v>
      </c>
      <c r="M49" s="104">
        <v>2.8197621522111858</v>
      </c>
      <c r="N49" s="104">
        <v>2.9858387675247156</v>
      </c>
      <c r="O49" s="104">
        <v>3.1519153828382453</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194200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504.2</v>
      </c>
      <c r="BA66" s="12" t="s">
        <v>65</v>
      </c>
    </row>
    <row r="67" spans="2:55" x14ac:dyDescent="0.2">
      <c r="B67" s="10"/>
      <c r="C67" s="10"/>
      <c r="D67" s="10"/>
      <c r="E67" s="10"/>
      <c r="F67" s="10"/>
      <c r="G67" s="10"/>
      <c r="H67" s="10"/>
      <c r="I67" s="10"/>
      <c r="J67" s="10"/>
      <c r="K67" s="10"/>
      <c r="AS67" s="12" t="s">
        <v>11</v>
      </c>
      <c r="AT67" s="93">
        <v>145650</v>
      </c>
      <c r="AU67" s="94">
        <v>0.75</v>
      </c>
      <c r="AV67" s="95">
        <v>1</v>
      </c>
      <c r="AX67" s="12" t="s">
        <v>64</v>
      </c>
      <c r="AZ67" s="64">
        <v>130553.2</v>
      </c>
      <c r="BA67" s="12" t="s">
        <v>63</v>
      </c>
    </row>
    <row r="68" spans="2:55" x14ac:dyDescent="0.2">
      <c r="B68" s="10"/>
      <c r="C68" s="10"/>
      <c r="D68" s="10"/>
      <c r="E68" s="10"/>
      <c r="F68" s="10"/>
      <c r="G68" s="10"/>
      <c r="H68" s="10"/>
      <c r="I68" s="10"/>
      <c r="J68" s="10"/>
      <c r="K68" s="10"/>
      <c r="AS68" s="12" t="s">
        <v>62</v>
      </c>
      <c r="AT68" s="93">
        <v>97914.9</v>
      </c>
      <c r="AU68" s="94">
        <v>0.5</v>
      </c>
      <c r="AV68" s="95">
        <v>0.6722615859938208</v>
      </c>
    </row>
    <row r="69" spans="2:55" x14ac:dyDescent="0.2">
      <c r="B69" s="10"/>
      <c r="C69" s="10"/>
      <c r="D69" s="10"/>
      <c r="E69" s="10"/>
      <c r="F69" s="10"/>
      <c r="G69" s="10"/>
      <c r="H69" s="10"/>
      <c r="I69" s="10"/>
      <c r="J69" s="10"/>
      <c r="K69" s="10"/>
      <c r="AS69" s="12" t="s">
        <v>61</v>
      </c>
      <c r="AT69" s="93">
        <v>47735.1</v>
      </c>
      <c r="AU69" s="94"/>
      <c r="AV69" s="95">
        <v>0.3277384140061792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0.75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0.5625</v>
      </c>
      <c r="AU86" s="98">
        <v>0.6</v>
      </c>
      <c r="AV86" s="98">
        <v>0.63749999999999996</v>
      </c>
      <c r="AW86" s="98">
        <v>0.67500000000000004</v>
      </c>
      <c r="AX86" s="98">
        <v>0.71250000000000002</v>
      </c>
      <c r="AY86" s="99">
        <v>0.75</v>
      </c>
      <c r="AZ86" s="98">
        <v>0.78749999999999998</v>
      </c>
      <c r="BA86" s="98">
        <v>0.82499999999999996</v>
      </c>
      <c r="BB86" s="98">
        <v>0.86250000000000004</v>
      </c>
      <c r="BC86" s="98">
        <v>0.9</v>
      </c>
      <c r="BD86" s="98">
        <v>0.9375</v>
      </c>
    </row>
    <row r="87" spans="2:56" x14ac:dyDescent="0.2">
      <c r="B87" s="10"/>
      <c r="C87" s="10"/>
      <c r="D87" s="10"/>
      <c r="E87" s="10"/>
      <c r="F87" s="10"/>
      <c r="G87" s="10"/>
      <c r="H87" s="10"/>
      <c r="I87" s="10"/>
      <c r="J87" s="10"/>
      <c r="K87" s="10"/>
      <c r="AR87" s="12">
        <v>-0.2</v>
      </c>
      <c r="AS87" s="98">
        <v>112907.88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141134.85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166041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184490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194200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203910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224301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257946.15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309535.38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2024-12-02T21:45:25Z</dcterms:modified>
</cp:coreProperties>
</file>