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1D9CC0E7-905B-4414-94E7-559A82DECFF7}"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<sst xmlns="http://schemas.openxmlformats.org/spreadsheetml/2006/main" count="275" uniqueCount="158">
  <si>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</si>
  <si>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</si>
  <si>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</si>
  <si>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</si>
  <si>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</si>
  <si>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</si>
  <si>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</si>
  <si>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</si>
  <si>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</si>
  <si>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</si>
  <si>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</si>
  <si>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</si>
  <si>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</si>
  <si>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</si>
  <si>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</si>
  <si>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</si>
  <si>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</si>
  <si>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</si>
  <si>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</si>
  <si>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</si>
  <si>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</si>
  <si>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</si>
  <si>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</si>
  <si>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</si>
  <si>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</si>
  <si>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</si>
  <si>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</si>
  <si>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</si>
  <si>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</si>
  <si>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</si>
  <si>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</si>
  <si>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</si>
  <si>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</si>
  <si>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</si>
  <si>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</si>
  <si>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</si>
  <si>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</si>
  <si>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</si>
  <si>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</si>
  <si>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</si>
  <si>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</si>
  <si>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</si>
  <si>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</si>
  <si>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</si>
  <si>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</si>
  <si>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</si>
  <si>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</si>
  <si>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</si>
  <si>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</si>
  <si>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</si>
  <si>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</si>
  <si>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</si>
  <si>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</si>
  <si>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</si>
  <si>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</si>
  <si>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</si>
  <si>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</si>
  <si>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</si>
  <si>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</si>
  <si>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</si>
  <si>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</si>
  <si>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</si>
  <si>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</si>
  <si>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</si>
  <si>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</si>
  <si>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</si>
  <si>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</si>
  <si>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</si>
  <si>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</si>
  <si>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</si>
  <si>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</si>
  <si>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</si>
  <si>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</si>
  <si>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</si>
  <si>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</si>
  <si>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</si>
  <si>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</si>
  <si>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</si>
  <si>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</si>
  <si>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</si>
  <si>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</si>
  <si>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</si>
  <si>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</si>
  <si>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</si>
  <si>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</si>
  <si>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</si>
  <si>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</si>
  <si>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</si>
  <si>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</si>
  <si>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</si>
  <si>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</si>
  <si>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</si>
  <si>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</si>
  <si>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</si>
  <si>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</si>
  <si>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</si>
  <si>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</si>
  <si>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</si>
  <si>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</si>
  <si>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</si>
  <si>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</si>
  <si>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</si>
  <si>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</si>
  <si>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</si>
  <si>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</si>
  <si>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</si>
  <si>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</si>
  <si>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</si>
  <si>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</si>
  <si>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</si>
  <si>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</si>
  <si>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</si>
  <si>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</si>
  <si>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</si>
  <si>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</si>
  <si>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</si>
  <si>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</si>
  <si>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</si>
  <si>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</si>
  <si>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</si>
  <si>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</si>
  <si>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</si>
  <si>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</si>
  <si>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</si>
  <si>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LIMON TAHITI SANTANDER OCAMONTE</t>
  </si>
  <si>
    <t>Precio miles COP/kg. 1ra calidad (G)</t>
  </si>
  <si>
    <t>Precio miles COP/kg. 2da calidad (H)</t>
  </si>
  <si>
    <t>Precio miles COP/kg. 3ra calidad (I)</t>
  </si>
  <si>
    <t>Precio miles COP/kg. 4ta calidad (J)</t>
  </si>
  <si>
    <t>Santander</t>
  </si>
  <si>
    <t>Material de propagacion: Colino/Plántula // Distancia de siembra: 6 x 6 // Densidad de siembra - Plantas/Ha.: 278 // Duracion del ciclo: 15 años // Productividad/Ha/Ciclo: 195.000 kg // Inicio de Produccion desde la siembra: año 4  // Duracion de la etapa productiva: 12 años // Productividad promedio en etapa productiva  // Cultivo asociado: Asociado con cultivos de ciclo corto en los primeros años improductivos // Productividad promedio etapa productiva: 16.250 kg // % Rendimiento 1ra. Calidad: 80 // % Rendimiento 2da. Calidad: 20 // Precio de venta ponderado por calidad: $1.990 // Valor Jornal: $67.390 // Otros: NA</t>
  </si>
  <si>
    <t>2024 Q3</t>
  </si>
  <si>
    <t>2017 Q4</t>
  </si>
  <si>
    <t>El presente documento corresponde a una actualización del documento PDF de la AgroGuía correspondiente a Limon Tahiti Santander Ocamonte publicada en la página web, y consta de las siguientes partes:</t>
  </si>
  <si>
    <t>- Flujo anualizado de los ingresos (precio y rendimiento) y los costos de producción para una hectárea de
Limon Tahiti Santander Ocamonte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</si>
  <si>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Limon Tahiti Santander Ocamonte.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</si>
  <si>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</si>
  <si>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</si>
  <si>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</si>
  <si>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</si>
  <si>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Limon Tahiti Santander Ocamonte. La participación se encuentra actualizada al 2024 Q3.</t>
  </si>
  <si>
    <t>Sostenimiento Año1 ***</t>
  </si>
  <si>
    <t>Sub Total Ingresos millones [(CxG)+(DxH)]</t>
  </si>
  <si>
    <t>** Los costos de instalación comprenden tanto los gastos relacionados con la mano de obra como aquellos asociados con los insumos necesarios hasta completar la siembra de las plantas. Para el caso de Limon Tahiti Santander Ocamonte, en lo que respecta a la mano de obra incluye actividades como la preparación del terreno, la siembra, el trazado y el ahoyado, entre otras, y ascienden a un total de $1,3 millones de pesos (equivalente a 20 jornales). En cuanto a los insumos, se incluyen los gastos relacionados con el material vegetal y las enmiendas, que en conjunto ascienden a  $0,7 millones.</t>
  </si>
  <si>
    <t>*** Los costos de sostenimiento del año 1 comprenden tanto los gastos relacionados con la mano de obra como aquellos asociados con los insumos necesarios desde el momento de la siembra de las plantas hasta finalizar el año 1. Para el caso de Limon Tahiti Santander Ocamonte, en lo que respecta a la mano de obra incluye actividades como la fertilización, riego, control de malezas, plagas y enfermedades, entre otras, y ascienden a un total de $1,9 millones de pesos (equivalente a 28 jornales). En cuanto a los insumos, se incluyen los fertilizantes, plaguicidas, transportes, entre otras, que en conjunto ascienden a  $4,1 millones.</t>
  </si>
  <si>
    <t>Nota 1: en caso de utilizar esta información para el desarrollo de otras publicaciones, por favor citar FINAGRO, "Agro Guía - Marcos de Referencia Agroeconómicos"</t>
  </si>
  <si>
    <t>Los costos totales del ciclo para esta actualización (2024 Q3) equivalen a $200,3 millones, en comparación con los costos del marco original que ascienden a $105,3 millones, (mes de publicación del marco: diciembre - 2017).
La rentabilidad actualizada (2024 Q3) subió frente a la rentabilidad de la primera AgroGuía, pasando del -50,0% al 93,7%. Mientras que el crecimiento de los costos fue del 190,3%, el crecimiento de los ingresos fue del 552,7%.</t>
  </si>
  <si>
    <t>En cuanto a los costos de mano de obra de la AgroGuía actualizada, se destaca la participación de cosecha y beneficio seguido de control arvenses, que representan el 55% y el 23% del costo total, respectivamente. En cuanto a los costos de insumos, se destaca la participación de transporte seguido de cosecha y beneficio, que representan el 53% y el 25% del costo total, respectivamente.</t>
  </si>
  <si>
    <t>subió</t>
  </si>
  <si>
    <t>De acuerdo con el comportamiento histórico del sistema productivo, se efectuó un análisis de sensibilidad del margen de utilidad obtenido en la producción de LIMON TAHITI SANTANDER OCAMONTE, frente a diferentes escenarios de variación de precios de venta en finca y rendimientos probables (kg/ha).</t>
  </si>
  <si>
    <t>Con un precio ponderado de COP $ 1.990/kg y con un rendimiento por hectárea de 195.000 kg por ciclo; el margen de utilidad obtenido en la producción de limón es del 48%.</t>
  </si>
  <si>
    <t>El precio mínimo ponderado para cubrir los costos de producción, con un rendimiento de 195.000 kg para todo el ciclo de producción, es COP $ 1.027/kg.</t>
  </si>
  <si>
    <t>El rendimiento mínimo por ha/ciclo para cubrir los costos de producción, con un precio ponderado de COP $ 1.990, es de 100.686 kg/ha para todo el ciclo.</t>
  </si>
  <si>
    <t>El siguiente cuadro presenta diferentes escenarios de rentabilidad para el sistema productivo de LIMON TAHITI SANTANDER OCAMONTE, con respecto a diferentes niveles de productividad (kg./ha.) y precios ($/kg.).</t>
  </si>
  <si>
    <t>De acuerdo con el comportamiento histórico del sistema productivo, se efectuó un análisis de sensibilidad del margen de utilidad obtenido en la producción de LIMON TAHITI SANTANDER OCAMONTE, frente a diferentes escenarios de variación de precios de venta en finca y rendimientos probables (t/ha)</t>
  </si>
  <si>
    <t>Con un precio ponderado de COP $$ 360/kg y con un rendimiento por hectárea de 195.000 kg por ciclo; el margen de utilidad obtenido en la producción de limón es del -50%.</t>
  </si>
  <si>
    <t>El precio mínimo ponderado para cubrir los costos de producción, con un rendimiento de 195.000 kg para todo el ciclo de producción, es COP $ 540/kg.</t>
  </si>
  <si>
    <t>El rendimiento mínimo por ha/ciclo para cubrir los costos de producción, con un precio ponderado de COP $ 360, es de 292.434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</si>
</sst>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Q3</c:v>
                </c:pt>
              </c:strCache>
            </c:strRef>
          </c:cat>
          <c:val>
            <c:numRef>
              <c:f>'Análisis Comparativo y Part.'!$AQ$41:$AQ$42</c:f>
              <c:numCache>
                <c:formatCode>_(* #,##0_);_(* \(#,##0\);_(* "-"_);_(@_)</c:formatCode>
                <c:ptCount val="2"/>
                <c:pt idx="0">
                  <c:v>105276202</c:v>
                </c:pt>
                <c:pt idx="1">
                  <c:v>200345959.56588215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Q3</c:v>
                </c:pt>
              </c:strCache>
            </c:strRef>
          </c:cat>
          <c:val>
            <c:numRef>
              <c:f>'Análisis Comparativo y Part.'!$AR$41:$AR$42</c:f>
              <c:numCache>
                <c:formatCode>_(* #,##0_);_(* \(#,##0\);_(* "-"_);_(@_)</c:formatCode>
                <c:ptCount val="2"/>
                <c:pt idx="0">
                  <c:v>62040000</c:v>
                </c:pt>
                <c:pt idx="1">
                  <c:v>104616270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Q3</c:v>
                </c:pt>
              </c:strCache>
            </c:strRef>
          </c:cat>
          <c:val>
            <c:numRef>
              <c:f>'Análisis Comparativo y Part.'!$AS$41:$AS$42</c:f>
              <c:numCache>
                <c:formatCode>_(* #,##0_);_(* \(#,##0\);_(* "-"_);_(@_)</c:formatCode>
                <c:ptCount val="2"/>
                <c:pt idx="0">
                  <c:v>43236202</c:v>
                </c:pt>
                <c:pt idx="1">
                  <c:v>95729689.565882161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314325</c:v>
                </c:pt>
                <c:pt idx="1">
                  <c:v>1994410</c:v>
                </c:pt>
                <c:pt idx="2">
                  <c:v>24032829.410754174</c:v>
                </c:pt>
                <c:pt idx="3">
                  <c:v>13914411</c:v>
                </c:pt>
                <c:pt idx="4">
                  <c:v>720477.15512798494</c:v>
                </c:pt>
                <c:pt idx="5">
                  <c:v>3583872</c:v>
                </c:pt>
                <c:pt idx="6">
                  <c:v>0</c:v>
                </c:pt>
                <c:pt idx="7">
                  <c:v>0</c:v>
                </c:pt>
                <c:pt idx="8">
                  <c:v>51169365</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23788670</c:v>
                </c:pt>
                <c:pt idx="1">
                  <c:v>2830380</c:v>
                </c:pt>
                <c:pt idx="2">
                  <c:v>57915000</c:v>
                </c:pt>
                <c:pt idx="3">
                  <c:v>9569380</c:v>
                </c:pt>
                <c:pt idx="4">
                  <c:v>1347800</c:v>
                </c:pt>
                <c:pt idx="5">
                  <c:v>0</c:v>
                </c:pt>
                <c:pt idx="6">
                  <c:v>9165040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Q3</c:v>
                </c:pt>
              </c:strCache>
            </c:strRef>
          </c:cat>
          <c:val>
            <c:numRef>
              <c:f>'Análisis Comparativo y Part.'!$AW$41:$AW$42</c:f>
              <c:numCache>
                <c:formatCode>0%</c:formatCode>
                <c:ptCount val="2"/>
                <c:pt idx="0">
                  <c:v>0.58930697366912987</c:v>
                </c:pt>
                <c:pt idx="1">
                  <c:v>0.52217808747771521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Q3</c:v>
                </c:pt>
              </c:strCache>
            </c:strRef>
          </c:cat>
          <c:val>
            <c:numRef>
              <c:f>'Análisis Comparativo y Part.'!$AX$41:$AX$42</c:f>
              <c:numCache>
                <c:formatCode>0%</c:formatCode>
                <c:ptCount val="2"/>
                <c:pt idx="0">
                  <c:v>0.41069302633087013</c:v>
                </c:pt>
                <c:pt idx="1">
                  <c:v>0.4778219125222849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7" width="10.85546875" style="10" customWidth="1"/>
    <col min="18"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1347.8</v>
      </c>
      <c r="C7" s="13">
        <v>1886.92</v>
      </c>
      <c r="D7" s="13">
        <v>2493.4299999999998</v>
      </c>
      <c r="E7" s="13">
        <v>2965.16</v>
      </c>
      <c r="F7" s="13">
        <v>3612.83</v>
      </c>
      <c r="G7" s="13">
        <v>5357.71</v>
      </c>
      <c r="H7" s="13">
        <v>6471.46</v>
      </c>
      <c r="I7" s="13">
        <v>7622.33</v>
      </c>
      <c r="J7" s="13">
        <v>9107.33</v>
      </c>
      <c r="K7" s="13">
        <v>9107.33</v>
      </c>
      <c r="L7" s="13">
        <v>9107.33</v>
      </c>
      <c r="M7" s="13">
        <v>9107.33</v>
      </c>
      <c r="N7" s="13">
        <v>9107.33</v>
      </c>
      <c r="O7" s="13">
        <v>9107.33</v>
      </c>
      <c r="P7" s="13">
        <v>9107.33</v>
      </c>
      <c r="Q7" s="13">
        <v>9107.33</v>
      </c>
      <c r="R7" s="13">
        <v>0</v>
      </c>
      <c r="S7" s="13">
        <v>0</v>
      </c>
      <c r="T7" s="13">
        <v>0</v>
      </c>
      <c r="U7" s="13">
        <v>0</v>
      </c>
      <c r="V7" s="13">
        <v>0</v>
      </c>
      <c r="W7" s="13">
        <v>0</v>
      </c>
      <c r="X7" s="13">
        <v>0</v>
      </c>
      <c r="Y7" s="13">
        <v>0</v>
      </c>
      <c r="Z7" s="13">
        <v>0</v>
      </c>
      <c r="AA7" s="13">
        <v>0</v>
      </c>
      <c r="AB7" s="13">
        <v>0</v>
      </c>
      <c r="AC7" s="13">
        <v>0</v>
      </c>
      <c r="AD7" s="13">
        <v>0</v>
      </c>
      <c r="AE7" s="13">
        <v>0</v>
      </c>
      <c r="AF7" s="13">
        <v>0</v>
      </c>
      <c r="AG7" s="13">
        <v>104616.27</v>
      </c>
      <c r="AH7" s="14">
        <v>0.52217808747771521</v>
      </c>
    </row>
    <row r="8" spans="1:34" x14ac:dyDescent="0.2">
      <c r="A8" s="3" t="s">
        <v>122</v>
      </c>
      <c r="B8" s="13">
        <v>720.48</v>
      </c>
      <c r="C8" s="13">
        <v>4112.8100000000004</v>
      </c>
      <c r="D8" s="13">
        <v>645.89</v>
      </c>
      <c r="E8" s="13">
        <v>908.05</v>
      </c>
      <c r="F8" s="13">
        <v>2185.2399999999998</v>
      </c>
      <c r="G8" s="13">
        <v>5002.95</v>
      </c>
      <c r="H8" s="13">
        <v>6283.65</v>
      </c>
      <c r="I8" s="13">
        <v>7283.4</v>
      </c>
      <c r="J8" s="13">
        <v>8573.4</v>
      </c>
      <c r="K8" s="13">
        <v>8573.4</v>
      </c>
      <c r="L8" s="13">
        <v>8573.4</v>
      </c>
      <c r="M8" s="13">
        <v>8573.4</v>
      </c>
      <c r="N8" s="13">
        <v>8573.4</v>
      </c>
      <c r="O8" s="13">
        <v>8573.4</v>
      </c>
      <c r="P8" s="13">
        <v>8573.4</v>
      </c>
      <c r="Q8" s="13">
        <v>8573.4</v>
      </c>
      <c r="R8" s="13">
        <v>0</v>
      </c>
      <c r="S8" s="13">
        <v>0</v>
      </c>
      <c r="T8" s="13">
        <v>0</v>
      </c>
      <c r="U8" s="13">
        <v>0</v>
      </c>
      <c r="V8" s="13">
        <v>0</v>
      </c>
      <c r="W8" s="13">
        <v>0</v>
      </c>
      <c r="X8" s="13">
        <v>0</v>
      </c>
      <c r="Y8" s="13">
        <v>0</v>
      </c>
      <c r="Z8" s="13">
        <v>0</v>
      </c>
      <c r="AA8" s="13">
        <v>0</v>
      </c>
      <c r="AB8" s="13">
        <v>0</v>
      </c>
      <c r="AC8" s="13">
        <v>0</v>
      </c>
      <c r="AD8" s="13">
        <v>0</v>
      </c>
      <c r="AE8" s="13">
        <v>0</v>
      </c>
      <c r="AF8" s="13">
        <v>0</v>
      </c>
      <c r="AG8" s="13">
        <v>95729.69</v>
      </c>
      <c r="AH8" s="14">
        <v>0.47782191252228484</v>
      </c>
    </row>
    <row r="9" spans="1:34" x14ac:dyDescent="0.2">
      <c r="A9" s="7" t="s">
        <v>121</v>
      </c>
      <c r="B9" s="13">
        <v>2068.2800000000002</v>
      </c>
      <c r="C9" s="13">
        <v>5999.73</v>
      </c>
      <c r="D9" s="13">
        <v>3139.32</v>
      </c>
      <c r="E9" s="13">
        <v>3873.21</v>
      </c>
      <c r="F9" s="13">
        <v>5798.07</v>
      </c>
      <c r="G9" s="13">
        <v>10360.66</v>
      </c>
      <c r="H9" s="13">
        <v>12755.11</v>
      </c>
      <c r="I9" s="13">
        <v>14905.73</v>
      </c>
      <c r="J9" s="13">
        <v>17680.73</v>
      </c>
      <c r="K9" s="13">
        <v>17680.73</v>
      </c>
      <c r="L9" s="13">
        <v>17680.73</v>
      </c>
      <c r="M9" s="13">
        <v>17680.73</v>
      </c>
      <c r="N9" s="13">
        <v>17680.73</v>
      </c>
      <c r="O9" s="13">
        <v>17680.73</v>
      </c>
      <c r="P9" s="13">
        <v>17680.73</v>
      </c>
      <c r="Q9" s="13">
        <v>17680.73</v>
      </c>
      <c r="R9" s="13">
        <v>0</v>
      </c>
      <c r="S9" s="13">
        <v>0</v>
      </c>
      <c r="T9" s="13">
        <v>0</v>
      </c>
      <c r="U9" s="13">
        <v>0</v>
      </c>
      <c r="V9" s="13">
        <v>0</v>
      </c>
      <c r="W9" s="13">
        <v>0</v>
      </c>
      <c r="X9" s="13">
        <v>0</v>
      </c>
      <c r="Y9" s="13">
        <v>0</v>
      </c>
      <c r="Z9" s="13">
        <v>0</v>
      </c>
      <c r="AA9" s="13">
        <v>0</v>
      </c>
      <c r="AB9" s="13">
        <v>0</v>
      </c>
      <c r="AC9" s="13">
        <v>0</v>
      </c>
      <c r="AD9" s="13">
        <v>0</v>
      </c>
      <c r="AE9" s="13">
        <v>0</v>
      </c>
      <c r="AF9" s="13">
        <v>0</v>
      </c>
      <c r="AG9" s="13">
        <v>200345.96</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0</v>
      </c>
      <c r="E11" s="15">
        <v>0</v>
      </c>
      <c r="F11" s="15">
        <v>1200</v>
      </c>
      <c r="G11" s="15">
        <v>5900</v>
      </c>
      <c r="H11" s="15">
        <v>8900</v>
      </c>
      <c r="I11" s="15">
        <v>12000</v>
      </c>
      <c r="J11" s="15">
        <v>16000</v>
      </c>
      <c r="K11" s="15">
        <v>16000</v>
      </c>
      <c r="L11" s="15">
        <v>16000</v>
      </c>
      <c r="M11" s="15">
        <v>16000</v>
      </c>
      <c r="N11" s="15">
        <v>16000</v>
      </c>
      <c r="O11" s="15">
        <v>16000</v>
      </c>
      <c r="P11" s="15">
        <v>16000</v>
      </c>
      <c r="Q11" s="15">
        <v>16000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156000</v>
      </c>
      <c r="AH11" s="19"/>
    </row>
    <row r="12" spans="1:34" x14ac:dyDescent="0.2">
      <c r="A12" s="3" t="s">
        <v>20</v>
      </c>
      <c r="B12" s="15"/>
      <c r="C12" s="15">
        <v>0</v>
      </c>
      <c r="D12" s="15">
        <v>0</v>
      </c>
      <c r="E12" s="15">
        <v>0</v>
      </c>
      <c r="F12" s="15">
        <v>300</v>
      </c>
      <c r="G12" s="15">
        <v>1475</v>
      </c>
      <c r="H12" s="15">
        <v>2225</v>
      </c>
      <c r="I12" s="15">
        <v>3000</v>
      </c>
      <c r="J12" s="15">
        <v>4000</v>
      </c>
      <c r="K12" s="15">
        <v>4000</v>
      </c>
      <c r="L12" s="15">
        <v>4000</v>
      </c>
      <c r="M12" s="15">
        <v>4000</v>
      </c>
      <c r="N12" s="15">
        <v>4000</v>
      </c>
      <c r="O12" s="15">
        <v>4000</v>
      </c>
      <c r="P12" s="15">
        <v>4000</v>
      </c>
      <c r="Q12" s="15">
        <v>4000</v>
      </c>
      <c r="R12" s="15">
        <v>0</v>
      </c>
      <c r="S12" s="15">
        <v>0</v>
      </c>
      <c r="T12" s="15">
        <v>0</v>
      </c>
      <c r="U12" s="15">
        <v>0</v>
      </c>
      <c r="V12" s="15">
        <v>0</v>
      </c>
      <c r="W12" s="15">
        <v>0</v>
      </c>
      <c r="X12" s="15">
        <v>0</v>
      </c>
      <c r="Y12" s="15">
        <v>0</v>
      </c>
      <c r="Z12" s="15">
        <v>0</v>
      </c>
      <c r="AA12" s="15">
        <v>0</v>
      </c>
      <c r="AB12" s="15">
        <v>0</v>
      </c>
      <c r="AC12" s="15">
        <v>0</v>
      </c>
      <c r="AD12" s="15">
        <v>0</v>
      </c>
      <c r="AE12" s="15">
        <v>0</v>
      </c>
      <c r="AF12" s="15">
        <v>0</v>
      </c>
      <c r="AG12" s="15">
        <v>39000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0</v>
      </c>
      <c r="E15" s="16">
        <v>0</v>
      </c>
      <c r="F15" s="16">
        <v>2.2109999999999999</v>
      </c>
      <c r="G15" s="16">
        <v>2.2109999999999999</v>
      </c>
      <c r="H15" s="16">
        <v>2.2109999999999999</v>
      </c>
      <c r="I15" s="16">
        <v>2.2109999999999999</v>
      </c>
      <c r="J15" s="16">
        <v>2.2109999999999999</v>
      </c>
      <c r="K15" s="16">
        <v>2.2109999999999999</v>
      </c>
      <c r="L15" s="16">
        <v>2.2109999999999999</v>
      </c>
      <c r="M15" s="16">
        <v>2.2109999999999999</v>
      </c>
      <c r="N15" s="16">
        <v>2.2109999999999999</v>
      </c>
      <c r="O15" s="16">
        <v>2.2109999999999999</v>
      </c>
      <c r="P15" s="16">
        <v>2.2109999999999999</v>
      </c>
      <c r="Q15" s="16">
        <v>2.2109999999999999</v>
      </c>
      <c r="R15" s="16">
        <v>0</v>
      </c>
      <c r="S15" s="16">
        <v>0</v>
      </c>
      <c r="T15" s="16">
        <v>0</v>
      </c>
      <c r="U15" s="16">
        <v>0</v>
      </c>
      <c r="V15" s="16">
        <v>0</v>
      </c>
      <c r="W15" s="16">
        <v>0</v>
      </c>
      <c r="X15" s="16">
        <v>0</v>
      </c>
      <c r="Y15" s="16">
        <v>0</v>
      </c>
      <c r="Z15" s="16">
        <v>0</v>
      </c>
      <c r="AA15" s="16">
        <v>0</v>
      </c>
      <c r="AB15" s="16">
        <v>0</v>
      </c>
      <c r="AC15" s="16">
        <v>0</v>
      </c>
      <c r="AD15" s="16">
        <v>0</v>
      </c>
      <c r="AE15" s="16">
        <v>0</v>
      </c>
      <c r="AF15" s="16">
        <v>0</v>
      </c>
      <c r="AG15" s="16">
        <v>2.2109999999999999</v>
      </c>
      <c r="AH15" s="19"/>
    </row>
    <row r="16" spans="1:34" x14ac:dyDescent="0.2">
      <c r="A16" s="3" t="s">
        <v>126</v>
      </c>
      <c r="B16" s="16"/>
      <c r="C16" s="16">
        <v>0</v>
      </c>
      <c r="D16" s="16">
        <v>0</v>
      </c>
      <c r="E16" s="16">
        <v>0</v>
      </c>
      <c r="F16" s="16">
        <v>1.105</v>
      </c>
      <c r="G16" s="16">
        <v>1.105</v>
      </c>
      <c r="H16" s="16">
        <v>1.105</v>
      </c>
      <c r="I16" s="16">
        <v>1.105</v>
      </c>
      <c r="J16" s="16">
        <v>1.105</v>
      </c>
      <c r="K16" s="16">
        <v>1.105</v>
      </c>
      <c r="L16" s="16">
        <v>1.105</v>
      </c>
      <c r="M16" s="16">
        <v>1.105</v>
      </c>
      <c r="N16" s="16">
        <v>1.105</v>
      </c>
      <c r="O16" s="16">
        <v>1.105</v>
      </c>
      <c r="P16" s="16">
        <v>1.105</v>
      </c>
      <c r="Q16" s="16">
        <v>1.105</v>
      </c>
      <c r="R16" s="16">
        <v>0</v>
      </c>
      <c r="S16" s="16">
        <v>0</v>
      </c>
      <c r="T16" s="16">
        <v>0</v>
      </c>
      <c r="U16" s="16">
        <v>0</v>
      </c>
      <c r="V16" s="16">
        <v>0</v>
      </c>
      <c r="W16" s="16">
        <v>0</v>
      </c>
      <c r="X16" s="16">
        <v>0</v>
      </c>
      <c r="Y16" s="16">
        <v>0</v>
      </c>
      <c r="Z16" s="16">
        <v>0</v>
      </c>
      <c r="AA16" s="16">
        <v>0</v>
      </c>
      <c r="AB16" s="16">
        <v>0</v>
      </c>
      <c r="AC16" s="16">
        <v>0</v>
      </c>
      <c r="AD16" s="16">
        <v>0</v>
      </c>
      <c r="AE16" s="16">
        <v>0</v>
      </c>
      <c r="AF16" s="16">
        <v>0</v>
      </c>
      <c r="AG16" s="16">
        <v>1.105</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0</v>
      </c>
      <c r="E19" s="13">
        <v>0</v>
      </c>
      <c r="F19" s="13">
        <v>2984.7</v>
      </c>
      <c r="G19" s="13">
        <v>14674.78</v>
      </c>
      <c r="H19" s="13">
        <v>22136.53</v>
      </c>
      <c r="I19" s="13">
        <v>29847</v>
      </c>
      <c r="J19" s="13">
        <v>39796</v>
      </c>
      <c r="K19" s="13">
        <v>39796</v>
      </c>
      <c r="L19" s="13">
        <v>39796</v>
      </c>
      <c r="M19" s="13">
        <v>39796</v>
      </c>
      <c r="N19" s="13">
        <v>39796</v>
      </c>
      <c r="O19" s="13">
        <v>39796</v>
      </c>
      <c r="P19" s="13">
        <v>39796</v>
      </c>
      <c r="Q19" s="13">
        <v>39796</v>
      </c>
      <c r="R19" s="13">
        <v>0</v>
      </c>
      <c r="S19" s="13">
        <v>0</v>
      </c>
      <c r="T19" s="13">
        <v>0</v>
      </c>
      <c r="U19" s="13">
        <v>0</v>
      </c>
      <c r="V19" s="13">
        <v>0</v>
      </c>
      <c r="W19" s="13">
        <v>0</v>
      </c>
      <c r="X19" s="13">
        <v>0</v>
      </c>
      <c r="Y19" s="13">
        <v>0</v>
      </c>
      <c r="Z19" s="13">
        <v>0</v>
      </c>
      <c r="AA19" s="13">
        <v>0</v>
      </c>
      <c r="AB19" s="13">
        <v>0</v>
      </c>
      <c r="AC19" s="13">
        <v>0</v>
      </c>
      <c r="AD19" s="13">
        <v>0</v>
      </c>
      <c r="AE19" s="13">
        <v>0</v>
      </c>
      <c r="AF19" s="13">
        <v>0</v>
      </c>
      <c r="AG19" s="13">
        <v>388011</v>
      </c>
      <c r="AH19" s="19"/>
    </row>
    <row r="20" spans="1:34" x14ac:dyDescent="0.2">
      <c r="A20" s="1" t="s">
        <v>12</v>
      </c>
      <c r="B20" s="17">
        <v>-2068.2800000000002</v>
      </c>
      <c r="C20" s="17">
        <v>-5999.73</v>
      </c>
      <c r="D20" s="17">
        <v>-3139.32</v>
      </c>
      <c r="E20" s="17">
        <v>-3873.21</v>
      </c>
      <c r="F20" s="17">
        <v>-2813.37</v>
      </c>
      <c r="G20" s="17">
        <v>4314.12</v>
      </c>
      <c r="H20" s="17">
        <v>9381.42</v>
      </c>
      <c r="I20" s="17">
        <v>14941.27</v>
      </c>
      <c r="J20" s="17">
        <v>22115.27</v>
      </c>
      <c r="K20" s="17">
        <v>22115.27</v>
      </c>
      <c r="L20" s="17">
        <v>22115.27</v>
      </c>
      <c r="M20" s="17">
        <v>22115.27</v>
      </c>
      <c r="N20" s="17">
        <v>22115.27</v>
      </c>
      <c r="O20" s="17">
        <v>22115.27</v>
      </c>
      <c r="P20" s="17">
        <v>22115.27</v>
      </c>
      <c r="Q20" s="17">
        <v>22115.27</v>
      </c>
      <c r="R20" s="17">
        <v>0</v>
      </c>
      <c r="S20" s="17">
        <v>0</v>
      </c>
      <c r="T20" s="17">
        <v>0</v>
      </c>
      <c r="U20" s="17">
        <v>0</v>
      </c>
      <c r="V20" s="17">
        <v>0</v>
      </c>
      <c r="W20" s="17">
        <v>0</v>
      </c>
      <c r="X20" s="17">
        <v>0</v>
      </c>
      <c r="Y20" s="17">
        <v>0</v>
      </c>
      <c r="Z20" s="17">
        <v>0</v>
      </c>
      <c r="AA20" s="17">
        <v>0</v>
      </c>
      <c r="AB20" s="17">
        <v>0</v>
      </c>
      <c r="AC20" s="17">
        <v>0</v>
      </c>
      <c r="AD20" s="17">
        <v>0</v>
      </c>
      <c r="AE20" s="17">
        <v>0</v>
      </c>
      <c r="AF20" s="17">
        <v>0</v>
      </c>
      <c r="AG20" s="17">
        <v>187665.04</v>
      </c>
      <c r="AH20" s="22"/>
    </row>
    <row r="21" spans="1:34" x14ac:dyDescent="0.2">
      <c r="J21" s="10"/>
      <c r="AG21" s="82">
        <v>0.93670489208146779</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1920</v>
      </c>
      <c r="D121" s="61">
        <v>1480</v>
      </c>
      <c r="E121" s="61">
        <v>1760</v>
      </c>
      <c r="F121" s="61">
        <v>2144</v>
      </c>
      <c r="G121" s="61">
        <v>3178</v>
      </c>
      <c r="H121" s="61">
        <v>3838</v>
      </c>
      <c r="I121" s="61">
        <v>4520</v>
      </c>
      <c r="J121" s="61">
        <v>5400</v>
      </c>
      <c r="K121" s="61">
        <v>5400</v>
      </c>
      <c r="L121" s="61">
        <v>5400</v>
      </c>
      <c r="M121" s="61">
        <v>5400</v>
      </c>
      <c r="N121" s="61">
        <v>5400</v>
      </c>
      <c r="O121" s="61">
        <v>5400</v>
      </c>
      <c r="P121" s="61">
        <v>5400</v>
      </c>
      <c r="Q121" s="61">
        <v>5400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62040</v>
      </c>
      <c r="AH121" s="62">
        <v>0.58930697366912976</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2149.04</v>
      </c>
      <c r="D122" s="61">
        <v>362.87</v>
      </c>
      <c r="E122" s="61">
        <v>515.20000000000005</v>
      </c>
      <c r="F122" s="61">
        <v>1076.7</v>
      </c>
      <c r="G122" s="61">
        <v>2279.5500000000002</v>
      </c>
      <c r="H122" s="61">
        <v>2861.66</v>
      </c>
      <c r="I122" s="61">
        <v>3287.91</v>
      </c>
      <c r="J122" s="61">
        <v>3837.91</v>
      </c>
      <c r="K122" s="61">
        <v>3837.91</v>
      </c>
      <c r="L122" s="61">
        <v>3837.91</v>
      </c>
      <c r="M122" s="61">
        <v>3837.91</v>
      </c>
      <c r="N122" s="61">
        <v>3837.91</v>
      </c>
      <c r="O122" s="61">
        <v>3837.91</v>
      </c>
      <c r="P122" s="61">
        <v>3837.91</v>
      </c>
      <c r="Q122" s="61">
        <v>3837.91</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43236.2</v>
      </c>
      <c r="AH122" s="62">
        <v>0.41069302633087007</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4069.04</v>
      </c>
      <c r="D123" s="61">
        <v>1842.87</v>
      </c>
      <c r="E123" s="61">
        <v>2275.1999999999998</v>
      </c>
      <c r="F123" s="61">
        <v>3220.7</v>
      </c>
      <c r="G123" s="61">
        <v>5457.55</v>
      </c>
      <c r="H123" s="61">
        <v>6699.66</v>
      </c>
      <c r="I123" s="61">
        <v>7807.91</v>
      </c>
      <c r="J123" s="61">
        <v>9237.91</v>
      </c>
      <c r="K123" s="61">
        <v>9237.91</v>
      </c>
      <c r="L123" s="61">
        <v>9237.91</v>
      </c>
      <c r="M123" s="61">
        <v>9237.91</v>
      </c>
      <c r="N123" s="61">
        <v>9237.91</v>
      </c>
      <c r="O123" s="61">
        <v>9237.91</v>
      </c>
      <c r="P123" s="61">
        <v>9237.91</v>
      </c>
      <c r="Q123" s="61">
        <v>9237.91</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105276.2</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0</v>
      </c>
      <c r="E125" s="64">
        <v>0</v>
      </c>
      <c r="F125" s="64">
        <v>1200</v>
      </c>
      <c r="G125" s="64">
        <v>5900</v>
      </c>
      <c r="H125" s="64">
        <v>8900</v>
      </c>
      <c r="I125" s="64">
        <v>12000</v>
      </c>
      <c r="J125" s="64">
        <v>16000</v>
      </c>
      <c r="K125" s="64">
        <v>16000</v>
      </c>
      <c r="L125" s="64">
        <v>16000</v>
      </c>
      <c r="M125" s="64">
        <v>16000</v>
      </c>
      <c r="N125" s="64">
        <v>16000</v>
      </c>
      <c r="O125" s="64">
        <v>16000</v>
      </c>
      <c r="P125" s="64">
        <v>16000</v>
      </c>
      <c r="Q125" s="64">
        <v>16000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156000</v>
      </c>
      <c r="AH125" s="54"/>
    </row>
    <row r="126" spans="1:62" s="12" customFormat="1" x14ac:dyDescent="0.2">
      <c r="A126" s="59" t="s">
        <v>20</v>
      </c>
      <c r="B126" s="64"/>
      <c r="C126" s="64">
        <v>0</v>
      </c>
      <c r="D126" s="64">
        <v>0</v>
      </c>
      <c r="E126" s="64">
        <v>0</v>
      </c>
      <c r="F126" s="64">
        <v>300</v>
      </c>
      <c r="G126" s="64">
        <v>1475</v>
      </c>
      <c r="H126" s="64">
        <v>2225</v>
      </c>
      <c r="I126" s="64">
        <v>3000</v>
      </c>
      <c r="J126" s="64">
        <v>4000</v>
      </c>
      <c r="K126" s="64">
        <v>4000</v>
      </c>
      <c r="L126" s="64">
        <v>4000</v>
      </c>
      <c r="M126" s="64">
        <v>4000</v>
      </c>
      <c r="N126" s="64">
        <v>4000</v>
      </c>
      <c r="O126" s="64">
        <v>4000</v>
      </c>
      <c r="P126" s="64">
        <v>4000</v>
      </c>
      <c r="Q126" s="64">
        <v>4000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39000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0.4</v>
      </c>
      <c r="D129" s="65">
        <v>0.4</v>
      </c>
      <c r="E129" s="65">
        <v>0.4</v>
      </c>
      <c r="F129" s="65">
        <v>0.4</v>
      </c>
      <c r="G129" s="65">
        <v>0.4</v>
      </c>
      <c r="H129" s="65">
        <v>0.4</v>
      </c>
      <c r="I129" s="65">
        <v>0.4</v>
      </c>
      <c r="J129" s="65">
        <v>0.4</v>
      </c>
      <c r="K129" s="65">
        <v>0.4</v>
      </c>
      <c r="L129" s="65">
        <v>0.4</v>
      </c>
      <c r="M129" s="65">
        <v>0.4</v>
      </c>
      <c r="N129" s="65">
        <v>0.4</v>
      </c>
      <c r="O129" s="65">
        <v>0.4</v>
      </c>
      <c r="P129" s="65">
        <v>0.4</v>
      </c>
      <c r="Q129" s="65">
        <v>0.4</v>
      </c>
      <c r="R129" s="65">
        <v>0.4</v>
      </c>
      <c r="S129" s="65">
        <v>0.4</v>
      </c>
      <c r="T129" s="65">
        <v>0.4</v>
      </c>
      <c r="U129" s="65">
        <v>0.4</v>
      </c>
      <c r="V129" s="65">
        <v>0.4</v>
      </c>
      <c r="W129" s="65">
        <v>0.4</v>
      </c>
      <c r="X129" s="65">
        <v>0.4</v>
      </c>
      <c r="Y129" s="65">
        <v>0.4</v>
      </c>
      <c r="Z129" s="65">
        <v>0.4</v>
      </c>
      <c r="AA129" s="65">
        <v>0.4</v>
      </c>
      <c r="AB129" s="65">
        <v>0.4</v>
      </c>
      <c r="AC129" s="65">
        <v>0.4</v>
      </c>
      <c r="AD129" s="65">
        <v>0.4</v>
      </c>
      <c r="AE129" s="65">
        <v>0.4</v>
      </c>
      <c r="AF129" s="65">
        <v>0.4</v>
      </c>
      <c r="AG129" s="65">
        <v>0.4</v>
      </c>
      <c r="AH129" s="54"/>
    </row>
    <row r="130" spans="1:40" s="12" customFormat="1" x14ac:dyDescent="0.2">
      <c r="A130" s="59" t="s">
        <v>16</v>
      </c>
      <c r="B130" s="65"/>
      <c r="C130" s="65">
        <v>0.2</v>
      </c>
      <c r="D130" s="65">
        <v>0.2</v>
      </c>
      <c r="E130" s="65">
        <v>0.2</v>
      </c>
      <c r="F130" s="65">
        <v>0.2</v>
      </c>
      <c r="G130" s="65">
        <v>0.2</v>
      </c>
      <c r="H130" s="65">
        <v>0.2</v>
      </c>
      <c r="I130" s="65">
        <v>0.2</v>
      </c>
      <c r="J130" s="65">
        <v>0.2</v>
      </c>
      <c r="K130" s="65">
        <v>0.2</v>
      </c>
      <c r="L130" s="65">
        <v>0.2</v>
      </c>
      <c r="M130" s="65">
        <v>0.2</v>
      </c>
      <c r="N130" s="65">
        <v>0.2</v>
      </c>
      <c r="O130" s="65">
        <v>0.2</v>
      </c>
      <c r="P130" s="65">
        <v>0.2</v>
      </c>
      <c r="Q130" s="65">
        <v>0.2</v>
      </c>
      <c r="R130" s="65">
        <v>0.2</v>
      </c>
      <c r="S130" s="65">
        <v>0.2</v>
      </c>
      <c r="T130" s="65">
        <v>0.2</v>
      </c>
      <c r="U130" s="65">
        <v>0.2</v>
      </c>
      <c r="V130" s="65">
        <v>0.2</v>
      </c>
      <c r="W130" s="65">
        <v>0.2</v>
      </c>
      <c r="X130" s="65">
        <v>0.2</v>
      </c>
      <c r="Y130" s="65">
        <v>0.2</v>
      </c>
      <c r="Z130" s="65">
        <v>0.2</v>
      </c>
      <c r="AA130" s="65">
        <v>0.2</v>
      </c>
      <c r="AB130" s="65">
        <v>0.2</v>
      </c>
      <c r="AC130" s="65">
        <v>0.2</v>
      </c>
      <c r="AD130" s="65">
        <v>0.2</v>
      </c>
      <c r="AE130" s="65">
        <v>0.2</v>
      </c>
      <c r="AF130" s="65">
        <v>0.2</v>
      </c>
      <c r="AG130" s="65">
        <v>0.2</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0</v>
      </c>
      <c r="E133" s="61">
        <v>0</v>
      </c>
      <c r="F133" s="61">
        <v>540</v>
      </c>
      <c r="G133" s="61">
        <v>2655</v>
      </c>
      <c r="H133" s="61">
        <v>4005</v>
      </c>
      <c r="I133" s="61">
        <v>5400</v>
      </c>
      <c r="J133" s="61">
        <v>7200</v>
      </c>
      <c r="K133" s="61">
        <v>7200</v>
      </c>
      <c r="L133" s="61">
        <v>7200</v>
      </c>
      <c r="M133" s="61">
        <v>7200</v>
      </c>
      <c r="N133" s="61">
        <v>7200</v>
      </c>
      <c r="O133" s="61">
        <v>7200</v>
      </c>
      <c r="P133" s="61">
        <v>7200</v>
      </c>
      <c r="Q133" s="61">
        <v>7200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70200</v>
      </c>
      <c r="AH133" s="54"/>
    </row>
    <row r="134" spans="1:40" s="12" customFormat="1" x14ac:dyDescent="0.2">
      <c r="A134" s="57" t="s">
        <v>12</v>
      </c>
      <c r="B134" s="61"/>
      <c r="C134" s="61">
        <v>-4069.04</v>
      </c>
      <c r="D134" s="61">
        <v>-1842.87</v>
      </c>
      <c r="E134" s="61">
        <v>-2275.1999999999998</v>
      </c>
      <c r="F134" s="61">
        <v>-2680.7</v>
      </c>
      <c r="G134" s="61">
        <v>-2802.55</v>
      </c>
      <c r="H134" s="61">
        <v>-2694.66</v>
      </c>
      <c r="I134" s="61">
        <v>-2407.91</v>
      </c>
      <c r="J134" s="61">
        <v>-2037.91</v>
      </c>
      <c r="K134" s="61">
        <v>-2037.91</v>
      </c>
      <c r="L134" s="61">
        <v>-2037.91</v>
      </c>
      <c r="M134" s="61">
        <v>-2037.91</v>
      </c>
      <c r="N134" s="61">
        <v>-2037.91</v>
      </c>
      <c r="O134" s="61">
        <v>-2037.91</v>
      </c>
      <c r="P134" s="61">
        <v>-2037.91</v>
      </c>
      <c r="Q134" s="61">
        <v>-2037.91</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-35076.199999999997</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14120000</v>
      </c>
      <c r="AY8" s="12" t="s">
        <v>4</v>
      </c>
      <c r="AZ8" s="80">
        <v>225000</v>
      </c>
    </row>
    <row r="9" spans="2:59" ht="14.45" customHeight="1" x14ac:dyDescent="0.2">
      <c r="B9" s="126"/>
      <c r="C9" s="126"/>
      <c r="D9" s="126"/>
      <c r="E9" s="126"/>
      <c r="F9" s="126"/>
      <c r="G9" s="126"/>
      <c r="H9" s="126"/>
      <c r="I9" s="126"/>
      <c r="J9" s="28"/>
      <c r="AP9" s="12" t="s">
        <v>8</v>
      </c>
      <c r="AQ9" s="80">
        <v>1680000</v>
      </c>
      <c r="AY9" s="12" t="s">
        <v>8</v>
      </c>
      <c r="AZ9" s="80">
        <v>1569950</v>
      </c>
    </row>
    <row r="10" spans="2:59" ht="14.45" customHeight="1" x14ac:dyDescent="0.2">
      <c r="B10" s="126"/>
      <c r="C10" s="126"/>
      <c r="D10" s="126"/>
      <c r="E10" s="126"/>
      <c r="F10" s="126"/>
      <c r="G10" s="126"/>
      <c r="H10" s="126"/>
      <c r="I10" s="126"/>
      <c r="J10" s="28"/>
      <c r="AP10" s="12" t="s">
        <v>9</v>
      </c>
      <c r="AQ10" s="80">
        <v>34320000</v>
      </c>
      <c r="AY10" s="12" t="s">
        <v>9</v>
      </c>
      <c r="AZ10" s="80">
        <v>10260000</v>
      </c>
    </row>
    <row r="11" spans="2:59" ht="14.45" customHeight="1" x14ac:dyDescent="0.2">
      <c r="B11" s="67" t="s">
        <v>114</v>
      </c>
      <c r="C11" s="67"/>
      <c r="D11" s="67"/>
      <c r="E11" s="67"/>
      <c r="F11" s="67"/>
      <c r="G11" s="67"/>
      <c r="H11" s="67"/>
      <c r="I11" s="67"/>
      <c r="AP11" s="12" t="s">
        <v>7</v>
      </c>
      <c r="AQ11" s="80">
        <v>5680000</v>
      </c>
      <c r="AY11" s="12" t="s">
        <v>7</v>
      </c>
      <c r="AZ11" s="80">
        <v>7504002</v>
      </c>
    </row>
    <row r="12" spans="2:59" ht="14.45" customHeight="1" x14ac:dyDescent="0.2">
      <c r="B12" s="67"/>
      <c r="C12" s="67"/>
      <c r="D12" s="67"/>
      <c r="E12" s="67"/>
      <c r="F12" s="67"/>
      <c r="G12" s="67"/>
      <c r="H12" s="67"/>
      <c r="I12" s="67"/>
      <c r="AP12" s="12" t="s">
        <v>3</v>
      </c>
      <c r="AQ12" s="80">
        <v>800000</v>
      </c>
      <c r="AY12" s="12" t="s">
        <v>3</v>
      </c>
      <c r="AZ12" s="80">
        <v>330000</v>
      </c>
    </row>
    <row r="13" spans="2:59" ht="14.45" customHeight="1" x14ac:dyDescent="0.2">
      <c r="B13" s="67"/>
      <c r="C13" s="67"/>
      <c r="D13" s="67"/>
      <c r="E13" s="67"/>
      <c r="F13" s="67"/>
      <c r="G13" s="67"/>
      <c r="H13" s="67"/>
      <c r="I13" s="67"/>
      <c r="AP13" s="12" t="s">
        <v>6</v>
      </c>
      <c r="AQ13" s="80">
        <v>0</v>
      </c>
      <c r="AY13" s="12" t="s">
        <v>6</v>
      </c>
      <c r="AZ13" s="80">
        <v>1530000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5440000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21817250</v>
      </c>
    </row>
    <row r="19" spans="42:59" x14ac:dyDescent="0.2">
      <c r="AP19" s="12" t="s">
        <v>76</v>
      </c>
      <c r="AQ19" s="80">
        <v>0</v>
      </c>
      <c r="AY19" s="12" t="s">
        <v>76</v>
      </c>
      <c r="AZ19" s="80">
        <v>0</v>
      </c>
    </row>
    <row r="20" spans="42:59" ht="15" x14ac:dyDescent="0.25">
      <c r="AP20" s="68" t="s">
        <v>77</v>
      </c>
      <c r="AQ20" s="81">
        <v>62040000</v>
      </c>
      <c r="AY20" s="68" t="s">
        <v>77</v>
      </c>
      <c r="AZ20" s="81">
        <v>43236202</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23788670</v>
      </c>
      <c r="AY27" s="12" t="s">
        <v>4</v>
      </c>
      <c r="AZ27" s="80">
        <v>314325</v>
      </c>
    </row>
    <row r="28" spans="42:59" x14ac:dyDescent="0.2">
      <c r="AP28" s="12" t="s">
        <v>8</v>
      </c>
      <c r="AQ28" s="80">
        <v>2830380</v>
      </c>
      <c r="AY28" s="12" t="s">
        <v>8</v>
      </c>
      <c r="AZ28" s="80">
        <v>1994410</v>
      </c>
    </row>
    <row r="29" spans="42:59" ht="14.45" customHeight="1" x14ac:dyDescent="0.2">
      <c r="AP29" s="12" t="s">
        <v>9</v>
      </c>
      <c r="AQ29" s="80">
        <v>57915000</v>
      </c>
      <c r="AY29" s="12" t="s">
        <v>9</v>
      </c>
      <c r="AZ29" s="80">
        <v>24032829.410754174</v>
      </c>
    </row>
    <row r="30" spans="42:59" x14ac:dyDescent="0.2">
      <c r="AP30" s="12" t="s">
        <v>7</v>
      </c>
      <c r="AQ30" s="80">
        <v>9569380</v>
      </c>
      <c r="AY30" s="12" t="s">
        <v>7</v>
      </c>
      <c r="AZ30" s="80">
        <v>13914411</v>
      </c>
    </row>
    <row r="31" spans="42:59" x14ac:dyDescent="0.2">
      <c r="AP31" s="12" t="s">
        <v>3</v>
      </c>
      <c r="AQ31" s="80">
        <v>1347800</v>
      </c>
      <c r="AY31" s="12" t="s">
        <v>3</v>
      </c>
      <c r="AZ31" s="80">
        <v>720477.15512798494</v>
      </c>
    </row>
    <row r="32" spans="42:59" ht="14.45" customHeight="1" x14ac:dyDescent="0.2">
      <c r="AP32" s="12" t="s">
        <v>6</v>
      </c>
      <c r="AQ32" s="80">
        <v>0</v>
      </c>
      <c r="AY32" s="12" t="s">
        <v>6</v>
      </c>
      <c r="AZ32" s="80">
        <v>3583872</v>
      </c>
    </row>
    <row r="33" spans="2:56" ht="14.45" customHeight="1" x14ac:dyDescent="0.2">
      <c r="AP33" s="12" t="s">
        <v>5</v>
      </c>
      <c r="AQ33" s="80">
        <v>9165040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51169365</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104616270</v>
      </c>
      <c r="AY37" s="68" t="s">
        <v>77</v>
      </c>
      <c r="AZ37" s="81">
        <v>95729689.565882161</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105276202</v>
      </c>
      <c r="AR41" s="101">
        <v>62040000</v>
      </c>
      <c r="AS41" s="101">
        <v>43236202</v>
      </c>
      <c r="AV41" s="12" t="s">
        <v>132</v>
      </c>
      <c r="AW41" s="82">
        <v>0.58930697366912987</v>
      </c>
      <c r="AX41" s="82">
        <v>0.41069302633087013</v>
      </c>
    </row>
    <row r="42" spans="2:56" ht="15" x14ac:dyDescent="0.2">
      <c r="B42" s="29"/>
      <c r="C42" s="29"/>
      <c r="D42" s="29"/>
      <c r="E42" s="29"/>
      <c r="F42" s="29"/>
      <c r="G42" s="29"/>
      <c r="H42" s="29"/>
      <c r="I42" s="29"/>
      <c r="AP42" s="12" t="s">
        <v>131</v>
      </c>
      <c r="AQ42" s="101">
        <v>200345959.56588215</v>
      </c>
      <c r="AR42" s="101">
        <v>104616270</v>
      </c>
      <c r="AS42" s="101">
        <v>95729689.565882161</v>
      </c>
      <c r="AV42" s="12" t="s">
        <v>131</v>
      </c>
      <c r="AW42" s="82">
        <v>0.52217808747771521</v>
      </c>
      <c r="AX42" s="82">
        <v>0.4778219125222849</v>
      </c>
    </row>
    <row r="43" spans="2:56" x14ac:dyDescent="0.2">
      <c r="BD43" s="83">
        <v>57437813739529.297</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0.48365907152116822</v>
      </c>
    </row>
    <row r="54" spans="2:55" x14ac:dyDescent="0.2">
      <c r="BA54" s="12" t="s">
        <v>88</v>
      </c>
      <c r="BC54" s="85">
        <v>-0.4996609686609686</v>
      </c>
    </row>
    <row r="55" spans="2:55" ht="15" thickBot="1" x14ac:dyDescent="0.25">
      <c r="BA55" s="12" t="s">
        <v>89</v>
      </c>
      <c r="BC55" s="85" t="s">
        <v>131</v>
      </c>
    </row>
    <row r="56" spans="2:55" ht="16.5" thickTop="1" thickBot="1" x14ac:dyDescent="0.3">
      <c r="BA56" s="86" t="s">
        <v>82</v>
      </c>
      <c r="BB56" s="86"/>
      <c r="BC56" s="84">
        <v>105276202</v>
      </c>
    </row>
    <row r="57" spans="2:55" ht="16.5" thickTop="1" thickBot="1" x14ac:dyDescent="0.3">
      <c r="BA57" s="87" t="s">
        <v>83</v>
      </c>
      <c r="BB57" s="87"/>
      <c r="BC57" s="88">
        <v>43072</v>
      </c>
    </row>
    <row r="58" spans="2:55" ht="16.5" thickTop="1" thickBot="1" x14ac:dyDescent="0.3">
      <c r="BA58" s="87" t="s">
        <v>84</v>
      </c>
      <c r="BB58" s="87"/>
      <c r="BC58" s="89">
        <v>1.9030507917248207</v>
      </c>
    </row>
    <row r="59" spans="2:55" ht="16.5" thickTop="1" thickBot="1" x14ac:dyDescent="0.3">
      <c r="BA59" s="86" t="s">
        <v>85</v>
      </c>
      <c r="BB59" s="86" t="s">
        <v>65</v>
      </c>
      <c r="BC59" s="84">
        <v>70200</v>
      </c>
    </row>
    <row r="60" spans="2:55" ht="16.5" thickTop="1" thickBot="1" x14ac:dyDescent="0.3">
      <c r="I60" s="53" t="s">
        <v>113</v>
      </c>
      <c r="BA60" s="87" t="s">
        <v>86</v>
      </c>
      <c r="BB60" s="87"/>
      <c r="BC60" s="89">
        <v>5.527222222222222</v>
      </c>
    </row>
    <row r="61" spans="2:55" ht="16.5" thickTop="1" thickBot="1" x14ac:dyDescent="0.3">
      <c r="BA61" s="86" t="s">
        <v>85</v>
      </c>
      <c r="BB61" s="86" t="s">
        <v>65</v>
      </c>
      <c r="BC61" s="84">
        <v>388011</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1027.42</v>
      </c>
      <c r="J11" s="10"/>
      <c r="K11" s="10"/>
    </row>
    <row r="12" spans="2:57" ht="14.45" customHeight="1" thickBot="1" x14ac:dyDescent="0.25">
      <c r="B12" s="10"/>
      <c r="C12" s="10"/>
      <c r="D12" s="10"/>
      <c r="E12" s="10"/>
      <c r="F12" s="10"/>
      <c r="G12" s="35" t="s">
        <v>93</v>
      </c>
      <c r="H12" s="36" t="s">
        <v>94</v>
      </c>
      <c r="I12" s="37">
        <v>2068280</v>
      </c>
      <c r="J12" s="10"/>
      <c r="K12" s="10"/>
    </row>
    <row r="13" spans="2:57" ht="14.45" customHeight="1" thickBot="1" x14ac:dyDescent="0.25">
      <c r="B13" s="10"/>
      <c r="C13" s="10"/>
      <c r="D13" s="10"/>
      <c r="E13" s="10"/>
      <c r="F13" s="10"/>
      <c r="G13" s="35" t="s">
        <v>95</v>
      </c>
      <c r="H13" s="36" t="s">
        <v>94</v>
      </c>
      <c r="I13" s="37">
        <v>23483791</v>
      </c>
      <c r="J13" s="10"/>
      <c r="K13" s="10"/>
    </row>
    <row r="14" spans="2:57" ht="14.45" customHeight="1" thickBot="1" x14ac:dyDescent="0.25">
      <c r="B14" s="10"/>
      <c r="C14" s="10"/>
      <c r="D14" s="10"/>
      <c r="E14" s="10"/>
      <c r="F14" s="10"/>
      <c r="G14" s="35" t="s">
        <v>96</v>
      </c>
      <c r="H14" s="36" t="s">
        <v>97</v>
      </c>
      <c r="I14" s="38">
        <v>195</v>
      </c>
      <c r="J14" s="10"/>
      <c r="K14" s="10"/>
    </row>
    <row r="15" spans="2:57" ht="14.45" customHeight="1" thickBot="1" x14ac:dyDescent="0.25">
      <c r="B15" s="10"/>
      <c r="C15" s="10"/>
      <c r="D15" s="10"/>
      <c r="E15" s="10"/>
      <c r="F15" s="10"/>
      <c r="G15" s="35" t="s">
        <v>98</v>
      </c>
      <c r="H15" s="36" t="s">
        <v>67</v>
      </c>
      <c r="I15" s="39">
        <v>93.670489208146776</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1027.42</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100686.48105337219</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1.9898</v>
      </c>
      <c r="AT30" s="92">
        <v>195000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388011</v>
      </c>
      <c r="AV39" s="94">
        <v>1.99</v>
      </c>
      <c r="AW39" s="95">
        <v>5.527222222222222</v>
      </c>
    </row>
    <row r="40" spans="2:49" ht="14.45" customHeight="1" x14ac:dyDescent="0.2">
      <c r="B40" s="10"/>
      <c r="C40" s="40"/>
      <c r="D40" s="44" t="s">
        <v>109</v>
      </c>
      <c r="E40" s="70">
        <v>1.4923500000000001</v>
      </c>
      <c r="F40" s="70">
        <v>1.5918399999999999</v>
      </c>
      <c r="G40" s="70">
        <v>1.69133</v>
      </c>
      <c r="H40" s="70">
        <v>1.7908200000000001</v>
      </c>
      <c r="I40" s="70">
        <v>1.8903099999999999</v>
      </c>
      <c r="J40" s="45">
        <v>1.9898</v>
      </c>
      <c r="K40" s="70">
        <v>2.0892900000000001</v>
      </c>
      <c r="L40" s="70">
        <v>2.1887799999999999</v>
      </c>
      <c r="M40" s="70">
        <v>2.2882699999999998</v>
      </c>
      <c r="N40" s="70">
        <v>2.3877600000000001</v>
      </c>
      <c r="O40" s="70">
        <v>2.48725</v>
      </c>
      <c r="AT40" s="12" t="s">
        <v>62</v>
      </c>
      <c r="AU40" s="93">
        <v>200345.96</v>
      </c>
      <c r="AV40" s="94">
        <v>1.03</v>
      </c>
      <c r="AW40" s="95">
        <v>1.9030508320019148</v>
      </c>
    </row>
    <row r="41" spans="2:49" x14ac:dyDescent="0.2">
      <c r="B41" s="10"/>
      <c r="C41" s="46">
        <v>-0.2</v>
      </c>
      <c r="D41" s="47">
        <v>113373</v>
      </c>
      <c r="E41" s="104">
        <v>-0.15549983363777342</v>
      </c>
      <c r="F41" s="104">
        <v>-9.919982254695825E-2</v>
      </c>
      <c r="G41" s="104">
        <v>-4.2899811456143078E-2</v>
      </c>
      <c r="H41" s="104">
        <v>1.3400199634671983E-2</v>
      </c>
      <c r="I41" s="104">
        <v>6.9700210725486933E-2</v>
      </c>
      <c r="J41" s="104">
        <v>0.1260002218163021</v>
      </c>
      <c r="K41" s="104">
        <v>0.18230023290711728</v>
      </c>
      <c r="L41" s="104">
        <v>0.23860024399793245</v>
      </c>
      <c r="M41" s="104">
        <v>0.2949002550887474</v>
      </c>
      <c r="N41" s="104">
        <v>0.35120026617956279</v>
      </c>
      <c r="O41" s="104">
        <v>0.40750027727037774</v>
      </c>
      <c r="AT41" s="12" t="s">
        <v>61</v>
      </c>
      <c r="AU41" s="93">
        <v>187665.04</v>
      </c>
      <c r="AV41" s="94"/>
      <c r="AW41" s="95">
        <v>0.48365907152116822</v>
      </c>
    </row>
    <row r="42" spans="2:49" x14ac:dyDescent="0.2">
      <c r="B42" s="10"/>
      <c r="C42" s="46">
        <v>-0.15</v>
      </c>
      <c r="D42" s="47">
        <v>141716.25</v>
      </c>
      <c r="E42" s="104">
        <v>5.5625207952783473E-2</v>
      </c>
      <c r="F42" s="104">
        <v>0.1260002218163021</v>
      </c>
      <c r="G42" s="104">
        <v>0.19637523567982096</v>
      </c>
      <c r="H42" s="104">
        <v>0.26675024954334003</v>
      </c>
      <c r="I42" s="104">
        <v>0.33712526340685889</v>
      </c>
      <c r="J42" s="104">
        <v>0.40750027727037774</v>
      </c>
      <c r="K42" s="104">
        <v>0.4778752911338966</v>
      </c>
      <c r="L42" s="104">
        <v>0.54825030499741545</v>
      </c>
      <c r="M42" s="104">
        <v>0.6186253188609343</v>
      </c>
      <c r="N42" s="104">
        <v>0.68900033272445316</v>
      </c>
      <c r="O42" s="104">
        <v>0.75937534658797223</v>
      </c>
    </row>
    <row r="43" spans="2:49" x14ac:dyDescent="0.2">
      <c r="B43" s="10"/>
      <c r="C43" s="46">
        <v>-0.1</v>
      </c>
      <c r="D43" s="47">
        <v>166725</v>
      </c>
      <c r="E43" s="104">
        <v>0.24191200935621571</v>
      </c>
      <c r="F43" s="104">
        <v>0.3247061433132965</v>
      </c>
      <c r="G43" s="104">
        <v>0.40750027727037774</v>
      </c>
      <c r="H43" s="104">
        <v>0.49029441122745876</v>
      </c>
      <c r="I43" s="104">
        <v>0.57308854518454</v>
      </c>
      <c r="J43" s="104">
        <v>0.65588267914162102</v>
      </c>
      <c r="K43" s="104">
        <v>0.73867681309870203</v>
      </c>
      <c r="L43" s="104">
        <v>0.82147094705578305</v>
      </c>
      <c r="M43" s="104">
        <v>0.90426508101286385</v>
      </c>
      <c r="N43" s="104">
        <v>0.98705921496994509</v>
      </c>
      <c r="O43" s="104">
        <v>1.0698533489270261</v>
      </c>
      <c r="AU43" s="12">
        <v>134082</v>
      </c>
    </row>
    <row r="44" spans="2:49" x14ac:dyDescent="0.2">
      <c r="B44" s="10"/>
      <c r="C44" s="46">
        <v>-0.05</v>
      </c>
      <c r="D44" s="47">
        <v>185250</v>
      </c>
      <c r="E44" s="104">
        <v>0.37990223261801748</v>
      </c>
      <c r="F44" s="104">
        <v>0.47189571479255177</v>
      </c>
      <c r="G44" s="104">
        <v>0.5638891969670865</v>
      </c>
      <c r="H44" s="104">
        <v>0.65588267914162102</v>
      </c>
      <c r="I44" s="104">
        <v>0.74787616131615531</v>
      </c>
      <c r="J44" s="104">
        <v>0.83986964349069004</v>
      </c>
      <c r="K44" s="104">
        <v>0.93186312566522456</v>
      </c>
      <c r="L44" s="104">
        <v>1.0238566078397588</v>
      </c>
      <c r="M44" s="104">
        <v>1.1158500900142934</v>
      </c>
      <c r="N44" s="104">
        <v>1.2078435721888279</v>
      </c>
      <c r="O44" s="104">
        <v>1.2998370543633624</v>
      </c>
      <c r="AU44" s="12">
        <v>298984.408</v>
      </c>
    </row>
    <row r="45" spans="2:49" x14ac:dyDescent="0.2">
      <c r="B45" s="10"/>
      <c r="C45" s="42" t="s">
        <v>107</v>
      </c>
      <c r="D45" s="48">
        <v>195000</v>
      </c>
      <c r="E45" s="104">
        <v>0.45252866591370244</v>
      </c>
      <c r="F45" s="104">
        <v>0.54936391030794929</v>
      </c>
      <c r="G45" s="104">
        <v>0.64619915470219613</v>
      </c>
      <c r="H45" s="104">
        <v>0.7430343990964432</v>
      </c>
      <c r="I45" s="104">
        <v>0.83986964349069004</v>
      </c>
      <c r="J45" s="104">
        <v>0.93670488788493667</v>
      </c>
      <c r="K45" s="104">
        <v>1.033540132279184</v>
      </c>
      <c r="L45" s="104">
        <v>1.1303753766734301</v>
      </c>
      <c r="M45" s="104">
        <v>1.2272106210676772</v>
      </c>
      <c r="N45" s="104">
        <v>1.3240458654619243</v>
      </c>
      <c r="O45" s="104">
        <v>1.4208811098561709</v>
      </c>
    </row>
    <row r="46" spans="2:49" ht="14.45" customHeight="1" x14ac:dyDescent="0.2">
      <c r="B46" s="10"/>
      <c r="C46" s="46">
        <v>0.05</v>
      </c>
      <c r="D46" s="47">
        <v>204750</v>
      </c>
      <c r="E46" s="104">
        <v>0.52515509920938785</v>
      </c>
      <c r="F46" s="104">
        <v>0.62683210582334681</v>
      </c>
      <c r="G46" s="104">
        <v>0.72850911243730598</v>
      </c>
      <c r="H46" s="104">
        <v>0.83018611905126538</v>
      </c>
      <c r="I46" s="104">
        <v>0.93186312566522433</v>
      </c>
      <c r="J46" s="104">
        <v>1.0335401322791835</v>
      </c>
      <c r="K46" s="104">
        <v>1.1352171388931427</v>
      </c>
      <c r="L46" s="104">
        <v>1.2368941455071019</v>
      </c>
      <c r="M46" s="104">
        <v>1.338571152121061</v>
      </c>
      <c r="N46" s="104">
        <v>1.4402481587350207</v>
      </c>
      <c r="O46" s="104">
        <v>1.5419251653489794</v>
      </c>
    </row>
    <row r="47" spans="2:49" x14ac:dyDescent="0.2">
      <c r="B47" s="10"/>
      <c r="C47" s="46">
        <v>0.1</v>
      </c>
      <c r="D47" s="47">
        <v>225225</v>
      </c>
      <c r="E47" s="104">
        <v>0.6776706091303264</v>
      </c>
      <c r="F47" s="104">
        <v>0.7895153164056814</v>
      </c>
      <c r="G47" s="104">
        <v>0.90136002368103663</v>
      </c>
      <c r="H47" s="104">
        <v>1.0132047309563919</v>
      </c>
      <c r="I47" s="104">
        <v>1.1250494382317466</v>
      </c>
      <c r="J47" s="104">
        <v>1.2368941455071019</v>
      </c>
      <c r="K47" s="104">
        <v>1.3487388527824571</v>
      </c>
      <c r="L47" s="104">
        <v>1.4605835600578123</v>
      </c>
      <c r="M47" s="104">
        <v>1.5724282673331667</v>
      </c>
      <c r="N47" s="104">
        <v>1.6842729746085223</v>
      </c>
      <c r="O47" s="104">
        <v>1.7961176818838771</v>
      </c>
    </row>
    <row r="48" spans="2:49" x14ac:dyDescent="0.2">
      <c r="B48" s="10"/>
      <c r="C48" s="46">
        <v>0.15</v>
      </c>
      <c r="D48" s="47">
        <v>259008.75</v>
      </c>
      <c r="E48" s="104">
        <v>0.92932120049987543</v>
      </c>
      <c r="F48" s="104">
        <v>1.0579426138665338</v>
      </c>
      <c r="G48" s="104">
        <v>1.1865640272331923</v>
      </c>
      <c r="H48" s="104">
        <v>1.3151854405998504</v>
      </c>
      <c r="I48" s="104">
        <v>1.443806853966509</v>
      </c>
      <c r="J48" s="104">
        <v>1.5724282673331671</v>
      </c>
      <c r="K48" s="104">
        <v>1.7010496806998257</v>
      </c>
      <c r="L48" s="104">
        <v>1.8296710940664838</v>
      </c>
      <c r="M48" s="104">
        <v>1.9582925074331419</v>
      </c>
      <c r="N48" s="104">
        <v>2.0869139207998009</v>
      </c>
      <c r="O48" s="104">
        <v>2.215535334166459</v>
      </c>
    </row>
    <row r="49" spans="2:45" ht="15" thickBot="1" x14ac:dyDescent="0.25">
      <c r="B49" s="10"/>
      <c r="C49" s="46">
        <v>0.2</v>
      </c>
      <c r="D49" s="49">
        <v>310810.5</v>
      </c>
      <c r="E49" s="104">
        <v>1.3151854405998504</v>
      </c>
      <c r="F49" s="104">
        <v>1.4695311366398407</v>
      </c>
      <c r="G49" s="104">
        <v>1.6238768326798305</v>
      </c>
      <c r="H49" s="104">
        <v>1.7782225287198203</v>
      </c>
      <c r="I49" s="104">
        <v>1.9325682247598106</v>
      </c>
      <c r="J49" s="104">
        <v>2.0869139207998009</v>
      </c>
      <c r="K49" s="104">
        <v>2.2412596168397907</v>
      </c>
      <c r="L49" s="104">
        <v>2.395605312879781</v>
      </c>
      <c r="M49" s="104">
        <v>2.5499510089197703</v>
      </c>
      <c r="N49" s="104">
        <v>2.7042967049597606</v>
      </c>
      <c r="O49" s="104">
        <v>2.8586424009997509</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195000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539.88</v>
      </c>
      <c r="BA66" s="12" t="s">
        <v>65</v>
      </c>
    </row>
    <row r="67" spans="2:55" x14ac:dyDescent="0.2">
      <c r="B67" s="10"/>
      <c r="C67" s="10"/>
      <c r="D67" s="10"/>
      <c r="E67" s="10"/>
      <c r="F67" s="10"/>
      <c r="G67" s="10"/>
      <c r="H67" s="10"/>
      <c r="I67" s="10"/>
      <c r="J67" s="10"/>
      <c r="K67" s="10"/>
      <c r="AS67" s="12" t="s">
        <v>11</v>
      </c>
      <c r="AT67" s="93">
        <v>70200</v>
      </c>
      <c r="AU67" s="94">
        <v>0.36</v>
      </c>
      <c r="AV67" s="95">
        <v>1</v>
      </c>
      <c r="AX67" s="12" t="s">
        <v>64</v>
      </c>
      <c r="AZ67" s="64">
        <v>292433.88888888888</v>
      </c>
      <c r="BA67" s="12" t="s">
        <v>63</v>
      </c>
    </row>
    <row r="68" spans="2:55" x14ac:dyDescent="0.2">
      <c r="B68" s="10"/>
      <c r="C68" s="10"/>
      <c r="D68" s="10"/>
      <c r="E68" s="10"/>
      <c r="F68" s="10"/>
      <c r="G68" s="10"/>
      <c r="H68" s="10"/>
      <c r="I68" s="10"/>
      <c r="J68" s="10"/>
      <c r="K68" s="10"/>
      <c r="AS68" s="12" t="s">
        <v>62</v>
      </c>
      <c r="AT68" s="93">
        <v>105276.2</v>
      </c>
      <c r="AU68" s="94">
        <v>0.54</v>
      </c>
      <c r="AV68" s="95">
        <v>1.4996609686609685</v>
      </c>
    </row>
    <row r="69" spans="2:55" x14ac:dyDescent="0.2">
      <c r="B69" s="10"/>
      <c r="C69" s="10"/>
      <c r="D69" s="10"/>
      <c r="E69" s="10"/>
      <c r="F69" s="10"/>
      <c r="G69" s="10"/>
      <c r="H69" s="10"/>
      <c r="I69" s="10"/>
      <c r="J69" s="10"/>
      <c r="K69" s="10"/>
      <c r="AS69" s="12" t="s">
        <v>61</v>
      </c>
      <c r="AT69" s="93">
        <v>-35076.199999999997</v>
      </c>
      <c r="AU69" s="94"/>
      <c r="AV69" s="95">
        <v>-0.4996609686609686</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0.36</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0.27</v>
      </c>
      <c r="AU86" s="98">
        <v>0.28799999999999998</v>
      </c>
      <c r="AV86" s="98">
        <v>0.30599999999999999</v>
      </c>
      <c r="AW86" s="98">
        <v>0.32400000000000001</v>
      </c>
      <c r="AX86" s="98">
        <v>0.34199999999999997</v>
      </c>
      <c r="AY86" s="99">
        <v>0.36</v>
      </c>
      <c r="AZ86" s="98">
        <v>0.378</v>
      </c>
      <c r="BA86" s="98">
        <v>0.39599999999999996</v>
      </c>
      <c r="BB86" s="98">
        <v>0.41399999999999998</v>
      </c>
      <c r="BC86" s="98">
        <v>0.432</v>
      </c>
      <c r="BD86" s="98">
        <v>0.44999999999999996</v>
      </c>
    </row>
    <row r="87" spans="2:56" x14ac:dyDescent="0.2">
      <c r="B87" s="10"/>
      <c r="C87" s="10"/>
      <c r="D87" s="10"/>
      <c r="E87" s="10"/>
      <c r="F87" s="10"/>
      <c r="G87" s="10"/>
      <c r="H87" s="10"/>
      <c r="I87" s="10"/>
      <c r="J87" s="10"/>
      <c r="K87" s="10"/>
      <c r="AR87" s="12">
        <v>-0.2</v>
      </c>
      <c r="AS87" s="98">
        <v>113373</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141716.25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166725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185250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195000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204750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225225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259008.75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310810.5</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2024-12-02T21:45:23Z</dcterms:modified>
</cp:coreProperties>
</file>