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5B6A397-C2C2-4DCB-B251-9AF09811792B}"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<sst xmlns="http://schemas.openxmlformats.org/spreadsheetml/2006/main" count="275" uniqueCount="158">
  <si>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</si>
  <si>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</si>
  <si>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</si>
  <si>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</si>
  <si>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</si>
  <si>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</si>
  <si>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</si>
  <si>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</si>
  <si>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</si>
  <si>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</si>
  <si>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</si>
  <si>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</si>
  <si>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</si>
  <si>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</si>
  <si>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</si>
  <si>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</si>
  <si>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</si>
  <si>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</si>
  <si>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</si>
  <si>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</si>
  <si>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</si>
  <si>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</si>
  <si>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</si>
  <si>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</si>
  <si>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</si>
  <si>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</si>
  <si>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</si>
  <si>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</si>
  <si>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</si>
  <si>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</si>
  <si>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</si>
  <si>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</si>
  <si>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</si>
  <si>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</si>
  <si>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</si>
  <si>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</si>
  <si>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</si>
  <si>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</si>
  <si>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</si>
  <si>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</si>
  <si>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</si>
  <si>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</si>
  <si>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</si>
  <si>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</si>
  <si>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</si>
  <si>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</si>
  <si>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</si>
  <si>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</si>
  <si>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</si>
  <si>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</si>
  <si>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</si>
  <si>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</si>
  <si>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</si>
  <si>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</si>
  <si>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</si>
  <si>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</si>
  <si>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</si>
  <si>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</si>
  <si>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</si>
  <si>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</si>
  <si>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</si>
  <si>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</si>
  <si>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</si>
  <si>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</si>
  <si>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</si>
  <si>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</si>
  <si>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</si>
  <si>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</si>
  <si>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</si>
  <si>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</si>
  <si>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</si>
  <si>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</si>
  <si>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</si>
  <si>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</si>
  <si>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</si>
  <si>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</si>
  <si>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</si>
  <si>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</si>
  <si>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</si>
  <si>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</si>
  <si>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</si>
  <si>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</si>
  <si>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</si>
  <si>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</si>
  <si>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</si>
  <si>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</si>
  <si>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</si>
  <si>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</si>
  <si>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</si>
  <si>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</si>
  <si>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</si>
  <si>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</si>
  <si>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</si>
  <si>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</si>
  <si>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</si>
  <si>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</si>
  <si>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</si>
  <si>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</si>
  <si>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</si>
  <si>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</si>
  <si>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</si>
  <si>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</si>
  <si>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</si>
  <si>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</si>
  <si>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</si>
  <si>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</si>
  <si>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</si>
  <si>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</si>
  <si>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</si>
  <si>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</si>
  <si>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</si>
  <si>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</si>
  <si>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</si>
  <si>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</si>
  <si>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</si>
  <si>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</si>
  <si>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</si>
  <si>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</si>
  <si>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</si>
  <si>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</si>
  <si>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</si>
  <si>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</si>
  <si>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</si>
  <si>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</si>
  <si>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LIMON TAHITI CUNDINAMARCA LA MESA</t>
  </si>
  <si>
    <t>Precio miles COP/kg. 1ra calidad (G)</t>
  </si>
  <si>
    <t>Precio miles COP/kg. 2da calidad (H)</t>
  </si>
  <si>
    <t>Precio miles COP/kg. 3ra calidad (I)</t>
  </si>
  <si>
    <t>Precio miles COP/kg. 4ta calidad (J)</t>
  </si>
  <si>
    <t>Cundinamarca</t>
  </si>
  <si>
    <t>Material de propagacion: Colino/Plántula // Distancia de siembra: 5 x 5 // Densidad de siembra - Plantas/Ha.: 400 // Duracion del ciclo: 10 años // Productividad/Ha/Ciclo: 77.400 kg // Inicio de Produccion desde la siembra: año 3  // Duracion de la etapa productiva: 8 años // Productividad promedio en etapa productiva  // Cultivo asociado: Asociado con cultivos de ciclo corto en los primeros años improductivos // Productividad promedio etapa productiva: 9.675 kg // % Rendimiento 1ra. Calidad: 70 // % Rendimiento 2da. Calidad: 30 // Precio de venta ponderado por calidad: $2.106 // Valor Jornal: $73.044 // Otros: NA</t>
  </si>
  <si>
    <t>2024 Q3</t>
  </si>
  <si>
    <t>2017 Q4</t>
  </si>
  <si>
    <t>El presente documento corresponde a una actualización del documento PDF de la AgroGuía correspondiente a Limon Tahiti Cundinamarca La Mesa publicada en la página web, y consta de las siguientes partes:</t>
  </si>
  <si>
    <t>- Flujo anualizado de los ingresos (precio y rendimiento) y los costos de producción para una hectárea de
Limon Tahiti Cundinamarca La Mesa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</si>
  <si>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Limon Tahiti Cundinamarca La Mesa.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</si>
  <si>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</si>
  <si>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</si>
  <si>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</si>
  <si>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</si>
  <si>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Limon Tahiti Cundinamarca La Mesa.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</si>
  <si>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</si>
  <si>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</si>
  <si>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Limon Tahiti Cundinamarca La Mesa, en lo que respecta a la mano de obra incluye actividades como la preparación del terreno, la siembra, el trazado y el ahoyado, entre otras, y ascienden a un total de $1,2 millones de pesos (equivalente a 17 jornales). En cuanto a los insumos, se incluyen los gastos relacionados con el material vegetal y las enmiendas, que en conjunto ascienden a  $5,2 millones.</t>
  </si>
  <si>
    <t>*** Los costos de sostenimiento del año 1 comprenden tanto los gastos relacionados con la mano de obra como aquellos asociados con los insumos necesarios desde el momento de la siembra de las plantas hasta finalizar el año 1. Para el caso de Limon Tahiti Cundinamarca La Mesa, en lo que respecta a la mano de obra incluye actividades como la fertilización, riego, control de malezas, plagas y enfermedades, entre otras, y ascienden a un total de $4,4 millones de pesos (equivalente a 60 jornales). En cuanto a los insumos, se incluyen los fertilizantes, plaguicidas, transportes, entre otras, que en conjunto ascienden a  $0,4 millones.</t>
  </si>
  <si>
    <t>Nota 1: en caso de utilizar esta información para el desarrollo de otras publicaciones, por favor citar FINAGRO, "Agro Guía - Marcos de Referencia Agroeconómicos"</t>
  </si>
  <si>
    <t>Los costos totales del ciclo para esta actualización (2024 Q3) equivalen a $93,0 millones, en comparación con los costos del marco original que ascienden a $48,4 millones, (mes de publicación del marco: noviembre - 2017).
La rentabilidad actualizada (2024 Q3) subió frente a la rentabilidad de la primera AgroGuía, pasando del 30,9% al 75,3%. Mientras que el crecimiento de los costos fue del 192,1%, el crecimiento de los ingresos fue del 232,7%.</t>
  </si>
  <si>
    <t>En cuanto a los costos de mano de obra de la AgroGuía actualizada, se destaca la participación de cosecha y beneficio seguido de riego, que representan el 38% y el 31% del costo total, respectivamente. En cuanto a los costos de insumos, se destaca la participación de transporte seguido de instalación, que representan el 60% y el 16% del costo total, respectivamente.</t>
  </si>
  <si>
    <t>subió</t>
  </si>
  <si>
    <t>De acuerdo con el comportamiento histórico del sistema productivo, se efectuó un análisis de sensibilidad del margen de utilidad obtenido en la producción de LIMON TAHITI CUNDINAMARCA LA MESA, frente a diferentes escenarios de variación de precios de venta en finca y rendimientos probables (kg/ha).</t>
  </si>
  <si>
    <t>Con un precio ponderado de COP $ 2.106/kg y con un rendimiento por hectárea de 77.400 kg por ciclo; el margen de utilidad obtenido en la producción de limón es del 43%.</t>
  </si>
  <si>
    <t>El precio mínimo ponderado para cubrir los costos de producción, con un rendimiento de 77.400 kg para todo el ciclo de producción, es COP $ 1.201/kg.</t>
  </si>
  <si>
    <t>El rendimiento mínimo por ha/ciclo para cubrir los costos de producción, con un precio ponderado de COP $ 2.106, es de 44.150 kg/ha para todo el ciclo.</t>
  </si>
  <si>
    <t>El siguiente cuadro presenta diferentes escenarios de rentabilidad para el sistema productivo de LIMON TAHITI CUNDINAMARCA LA MESA, con respecto a diferentes niveles de productividad (kg./ha.) y precios ($/kg.).</t>
  </si>
  <si>
    <t>De acuerdo con el comportamiento histórico del sistema productivo, se efectuó un análisis de sensibilidad del margen de utilidad obtenido en la producción de LIMON TAHITI CUNDINAMARCA LA MESA, frente a diferentes escenarios de variación de precios de venta en finca y rendimientos probables (t/ha)</t>
  </si>
  <si>
    <t>Con un precio ponderado de COP $$ 905/kg y con un rendimiento por hectárea de 77.400 kg por ciclo; el margen de utilidad obtenido en la producción de limón es del 31%.</t>
  </si>
  <si>
    <t>El precio mínimo ponderado para cubrir los costos de producción, con un rendimiento de 77.400 kg para todo el ciclo de producción, es COP $ 626/kg.</t>
  </si>
  <si>
    <t>El rendimiento mínimo por ha/ciclo para cubrir los costos de producción, con un precio ponderado de COP $ 905, es de 53.498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</si>
</sst>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Part.'!$AQ$41:$AQ$42</c:f>
              <c:numCache>
                <c:formatCode>_(* #,##0_);_(* \(#,##0\);_(* "-"_);_(@_)</c:formatCode>
                <c:ptCount val="2"/>
                <c:pt idx="0">
                  <c:v>48416000</c:v>
                </c:pt>
                <c:pt idx="1">
                  <c:v>92992459.110805705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Part.'!$AR$41:$AR$42</c:f>
              <c:numCache>
                <c:formatCode>_(* #,##0_);_(* \(#,##0\);_(* "-"_);_(@_)</c:formatCode>
                <c:ptCount val="2"/>
                <c:pt idx="0">
                  <c:v>33531000</c:v>
                </c:pt>
                <c:pt idx="1">
                  <c:v>61207236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2024 Q3</c:v>
                </c:pt>
              </c:strCache>
            </c:strRef>
          </c:cat>
          <c:val>
            <c:numRef>
              <c:f>'Análisis Comparativo y Part.'!$AS$41:$AS$42</c:f>
              <c:numCache>
                <c:formatCode>_(* #,##0_);_(* \(#,##0\);_(* "-"_);_(@_)</c:formatCode>
                <c:ptCount val="2"/>
                <c:pt idx="0">
                  <c:v>14885000</c:v>
                </c:pt>
                <c:pt idx="1">
                  <c:v>31785223.110805701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3"/>
              <c:delete val="1"/>
              <c:extLst>
                <c:ext xmlns:c15="http://schemas.microsoft.com/office/drawing/2012/chart" uri="{CE6537A1-D6FC-4f65-9D91-7224C49458BB}"/>
                <c:ext xmlns:c16="http://schemas.microsoft.com/office/drawing/2014/chart" uri="{C3380CC4-5D6E-409C-BE32-E72D297353CC}">
                  <c16:uniqueId val="{00000007-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360280</c:v>
                </c:pt>
                <c:pt idx="1">
                  <c:v>2332500</c:v>
                </c:pt>
                <c:pt idx="2">
                  <c:v>4837016.8355952706</c:v>
                </c:pt>
                <c:pt idx="3">
                  <c:v>34288</c:v>
                </c:pt>
                <c:pt idx="4">
                  <c:v>5153238.2752104318</c:v>
                </c:pt>
                <c:pt idx="6">
                  <c:v>0</c:v>
                </c:pt>
                <c:pt idx="7">
                  <c:v>0</c:v>
                </c:pt>
                <c:pt idx="8">
                  <c:v>19067900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3"/>
              <c:delete val="1"/>
              <c:extLst>
                <c:ext xmlns:c15="http://schemas.microsoft.com/office/drawing/2012/chart" uri="{CE6537A1-D6FC-4f65-9D91-7224C49458BB}"/>
                <c:ext xmlns:c16="http://schemas.microsoft.com/office/drawing/2014/chart" uri="{C3380CC4-5D6E-409C-BE32-E72D297353CC}">
                  <c16:uniqueId val="{00000007-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12600090</c:v>
                </c:pt>
                <c:pt idx="1">
                  <c:v>2921760</c:v>
                </c:pt>
                <c:pt idx="2">
                  <c:v>23297400</c:v>
                </c:pt>
                <c:pt idx="3">
                  <c:v>146088</c:v>
                </c:pt>
                <c:pt idx="4">
                  <c:v>1205226</c:v>
                </c:pt>
                <c:pt idx="5">
                  <c:v>0</c:v>
                </c:pt>
                <c:pt idx="6">
                  <c:v>1899144</c:v>
                </c:pt>
                <c:pt idx="7">
                  <c:v>19137528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Part.'!$AW$41:$AW$42</c:f>
              <c:numCache>
                <c:formatCode>0%</c:formatCode>
                <c:ptCount val="2"/>
                <c:pt idx="0">
                  <c:v>0.69256031064111034</c:v>
                </c:pt>
                <c:pt idx="1">
                  <c:v>0.65819569226648966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2024 Q3</c:v>
                </c:pt>
              </c:strCache>
            </c:strRef>
          </c:cat>
          <c:val>
            <c:numRef>
              <c:f>'Análisis Comparativo y Part.'!$AX$41:$AX$42</c:f>
              <c:numCache>
                <c:formatCode>0%</c:formatCode>
                <c:ptCount val="2"/>
                <c:pt idx="0">
                  <c:v>0.3074396893588896</c:v>
                </c:pt>
                <c:pt idx="1">
                  <c:v>0.34180430773351023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1205.23</v>
      </c>
      <c r="C7" s="13">
        <v>4400.8999999999996</v>
      </c>
      <c r="D7" s="13">
        <v>4108.7299999999996</v>
      </c>
      <c r="E7" s="13">
        <v>4027.25</v>
      </c>
      <c r="F7" s="13">
        <v>4031.66</v>
      </c>
      <c r="G7" s="13">
        <v>5407.83</v>
      </c>
      <c r="H7" s="13">
        <v>6160.33</v>
      </c>
      <c r="I7" s="13">
        <v>7966.33</v>
      </c>
      <c r="J7" s="13">
        <v>7966.33</v>
      </c>
      <c r="K7" s="13">
        <v>7966.33</v>
      </c>
      <c r="L7" s="13">
        <v>7966.33</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61207.24</v>
      </c>
      <c r="AH7" s="14">
        <v>0.65819569226648966</v>
      </c>
    </row>
    <row r="8" spans="1:34" x14ac:dyDescent="0.2">
      <c r="A8" s="3" t="s">
        <v>122</v>
      </c>
      <c r="B8" s="13">
        <v>5153.24</v>
      </c>
      <c r="C8" s="13">
        <v>380.12</v>
      </c>
      <c r="D8" s="13">
        <v>380.12</v>
      </c>
      <c r="E8" s="13">
        <v>1346.78</v>
      </c>
      <c r="F8" s="13">
        <v>890.02</v>
      </c>
      <c r="G8" s="13">
        <v>2131.5500000000002</v>
      </c>
      <c r="H8" s="13">
        <v>2717.17</v>
      </c>
      <c r="I8" s="13">
        <v>4696.5600000000004</v>
      </c>
      <c r="J8" s="13">
        <v>4696.5600000000004</v>
      </c>
      <c r="K8" s="13">
        <v>4696.5600000000004</v>
      </c>
      <c r="L8" s="13">
        <v>4696.5600000000004</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31785.22</v>
      </c>
      <c r="AH8" s="14">
        <v>0.34180430773351034</v>
      </c>
    </row>
    <row r="9" spans="1:34" x14ac:dyDescent="0.2">
      <c r="A9" s="7" t="s">
        <v>121</v>
      </c>
      <c r="B9" s="13">
        <v>6358.46</v>
      </c>
      <c r="C9" s="13">
        <v>4781.0200000000004</v>
      </c>
      <c r="D9" s="13">
        <v>4488.84</v>
      </c>
      <c r="E9" s="13">
        <v>5374.03</v>
      </c>
      <c r="F9" s="13">
        <v>4921.68</v>
      </c>
      <c r="G9" s="13">
        <v>7539.38</v>
      </c>
      <c r="H9" s="13">
        <v>8877.5</v>
      </c>
      <c r="I9" s="13">
        <v>12662.89</v>
      </c>
      <c r="J9" s="13">
        <v>12662.89</v>
      </c>
      <c r="K9" s="13">
        <v>12662.89</v>
      </c>
      <c r="L9" s="13">
        <v>12662.89</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92992.46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490</v>
      </c>
      <c r="F11" s="15">
        <v>840</v>
      </c>
      <c r="G11" s="15">
        <v>4550</v>
      </c>
      <c r="H11" s="15">
        <v>6300</v>
      </c>
      <c r="I11" s="15">
        <v>10500</v>
      </c>
      <c r="J11" s="15">
        <v>10500</v>
      </c>
      <c r="K11" s="15">
        <v>10500</v>
      </c>
      <c r="L11" s="15">
        <v>10500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54180</v>
      </c>
      <c r="AH11" s="19"/>
    </row>
    <row r="12" spans="1:34" x14ac:dyDescent="0.2">
      <c r="A12" s="3" t="s">
        <v>20</v>
      </c>
      <c r="B12" s="15"/>
      <c r="C12" s="15">
        <v>0</v>
      </c>
      <c r="D12" s="15">
        <v>0</v>
      </c>
      <c r="E12" s="15">
        <v>210</v>
      </c>
      <c r="F12" s="15">
        <v>360</v>
      </c>
      <c r="G12" s="15">
        <v>1950</v>
      </c>
      <c r="H12" s="15">
        <v>2700</v>
      </c>
      <c r="I12" s="15">
        <v>4500</v>
      </c>
      <c r="J12" s="15">
        <v>4500</v>
      </c>
      <c r="K12" s="15">
        <v>4500</v>
      </c>
      <c r="L12" s="15">
        <v>4500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23220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2.2109999999999999</v>
      </c>
      <c r="F15" s="16">
        <v>2.2109999999999999</v>
      </c>
      <c r="G15" s="16">
        <v>2.2109999999999999</v>
      </c>
      <c r="H15" s="16">
        <v>2.2109999999999999</v>
      </c>
      <c r="I15" s="16">
        <v>2.2109999999999999</v>
      </c>
      <c r="J15" s="16">
        <v>2.2109999999999999</v>
      </c>
      <c r="K15" s="16">
        <v>2.2109999999999999</v>
      </c>
      <c r="L15" s="16">
        <v>2.2109999999999999</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2.2109999999999999</v>
      </c>
      <c r="AH15" s="19"/>
    </row>
    <row r="16" spans="1:34" x14ac:dyDescent="0.2">
      <c r="A16" s="3" t="s">
        <v>126</v>
      </c>
      <c r="B16" s="16"/>
      <c r="C16" s="16">
        <v>0</v>
      </c>
      <c r="D16" s="16">
        <v>0</v>
      </c>
      <c r="E16" s="16">
        <v>1.8620000000000001</v>
      </c>
      <c r="F16" s="16">
        <v>1.8620000000000001</v>
      </c>
      <c r="G16" s="16">
        <v>1.8620000000000001</v>
      </c>
      <c r="H16" s="16">
        <v>1.8620000000000001</v>
      </c>
      <c r="I16" s="16">
        <v>1.8620000000000001</v>
      </c>
      <c r="J16" s="16">
        <v>1.8620000000000001</v>
      </c>
      <c r="K16" s="16">
        <v>1.8620000000000001</v>
      </c>
      <c r="L16" s="16">
        <v>1.8620000000000001</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1.8620000000000001</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1474.41</v>
      </c>
      <c r="F19" s="13">
        <v>2527.56</v>
      </c>
      <c r="G19" s="13">
        <v>13690.95</v>
      </c>
      <c r="H19" s="13">
        <v>18956.7</v>
      </c>
      <c r="I19" s="13">
        <v>31594.5</v>
      </c>
      <c r="J19" s="13">
        <v>31594.5</v>
      </c>
      <c r="K19" s="13">
        <v>31594.5</v>
      </c>
      <c r="L19" s="13">
        <v>31594.5</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163027.62</v>
      </c>
      <c r="AH19" s="19"/>
    </row>
    <row r="20" spans="1:34" x14ac:dyDescent="0.2">
      <c r="A20" s="1" t="s">
        <v>12</v>
      </c>
      <c r="B20" s="17">
        <v>-6358.46</v>
      </c>
      <c r="C20" s="17">
        <v>-4781.0200000000004</v>
      </c>
      <c r="D20" s="17">
        <v>-4488.84</v>
      </c>
      <c r="E20" s="17">
        <v>-3899.62</v>
      </c>
      <c r="F20" s="17">
        <v>-2394.12</v>
      </c>
      <c r="G20" s="17">
        <v>6151.57</v>
      </c>
      <c r="H20" s="17">
        <v>10079.200000000001</v>
      </c>
      <c r="I20" s="17">
        <v>18931.61</v>
      </c>
      <c r="J20" s="17">
        <v>18931.61</v>
      </c>
      <c r="K20" s="17">
        <v>18931.61</v>
      </c>
      <c r="L20" s="17">
        <v>18931.61</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70035.16</v>
      </c>
      <c r="AH20" s="22"/>
    </row>
    <row r="21" spans="1:34" x14ac:dyDescent="0.2">
      <c r="J21" s="10"/>
      <c r="AG21" s="82">
        <v>0.7531273133205727</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3070</v>
      </c>
      <c r="D121" s="61">
        <v>2250</v>
      </c>
      <c r="E121" s="61">
        <v>2205.5</v>
      </c>
      <c r="F121" s="61">
        <v>2208</v>
      </c>
      <c r="G121" s="61">
        <v>2962.5</v>
      </c>
      <c r="H121" s="61">
        <v>3375</v>
      </c>
      <c r="I121" s="61">
        <v>4365</v>
      </c>
      <c r="J121" s="61">
        <v>4365</v>
      </c>
      <c r="K121" s="61">
        <v>4365</v>
      </c>
      <c r="L121" s="61">
        <v>4365</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33531</v>
      </c>
      <c r="AH121" s="62">
        <v>0.69256031064111034</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2496</v>
      </c>
      <c r="D122" s="61">
        <v>296</v>
      </c>
      <c r="E122" s="61">
        <v>706</v>
      </c>
      <c r="F122" s="61">
        <v>511</v>
      </c>
      <c r="G122" s="61">
        <v>1041</v>
      </c>
      <c r="H122" s="61">
        <v>1291</v>
      </c>
      <c r="I122" s="61">
        <v>2136</v>
      </c>
      <c r="J122" s="61">
        <v>2136</v>
      </c>
      <c r="K122" s="61">
        <v>2136</v>
      </c>
      <c r="L122" s="61">
        <v>2136</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14885</v>
      </c>
      <c r="AH122" s="62">
        <v>0.3074396893588896</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5566</v>
      </c>
      <c r="D123" s="61">
        <v>2546</v>
      </c>
      <c r="E123" s="61">
        <v>2911.5</v>
      </c>
      <c r="F123" s="61">
        <v>2719</v>
      </c>
      <c r="G123" s="61">
        <v>4003.5</v>
      </c>
      <c r="H123" s="61">
        <v>4666</v>
      </c>
      <c r="I123" s="61">
        <v>6501</v>
      </c>
      <c r="J123" s="61">
        <v>6501</v>
      </c>
      <c r="K123" s="61">
        <v>6501</v>
      </c>
      <c r="L123" s="61">
        <v>6501</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48416</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490</v>
      </c>
      <c r="F125" s="64">
        <v>840</v>
      </c>
      <c r="G125" s="64">
        <v>4550</v>
      </c>
      <c r="H125" s="64">
        <v>6300</v>
      </c>
      <c r="I125" s="64">
        <v>10500</v>
      </c>
      <c r="J125" s="64">
        <v>10500</v>
      </c>
      <c r="K125" s="64">
        <v>10500</v>
      </c>
      <c r="L125" s="64">
        <v>10500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54180</v>
      </c>
      <c r="AH125" s="54"/>
    </row>
    <row r="126" spans="1:62" s="12" customFormat="1" x14ac:dyDescent="0.2">
      <c r="A126" s="59" t="s">
        <v>20</v>
      </c>
      <c r="B126" s="64"/>
      <c r="C126" s="64">
        <v>0</v>
      </c>
      <c r="D126" s="64">
        <v>0</v>
      </c>
      <c r="E126" s="64">
        <v>210</v>
      </c>
      <c r="F126" s="64">
        <v>360</v>
      </c>
      <c r="G126" s="64">
        <v>1950</v>
      </c>
      <c r="H126" s="64">
        <v>2700</v>
      </c>
      <c r="I126" s="64">
        <v>4500</v>
      </c>
      <c r="J126" s="64">
        <v>4500</v>
      </c>
      <c r="K126" s="64">
        <v>4500</v>
      </c>
      <c r="L126" s="64">
        <v>4500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23220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0.95</v>
      </c>
      <c r="D129" s="65">
        <v>0.95</v>
      </c>
      <c r="E129" s="65">
        <v>0.95</v>
      </c>
      <c r="F129" s="65">
        <v>0.95</v>
      </c>
      <c r="G129" s="65">
        <v>0.95</v>
      </c>
      <c r="H129" s="65">
        <v>0.95</v>
      </c>
      <c r="I129" s="65">
        <v>0.95</v>
      </c>
      <c r="J129" s="65">
        <v>0.95</v>
      </c>
      <c r="K129" s="65">
        <v>0.95</v>
      </c>
      <c r="L129" s="65">
        <v>0.95</v>
      </c>
      <c r="M129" s="65">
        <v>0.95</v>
      </c>
      <c r="N129" s="65">
        <v>0.95</v>
      </c>
      <c r="O129" s="65">
        <v>0.95</v>
      </c>
      <c r="P129" s="65">
        <v>0.95</v>
      </c>
      <c r="Q129" s="65">
        <v>0.95</v>
      </c>
      <c r="R129" s="65">
        <v>0.95</v>
      </c>
      <c r="S129" s="65">
        <v>0.95</v>
      </c>
      <c r="T129" s="65">
        <v>0.95</v>
      </c>
      <c r="U129" s="65">
        <v>0.95</v>
      </c>
      <c r="V129" s="65">
        <v>0.95</v>
      </c>
      <c r="W129" s="65">
        <v>0.95</v>
      </c>
      <c r="X129" s="65">
        <v>0.95</v>
      </c>
      <c r="Y129" s="65">
        <v>0.95</v>
      </c>
      <c r="Z129" s="65">
        <v>0.95</v>
      </c>
      <c r="AA129" s="65">
        <v>0.95</v>
      </c>
      <c r="AB129" s="65">
        <v>0.95</v>
      </c>
      <c r="AC129" s="65">
        <v>0.95</v>
      </c>
      <c r="AD129" s="65">
        <v>0.95</v>
      </c>
      <c r="AE129" s="65">
        <v>0.95</v>
      </c>
      <c r="AF129" s="65">
        <v>0.95</v>
      </c>
      <c r="AG129" s="65">
        <v>0.95</v>
      </c>
      <c r="AH129" s="54"/>
    </row>
    <row r="130" spans="1:40" s="12" customFormat="1" x14ac:dyDescent="0.2">
      <c r="A130" s="59" t="s">
        <v>16</v>
      </c>
      <c r="B130" s="65"/>
      <c r="C130" s="65">
        <v>0.8</v>
      </c>
      <c r="D130" s="65">
        <v>0.8</v>
      </c>
      <c r="E130" s="65">
        <v>0.8</v>
      </c>
      <c r="F130" s="65">
        <v>0.8</v>
      </c>
      <c r="G130" s="65">
        <v>0.8</v>
      </c>
      <c r="H130" s="65">
        <v>0.8</v>
      </c>
      <c r="I130" s="65">
        <v>0.8</v>
      </c>
      <c r="J130" s="65">
        <v>0.8</v>
      </c>
      <c r="K130" s="65">
        <v>0.8</v>
      </c>
      <c r="L130" s="65">
        <v>0.8</v>
      </c>
      <c r="M130" s="65">
        <v>0.8</v>
      </c>
      <c r="N130" s="65">
        <v>0.8</v>
      </c>
      <c r="O130" s="65">
        <v>0.8</v>
      </c>
      <c r="P130" s="65">
        <v>0.8</v>
      </c>
      <c r="Q130" s="65">
        <v>0.8</v>
      </c>
      <c r="R130" s="65">
        <v>0.8</v>
      </c>
      <c r="S130" s="65">
        <v>0.8</v>
      </c>
      <c r="T130" s="65">
        <v>0.8</v>
      </c>
      <c r="U130" s="65">
        <v>0.8</v>
      </c>
      <c r="V130" s="65">
        <v>0.8</v>
      </c>
      <c r="W130" s="65">
        <v>0.8</v>
      </c>
      <c r="X130" s="65">
        <v>0.8</v>
      </c>
      <c r="Y130" s="65">
        <v>0.8</v>
      </c>
      <c r="Z130" s="65">
        <v>0.8</v>
      </c>
      <c r="AA130" s="65">
        <v>0.8</v>
      </c>
      <c r="AB130" s="65">
        <v>0.8</v>
      </c>
      <c r="AC130" s="65">
        <v>0.8</v>
      </c>
      <c r="AD130" s="65">
        <v>0.8</v>
      </c>
      <c r="AE130" s="65">
        <v>0.8</v>
      </c>
      <c r="AF130" s="65">
        <v>0.8</v>
      </c>
      <c r="AG130" s="65">
        <v>0.8</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633.5</v>
      </c>
      <c r="F133" s="61">
        <v>1086</v>
      </c>
      <c r="G133" s="61">
        <v>5882.5</v>
      </c>
      <c r="H133" s="61">
        <v>8145</v>
      </c>
      <c r="I133" s="61">
        <v>13575</v>
      </c>
      <c r="J133" s="61">
        <v>13575</v>
      </c>
      <c r="K133" s="61">
        <v>13575</v>
      </c>
      <c r="L133" s="61">
        <v>13575</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70047</v>
      </c>
      <c r="AH133" s="54"/>
    </row>
    <row r="134" spans="1:40" s="12" customFormat="1" x14ac:dyDescent="0.2">
      <c r="A134" s="57" t="s">
        <v>12</v>
      </c>
      <c r="B134" s="61"/>
      <c r="C134" s="61">
        <v>-5566</v>
      </c>
      <c r="D134" s="61">
        <v>-2546</v>
      </c>
      <c r="E134" s="61">
        <v>-2278</v>
      </c>
      <c r="F134" s="61">
        <v>-1633</v>
      </c>
      <c r="G134" s="61">
        <v>1879</v>
      </c>
      <c r="H134" s="61">
        <v>3479</v>
      </c>
      <c r="I134" s="61">
        <v>7074</v>
      </c>
      <c r="J134" s="61">
        <v>7074</v>
      </c>
      <c r="K134" s="61">
        <v>7074</v>
      </c>
      <c r="L134" s="61">
        <v>7074</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21631</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6900000</v>
      </c>
      <c r="AY8" s="12" t="s">
        <v>4</v>
      </c>
      <c r="AZ8" s="80">
        <v>260000</v>
      </c>
    </row>
    <row r="9" spans="2:59" ht="14.45" customHeight="1" x14ac:dyDescent="0.2">
      <c r="B9" s="126"/>
      <c r="C9" s="126"/>
      <c r="D9" s="126"/>
      <c r="E9" s="126"/>
      <c r="F9" s="126"/>
      <c r="G9" s="126"/>
      <c r="H9" s="126"/>
      <c r="I9" s="126"/>
      <c r="J9" s="28"/>
      <c r="AP9" s="12" t="s">
        <v>8</v>
      </c>
      <c r="AQ9" s="80">
        <v>1600000</v>
      </c>
      <c r="AY9" s="12" t="s">
        <v>8</v>
      </c>
      <c r="AZ9" s="80">
        <v>2200000</v>
      </c>
    </row>
    <row r="10" spans="2:59" ht="14.45" customHeight="1" x14ac:dyDescent="0.2">
      <c r="B10" s="126"/>
      <c r="C10" s="126"/>
      <c r="D10" s="126"/>
      <c r="E10" s="126"/>
      <c r="F10" s="126"/>
      <c r="G10" s="126"/>
      <c r="H10" s="126"/>
      <c r="I10" s="126"/>
      <c r="J10" s="28"/>
      <c r="AP10" s="12" t="s">
        <v>9</v>
      </c>
      <c r="AQ10" s="80">
        <v>12771000</v>
      </c>
      <c r="AY10" s="12" t="s">
        <v>9</v>
      </c>
      <c r="AZ10" s="80">
        <v>2065000</v>
      </c>
    </row>
    <row r="11" spans="2:59" ht="14.45" customHeight="1" x14ac:dyDescent="0.2">
      <c r="B11" s="67" t="s">
        <v>114</v>
      </c>
      <c r="C11" s="67"/>
      <c r="D11" s="67"/>
      <c r="E11" s="67"/>
      <c r="F11" s="67"/>
      <c r="G11" s="67"/>
      <c r="H11" s="67"/>
      <c r="I11" s="67"/>
      <c r="AP11" s="12" t="s">
        <v>7</v>
      </c>
      <c r="AQ11" s="80">
        <v>80000</v>
      </c>
      <c r="AY11" s="12" t="s">
        <v>7</v>
      </c>
      <c r="AZ11" s="80">
        <v>20000</v>
      </c>
    </row>
    <row r="12" spans="2:59" ht="14.45" customHeight="1" x14ac:dyDescent="0.2">
      <c r="B12" s="67"/>
      <c r="C12" s="67"/>
      <c r="D12" s="67"/>
      <c r="E12" s="67"/>
      <c r="F12" s="67"/>
      <c r="G12" s="67"/>
      <c r="H12" s="67"/>
      <c r="I12" s="67"/>
      <c r="AP12" s="12" t="s">
        <v>3</v>
      </c>
      <c r="AQ12" s="80">
        <v>660000</v>
      </c>
      <c r="AY12" s="12" t="s">
        <v>3</v>
      </c>
      <c r="AZ12" s="80">
        <v>2200000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1040000</v>
      </c>
      <c r="AY16" s="12" t="s">
        <v>5</v>
      </c>
      <c r="AZ16" s="80">
        <v>0</v>
      </c>
    </row>
    <row r="17" spans="42:59" ht="14.45" customHeight="1" x14ac:dyDescent="0.2">
      <c r="AP17" s="12" t="s">
        <v>60</v>
      </c>
      <c r="AQ17" s="80">
        <v>10480000</v>
      </c>
      <c r="AY17" s="12" t="s">
        <v>60</v>
      </c>
      <c r="AZ17" s="80">
        <v>0</v>
      </c>
    </row>
    <row r="18" spans="42:59" x14ac:dyDescent="0.2">
      <c r="AP18" s="12" t="s">
        <v>10</v>
      </c>
      <c r="AQ18" s="80">
        <v>0</v>
      </c>
      <c r="AY18" s="12" t="s">
        <v>10</v>
      </c>
      <c r="AZ18" s="80">
        <v>8140000</v>
      </c>
    </row>
    <row r="19" spans="42:59" x14ac:dyDescent="0.2">
      <c r="AP19" s="12" t="s">
        <v>76</v>
      </c>
      <c r="AQ19" s="80">
        <v>0</v>
      </c>
      <c r="AY19" s="12" t="s">
        <v>76</v>
      </c>
      <c r="AZ19" s="80">
        <v>0</v>
      </c>
    </row>
    <row r="20" spans="42:59" ht="15" x14ac:dyDescent="0.25">
      <c r="AP20" s="68" t="s">
        <v>77</v>
      </c>
      <c r="AQ20" s="81">
        <v>33531000</v>
      </c>
      <c r="AY20" s="68" t="s">
        <v>77</v>
      </c>
      <c r="AZ20" s="81">
        <v>14885000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12600090</v>
      </c>
      <c r="AY27" s="12" t="s">
        <v>4</v>
      </c>
      <c r="AZ27" s="80">
        <v>360280</v>
      </c>
    </row>
    <row r="28" spans="42:59" x14ac:dyDescent="0.2">
      <c r="AP28" s="12" t="s">
        <v>8</v>
      </c>
      <c r="AQ28" s="80">
        <v>2921760</v>
      </c>
      <c r="AY28" s="12" t="s">
        <v>8</v>
      </c>
      <c r="AZ28" s="80">
        <v>2332500</v>
      </c>
    </row>
    <row r="29" spans="42:59" ht="14.45" customHeight="1" x14ac:dyDescent="0.2">
      <c r="AP29" s="12" t="s">
        <v>9</v>
      </c>
      <c r="AQ29" s="80">
        <v>23297400</v>
      </c>
      <c r="AY29" s="12" t="s">
        <v>9</v>
      </c>
      <c r="AZ29" s="80">
        <v>4837016.8355952706</v>
      </c>
    </row>
    <row r="30" spans="42:59" x14ac:dyDescent="0.2">
      <c r="AP30" s="12" t="s">
        <v>7</v>
      </c>
      <c r="AQ30" s="80">
        <v>146088</v>
      </c>
      <c r="AY30" s="12" t="s">
        <v>7</v>
      </c>
      <c r="AZ30" s="80">
        <v>34288</v>
      </c>
    </row>
    <row r="31" spans="42:59" x14ac:dyDescent="0.2">
      <c r="AP31" s="12" t="s">
        <v>3</v>
      </c>
      <c r="AQ31" s="80">
        <v>1205226</v>
      </c>
      <c r="AY31" s="12" t="s">
        <v>3</v>
      </c>
      <c r="AZ31" s="80">
        <v>5153238.2752104318</v>
      </c>
    </row>
    <row r="32" spans="42:59" ht="14.45" customHeight="1" x14ac:dyDescent="0.2">
      <c r="AP32" s="12" t="s">
        <v>6</v>
      </c>
      <c r="AQ32" s="80">
        <v>0</v>
      </c>
      <c r="AY32" s="12" t="s">
        <v>6</v>
      </c>
      <c r="AZ32" s="80"/>
    </row>
    <row r="33" spans="2:56" ht="14.45" customHeight="1" x14ac:dyDescent="0.2">
      <c r="AP33" s="12" t="s">
        <v>5</v>
      </c>
      <c r="AQ33" s="80">
        <v>1899144</v>
      </c>
      <c r="AY33" s="12" t="s">
        <v>5</v>
      </c>
      <c r="AZ33" s="80">
        <v>0</v>
      </c>
    </row>
    <row r="34" spans="2:56" x14ac:dyDescent="0.2">
      <c r="AP34" s="12" t="s">
        <v>60</v>
      </c>
      <c r="AQ34" s="80">
        <v>19137528</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19067900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61207236</v>
      </c>
      <c r="AY37" s="68" t="s">
        <v>77</v>
      </c>
      <c r="AZ37" s="81">
        <v>31785223.110805701</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48416000</v>
      </c>
      <c r="AR41" s="101">
        <v>33531000</v>
      </c>
      <c r="AS41" s="101">
        <v>14885000</v>
      </c>
      <c r="AV41" s="12" t="s">
        <v>132</v>
      </c>
      <c r="AW41" s="82">
        <v>0.69256031064111034</v>
      </c>
      <c r="AX41" s="82">
        <v>0.3074396893588896</v>
      </c>
    </row>
    <row r="42" spans="2:56" ht="15" x14ac:dyDescent="0.2">
      <c r="B42" s="29"/>
      <c r="C42" s="29"/>
      <c r="D42" s="29"/>
      <c r="E42" s="29"/>
      <c r="F42" s="29"/>
      <c r="G42" s="29"/>
      <c r="H42" s="29"/>
      <c r="I42" s="29"/>
      <c r="AP42" s="12" t="s">
        <v>131</v>
      </c>
      <c r="AQ42" s="101">
        <v>92992459.110805705</v>
      </c>
      <c r="AR42" s="101">
        <v>61207236</v>
      </c>
      <c r="AS42" s="101">
        <v>31785223.110805701</v>
      </c>
      <c r="AV42" s="12" t="s">
        <v>131</v>
      </c>
      <c r="AW42" s="82">
        <v>0.65819569226648966</v>
      </c>
      <c r="AX42" s="82">
        <v>0.34180430773351023</v>
      </c>
    </row>
    <row r="43" spans="2:56" x14ac:dyDescent="0.2">
      <c r="BD43" s="83">
        <v>19071133866483.422</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0.42959076504950516</v>
      </c>
    </row>
    <row r="54" spans="2:55" x14ac:dyDescent="0.2">
      <c r="BA54" s="12" t="s">
        <v>88</v>
      </c>
      <c r="BC54" s="85">
        <v>0.30880694390908964</v>
      </c>
    </row>
    <row r="55" spans="2:55" ht="15" thickBot="1" x14ac:dyDescent="0.25">
      <c r="BA55" s="12" t="s">
        <v>89</v>
      </c>
      <c r="BC55" s="85" t="s">
        <v>131</v>
      </c>
    </row>
    <row r="56" spans="2:55" ht="16.5" thickTop="1" thickBot="1" x14ac:dyDescent="0.3">
      <c r="BA56" s="86" t="s">
        <v>82</v>
      </c>
      <c r="BB56" s="86"/>
      <c r="BC56" s="84">
        <v>48416000</v>
      </c>
    </row>
    <row r="57" spans="2:55" ht="16.5" thickTop="1" thickBot="1" x14ac:dyDescent="0.3">
      <c r="BA57" s="87" t="s">
        <v>83</v>
      </c>
      <c r="BB57" s="87"/>
      <c r="BC57" s="88">
        <v>43042</v>
      </c>
    </row>
    <row r="58" spans="2:55" ht="16.5" thickTop="1" thickBot="1" x14ac:dyDescent="0.3">
      <c r="BA58" s="87" t="s">
        <v>84</v>
      </c>
      <c r="BB58" s="87"/>
      <c r="BC58" s="89">
        <v>1.9206968586997213</v>
      </c>
    </row>
    <row r="59" spans="2:55" ht="16.5" thickTop="1" thickBot="1" x14ac:dyDescent="0.3">
      <c r="BA59" s="86" t="s">
        <v>85</v>
      </c>
      <c r="BB59" s="86" t="s">
        <v>65</v>
      </c>
      <c r="BC59" s="84">
        <v>70047</v>
      </c>
    </row>
    <row r="60" spans="2:55" ht="16.5" thickTop="1" thickBot="1" x14ac:dyDescent="0.3">
      <c r="I60" s="53" t="s">
        <v>113</v>
      </c>
      <c r="BA60" s="87" t="s">
        <v>86</v>
      </c>
      <c r="BB60" s="87"/>
      <c r="BC60" s="89">
        <v>2.3274033149171269</v>
      </c>
    </row>
    <row r="61" spans="2:55" ht="16.5" thickTop="1" thickBot="1" x14ac:dyDescent="0.3">
      <c r="BA61" s="86" t="s">
        <v>85</v>
      </c>
      <c r="BB61" s="86" t="s">
        <v>65</v>
      </c>
      <c r="BC61" s="84">
        <v>163027.62</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1201.45</v>
      </c>
      <c r="J11" s="10"/>
      <c r="K11" s="10"/>
    </row>
    <row r="12" spans="2:57" ht="14.45" customHeight="1" thickBot="1" x14ac:dyDescent="0.25">
      <c r="B12" s="10"/>
      <c r="C12" s="10"/>
      <c r="D12" s="10"/>
      <c r="E12" s="10"/>
      <c r="F12" s="10"/>
      <c r="G12" s="35" t="s">
        <v>93</v>
      </c>
      <c r="H12" s="36" t="s">
        <v>94</v>
      </c>
      <c r="I12" s="37">
        <v>6358460</v>
      </c>
      <c r="J12" s="10"/>
      <c r="K12" s="10"/>
    </row>
    <row r="13" spans="2:57" ht="14.45" customHeight="1" thickBot="1" x14ac:dyDescent="0.25">
      <c r="B13" s="10"/>
      <c r="C13" s="10"/>
      <c r="D13" s="10"/>
      <c r="E13" s="10"/>
      <c r="F13" s="10"/>
      <c r="G13" s="35" t="s">
        <v>95</v>
      </c>
      <c r="H13" s="36" t="s">
        <v>94</v>
      </c>
      <c r="I13" s="37">
        <v>180376</v>
      </c>
      <c r="J13" s="10"/>
      <c r="K13" s="10"/>
    </row>
    <row r="14" spans="2:57" ht="14.45" customHeight="1" thickBot="1" x14ac:dyDescent="0.25">
      <c r="B14" s="10"/>
      <c r="C14" s="10"/>
      <c r="D14" s="10"/>
      <c r="E14" s="10"/>
      <c r="F14" s="10"/>
      <c r="G14" s="35" t="s">
        <v>96</v>
      </c>
      <c r="H14" s="36" t="s">
        <v>97</v>
      </c>
      <c r="I14" s="38">
        <v>77.400000000000006</v>
      </c>
      <c r="J14" s="10"/>
      <c r="K14" s="10"/>
    </row>
    <row r="15" spans="2:57" ht="14.45" customHeight="1" thickBot="1" x14ac:dyDescent="0.25">
      <c r="B15" s="10"/>
      <c r="C15" s="10"/>
      <c r="D15" s="10"/>
      <c r="E15" s="10"/>
      <c r="F15" s="10"/>
      <c r="G15" s="35" t="s">
        <v>98</v>
      </c>
      <c r="H15" s="36" t="s">
        <v>67</v>
      </c>
      <c r="I15" s="39">
        <v>75.312731332057268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1201.45</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44149.674785168303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2.1063000000000001</v>
      </c>
      <c r="AT30" s="92">
        <v>77400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163027.62</v>
      </c>
      <c r="AV39" s="94">
        <v>2.11</v>
      </c>
      <c r="AW39" s="95">
        <v>2.3274033149171269</v>
      </c>
    </row>
    <row r="40" spans="2:49" ht="14.45" customHeight="1" x14ac:dyDescent="0.2">
      <c r="B40" s="10"/>
      <c r="C40" s="40"/>
      <c r="D40" s="44" t="s">
        <v>109</v>
      </c>
      <c r="E40" s="70">
        <v>1.579725</v>
      </c>
      <c r="F40" s="70">
        <v>1.6850400000000001</v>
      </c>
      <c r="G40" s="70">
        <v>1.7903550000000001</v>
      </c>
      <c r="H40" s="70">
        <v>1.89567</v>
      </c>
      <c r="I40" s="70">
        <v>2.000985</v>
      </c>
      <c r="J40" s="45">
        <v>2.1063000000000001</v>
      </c>
      <c r="K40" s="70">
        <v>2.2116150000000001</v>
      </c>
      <c r="L40" s="70">
        <v>2.3169300000000002</v>
      </c>
      <c r="M40" s="70">
        <v>2.4222450000000002</v>
      </c>
      <c r="N40" s="70">
        <v>2.5275600000000003</v>
      </c>
      <c r="O40" s="70">
        <v>2.6328750000000003</v>
      </c>
      <c r="AT40" s="12" t="s">
        <v>62</v>
      </c>
      <c r="AU40" s="93">
        <v>92992.46</v>
      </c>
      <c r="AV40" s="94">
        <v>1.2</v>
      </c>
      <c r="AW40" s="95">
        <v>1.9206968770654331</v>
      </c>
    </row>
    <row r="41" spans="2:49" x14ac:dyDescent="0.2">
      <c r="B41" s="10"/>
      <c r="C41" s="46">
        <v>-0.2</v>
      </c>
      <c r="D41" s="47">
        <v>45000.36</v>
      </c>
      <c r="E41" s="104">
        <v>-0.23554884233624973</v>
      </c>
      <c r="F41" s="104">
        <v>-0.18458543182533294</v>
      </c>
      <c r="G41" s="104">
        <v>-0.13362202131441625</v>
      </c>
      <c r="H41" s="104">
        <v>-8.2658610803499677E-2</v>
      </c>
      <c r="I41" s="104">
        <v>-3.1695200292582881E-2</v>
      </c>
      <c r="J41" s="104">
        <v>1.9268210218333914E-2</v>
      </c>
      <c r="K41" s="104">
        <v>7.0231620729250599E-2</v>
      </c>
      <c r="L41" s="104">
        <v>0.12119503124016706</v>
      </c>
      <c r="M41" s="104">
        <v>0.17215844175108397</v>
      </c>
      <c r="N41" s="104">
        <v>0.22312185226200065</v>
      </c>
      <c r="O41" s="104">
        <v>0.27408526277291734</v>
      </c>
      <c r="AT41" s="12" t="s">
        <v>61</v>
      </c>
      <c r="AU41" s="93">
        <v>70035.16</v>
      </c>
      <c r="AV41" s="94"/>
      <c r="AW41" s="95">
        <v>0.42959076504950516</v>
      </c>
    </row>
    <row r="42" spans="2:49" x14ac:dyDescent="0.2">
      <c r="B42" s="10"/>
      <c r="C42" s="46">
        <v>-0.15</v>
      </c>
      <c r="D42" s="47">
        <v>56250.45</v>
      </c>
      <c r="E42" s="104">
        <v>-4.4436052920312052E-2</v>
      </c>
      <c r="F42" s="104">
        <v>1.9268210218333914E-2</v>
      </c>
      <c r="G42" s="104">
        <v>8.2972473356979659E-2</v>
      </c>
      <c r="H42" s="104">
        <v>0.1466767364956254</v>
      </c>
      <c r="I42" s="104">
        <v>0.21038099963427137</v>
      </c>
      <c r="J42" s="104">
        <v>0.27408526277291712</v>
      </c>
      <c r="K42" s="104">
        <v>0.33778952591156308</v>
      </c>
      <c r="L42" s="104">
        <v>0.40149378905020883</v>
      </c>
      <c r="M42" s="104">
        <v>0.46519805218885502</v>
      </c>
      <c r="N42" s="104">
        <v>0.52890231532750054</v>
      </c>
      <c r="O42" s="104">
        <v>0.59260657846614651</v>
      </c>
    </row>
    <row r="43" spans="2:49" x14ac:dyDescent="0.2">
      <c r="B43" s="10"/>
      <c r="C43" s="46">
        <v>-0.1</v>
      </c>
      <c r="D43" s="47">
        <v>66177</v>
      </c>
      <c r="E43" s="104">
        <v>0.12419287891727993</v>
      </c>
      <c r="F43" s="104">
        <v>0.19913907084509863</v>
      </c>
      <c r="G43" s="104">
        <v>0.27408526277291734</v>
      </c>
      <c r="H43" s="104">
        <v>0.34903145470073582</v>
      </c>
      <c r="I43" s="104">
        <v>0.42397764662855431</v>
      </c>
      <c r="J43" s="104">
        <v>0.49892383855637323</v>
      </c>
      <c r="K43" s="104">
        <v>0.57387003048419194</v>
      </c>
      <c r="L43" s="104">
        <v>0.64881622241201065</v>
      </c>
      <c r="M43" s="104">
        <v>0.72376241433982935</v>
      </c>
      <c r="N43" s="104">
        <v>0.79870860626764806</v>
      </c>
      <c r="O43" s="104">
        <v>0.87365479819546654</v>
      </c>
      <c r="AU43" s="12">
        <v>133789.76999999999</v>
      </c>
    </row>
    <row r="44" spans="2:49" x14ac:dyDescent="0.2">
      <c r="B44" s="10"/>
      <c r="C44" s="46">
        <v>-0.05</v>
      </c>
      <c r="D44" s="47">
        <v>73530</v>
      </c>
      <c r="E44" s="104">
        <v>0.24910319879697762</v>
      </c>
      <c r="F44" s="104">
        <v>0.33237674538344297</v>
      </c>
      <c r="G44" s="104">
        <v>0.41565029196990833</v>
      </c>
      <c r="H44" s="104">
        <v>0.49892383855637323</v>
      </c>
      <c r="I44" s="104">
        <v>0.58219738514283836</v>
      </c>
      <c r="J44" s="104">
        <v>0.66547093172930349</v>
      </c>
      <c r="K44" s="104">
        <v>0.74874447831576885</v>
      </c>
      <c r="L44" s="104">
        <v>0.83201802490223398</v>
      </c>
      <c r="M44" s="104">
        <v>0.91529157148869911</v>
      </c>
      <c r="N44" s="104">
        <v>0.99856511807516446</v>
      </c>
      <c r="O44" s="104">
        <v>1.0818386646616296</v>
      </c>
      <c r="AU44" s="12">
        <v>137501.44</v>
      </c>
    </row>
    <row r="45" spans="2:49" x14ac:dyDescent="0.2">
      <c r="B45" s="10"/>
      <c r="C45" s="42" t="s">
        <v>107</v>
      </c>
      <c r="D45" s="48">
        <v>77400</v>
      </c>
      <c r="E45" s="104">
        <v>0.31484547241787109</v>
      </c>
      <c r="F45" s="104">
        <v>0.40250183724572941</v>
      </c>
      <c r="G45" s="104">
        <v>0.49015820207358751</v>
      </c>
      <c r="H45" s="104">
        <v>0.57781456690144561</v>
      </c>
      <c r="I45" s="104">
        <v>0.66547093172930349</v>
      </c>
      <c r="J45" s="104">
        <v>0.7531272965571616</v>
      </c>
      <c r="K45" s="104">
        <v>0.84078366138501992</v>
      </c>
      <c r="L45" s="104">
        <v>0.9284400262128778</v>
      </c>
      <c r="M45" s="104">
        <v>1.0160963910407359</v>
      </c>
      <c r="N45" s="104">
        <v>1.1037527558685944</v>
      </c>
      <c r="O45" s="104">
        <v>1.1914091206964521</v>
      </c>
    </row>
    <row r="46" spans="2:49" ht="14.45" customHeight="1" x14ac:dyDescent="0.2">
      <c r="B46" s="10"/>
      <c r="C46" s="46">
        <v>0.05</v>
      </c>
      <c r="D46" s="47">
        <v>81270</v>
      </c>
      <c r="E46" s="104">
        <v>0.38058774603876477</v>
      </c>
      <c r="F46" s="104">
        <v>0.47262692910801607</v>
      </c>
      <c r="G46" s="104">
        <v>0.5646661121772667</v>
      </c>
      <c r="H46" s="104">
        <v>0.65670529524651755</v>
      </c>
      <c r="I46" s="104">
        <v>0.74874447831576885</v>
      </c>
      <c r="J46" s="104">
        <v>0.84078366138501992</v>
      </c>
      <c r="K46" s="104">
        <v>0.93282284445427077</v>
      </c>
      <c r="L46" s="104">
        <v>1.0248620275235218</v>
      </c>
      <c r="M46" s="104">
        <v>1.1169012105927725</v>
      </c>
      <c r="N46" s="104">
        <v>1.208940393662024</v>
      </c>
      <c r="O46" s="104">
        <v>1.3009795767312751</v>
      </c>
    </row>
    <row r="47" spans="2:49" x14ac:dyDescent="0.2">
      <c r="B47" s="10"/>
      <c r="C47" s="46">
        <v>0.1</v>
      </c>
      <c r="D47" s="47">
        <v>89397</v>
      </c>
      <c r="E47" s="104">
        <v>0.51864652064264138</v>
      </c>
      <c r="F47" s="104">
        <v>0.61988962201881725</v>
      </c>
      <c r="G47" s="104">
        <v>0.72113272339499357</v>
      </c>
      <c r="H47" s="104">
        <v>0.82237582477116944</v>
      </c>
      <c r="I47" s="104">
        <v>0.92361892614734553</v>
      </c>
      <c r="J47" s="104">
        <v>1.0248620275235218</v>
      </c>
      <c r="K47" s="104">
        <v>1.1261051288996979</v>
      </c>
      <c r="L47" s="104">
        <v>1.227348230275874</v>
      </c>
      <c r="M47" s="104">
        <v>1.3285913316520501</v>
      </c>
      <c r="N47" s="104">
        <v>1.4298344330282262</v>
      </c>
      <c r="O47" s="104">
        <v>1.5310775344044023</v>
      </c>
    </row>
    <row r="48" spans="2:49" x14ac:dyDescent="0.2">
      <c r="B48" s="10"/>
      <c r="C48" s="46">
        <v>0.15</v>
      </c>
      <c r="D48" s="47">
        <v>102806.55</v>
      </c>
      <c r="E48" s="104">
        <v>0.74644349873903759</v>
      </c>
      <c r="F48" s="104">
        <v>0.8628730653216401</v>
      </c>
      <c r="G48" s="104">
        <v>0.97930263190424283</v>
      </c>
      <c r="H48" s="104">
        <v>1.0957321984868447</v>
      </c>
      <c r="I48" s="104">
        <v>1.2121617650694474</v>
      </c>
      <c r="J48" s="104">
        <v>1.3285913316520501</v>
      </c>
      <c r="K48" s="104">
        <v>1.4450208982346524</v>
      </c>
      <c r="L48" s="104">
        <v>1.5614504648172551</v>
      </c>
      <c r="M48" s="104">
        <v>1.6778800313998579</v>
      </c>
      <c r="N48" s="104">
        <v>1.7943095979824601</v>
      </c>
      <c r="O48" s="104">
        <v>1.9107391645650629</v>
      </c>
    </row>
    <row r="49" spans="2:45" ht="15" thickBot="1" x14ac:dyDescent="0.25">
      <c r="B49" s="10"/>
      <c r="C49" s="46">
        <v>0.2</v>
      </c>
      <c r="D49" s="49">
        <v>123367.86</v>
      </c>
      <c r="E49" s="104">
        <v>1.0957321984868451</v>
      </c>
      <c r="F49" s="104">
        <v>1.235447678385968</v>
      </c>
      <c r="G49" s="104">
        <v>1.3751631582850914</v>
      </c>
      <c r="H49" s="104">
        <v>1.5148786381842139</v>
      </c>
      <c r="I49" s="104">
        <v>1.6545941180833368</v>
      </c>
      <c r="J49" s="104">
        <v>1.7943095979824601</v>
      </c>
      <c r="K49" s="104">
        <v>1.9340250778815831</v>
      </c>
      <c r="L49" s="104">
        <v>2.073740557780706</v>
      </c>
      <c r="M49" s="104">
        <v>2.2134560376798293</v>
      </c>
      <c r="N49" s="104">
        <v>2.3531715175789518</v>
      </c>
      <c r="O49" s="104">
        <v>2.4928869974780752</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77400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625.53</v>
      </c>
      <c r="BA66" s="12" t="s">
        <v>65</v>
      </c>
    </row>
    <row r="67" spans="2:55" x14ac:dyDescent="0.2">
      <c r="B67" s="10"/>
      <c r="C67" s="10"/>
      <c r="D67" s="10"/>
      <c r="E67" s="10"/>
      <c r="F67" s="10"/>
      <c r="G67" s="10"/>
      <c r="H67" s="10"/>
      <c r="I67" s="10"/>
      <c r="J67" s="10"/>
      <c r="K67" s="10"/>
      <c r="AS67" s="12" t="s">
        <v>11</v>
      </c>
      <c r="AT67" s="93">
        <v>70047</v>
      </c>
      <c r="AU67" s="94">
        <v>0.91</v>
      </c>
      <c r="AV67" s="95">
        <v>1</v>
      </c>
      <c r="AX67" s="12" t="s">
        <v>64</v>
      </c>
      <c r="AZ67" s="64">
        <v>53498.342541436461</v>
      </c>
      <c r="BA67" s="12" t="s">
        <v>63</v>
      </c>
    </row>
    <row r="68" spans="2:55" x14ac:dyDescent="0.2">
      <c r="B68" s="10"/>
      <c r="C68" s="10"/>
      <c r="D68" s="10"/>
      <c r="E68" s="10"/>
      <c r="F68" s="10"/>
      <c r="G68" s="10"/>
      <c r="H68" s="10"/>
      <c r="I68" s="10"/>
      <c r="J68" s="10"/>
      <c r="K68" s="10"/>
      <c r="AS68" s="12" t="s">
        <v>62</v>
      </c>
      <c r="AT68" s="93">
        <v>48416</v>
      </c>
      <c r="AU68" s="94">
        <v>0.63</v>
      </c>
      <c r="AV68" s="95">
        <v>0.69119305609091042</v>
      </c>
    </row>
    <row r="69" spans="2:55" x14ac:dyDescent="0.2">
      <c r="B69" s="10"/>
      <c r="C69" s="10"/>
      <c r="D69" s="10"/>
      <c r="E69" s="10"/>
      <c r="F69" s="10"/>
      <c r="G69" s="10"/>
      <c r="H69" s="10"/>
      <c r="I69" s="10"/>
      <c r="J69" s="10"/>
      <c r="K69" s="10"/>
      <c r="AS69" s="12" t="s">
        <v>61</v>
      </c>
      <c r="AT69" s="93">
        <v>21631</v>
      </c>
      <c r="AU69" s="94"/>
      <c r="AV69" s="95">
        <v>0.30880694390908964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0.90500000000000003</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0.67874999999999996</v>
      </c>
      <c r="AU86" s="98">
        <v>0.72399999999999998</v>
      </c>
      <c r="AV86" s="98">
        <v>0.76924999999999999</v>
      </c>
      <c r="AW86" s="98">
        <v>0.8145</v>
      </c>
      <c r="AX86" s="98">
        <v>0.85975000000000001</v>
      </c>
      <c r="AY86" s="99">
        <v>0.90500000000000003</v>
      </c>
      <c r="AZ86" s="98">
        <v>0.95025000000000004</v>
      </c>
      <c r="BA86" s="98">
        <v>0.99550000000000005</v>
      </c>
      <c r="BB86" s="98">
        <v>1.0407500000000001</v>
      </c>
      <c r="BC86" s="98">
        <v>1.0860000000000001</v>
      </c>
      <c r="BD86" s="98">
        <v>1.1312500000000001</v>
      </c>
    </row>
    <row r="87" spans="2:56" x14ac:dyDescent="0.2">
      <c r="B87" s="10"/>
      <c r="C87" s="10"/>
      <c r="D87" s="10"/>
      <c r="E87" s="10"/>
      <c r="F87" s="10"/>
      <c r="G87" s="10"/>
      <c r="H87" s="10"/>
      <c r="I87" s="10"/>
      <c r="J87" s="10"/>
      <c r="K87" s="10"/>
      <c r="AR87" s="12">
        <v>-0.2</v>
      </c>
      <c r="AS87" s="98">
        <v>45000.36</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56250.45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66177</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73530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77400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81270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89397</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102806.55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123367.86</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2024-12-02T21:45:20Z</dcterms:modified>
</cp:coreProperties>
</file>