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462B7DAA-1904-4C6C-BB3F-DB010FDC5022}"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<sst xmlns="http://schemas.openxmlformats.org/spreadsheetml/2006/main" count="275" uniqueCount="158">
  <si>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</si>
  <si>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</si>
  <si>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</si>
  <si>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</si>
  <si>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</si>
  <si>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</si>
  <si>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</si>
  <si>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</si>
  <si>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</si>
  <si>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</si>
  <si>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</si>
  <si>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</si>
  <si>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</si>
  <si>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</si>
  <si>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</si>
  <si>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</si>
  <si>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</si>
  <si>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</si>
  <si>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</si>
  <si>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</si>
  <si>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</si>
  <si>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</si>
  <si>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</si>
  <si>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</si>
  <si>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</si>
  <si>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</si>
  <si>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</si>
  <si>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</si>
  <si>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</si>
  <si>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</si>
  <si>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</si>
  <si>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</si>
  <si>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</si>
  <si>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</si>
  <si>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</si>
  <si>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</si>
  <si>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</si>
  <si>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</si>
  <si>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</si>
  <si>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</si>
  <si>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</si>
  <si>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</si>
  <si>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</si>
  <si>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</si>
  <si>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</si>
  <si>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</si>
  <si>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</si>
  <si>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</si>
  <si>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</si>
  <si>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</si>
  <si>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</si>
  <si>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</si>
  <si>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</si>
  <si>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</si>
  <si>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</si>
  <si>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</si>
  <si>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</si>
  <si>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</si>
  <si>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</si>
  <si>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</si>
  <si>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</si>
  <si>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</si>
  <si>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</si>
  <si>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</si>
  <si>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</si>
  <si>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</si>
  <si>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</si>
  <si>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</si>
  <si>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</si>
  <si>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</si>
  <si>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</si>
  <si>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</si>
  <si>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</si>
  <si>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</si>
  <si>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</si>
  <si>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</si>
  <si>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</si>
  <si>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</si>
  <si>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</si>
  <si>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</si>
  <si>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</si>
  <si>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</si>
  <si>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</si>
  <si>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</si>
  <si>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</si>
  <si>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</si>
  <si>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</si>
  <si>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</si>
  <si>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</si>
  <si>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</si>
  <si>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</si>
  <si>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</si>
  <si>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</si>
  <si>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</si>
  <si>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</si>
  <si>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</si>
  <si>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</si>
  <si>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</si>
  <si>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</si>
  <si>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</si>
  <si>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</si>
  <si>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</si>
  <si>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</si>
  <si>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</si>
  <si>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</si>
  <si>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</si>
  <si>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</si>
  <si>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</si>
  <si>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</si>
  <si>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</si>
  <si>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</si>
  <si>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</si>
  <si>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</si>
  <si>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</si>
  <si>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</si>
  <si>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</si>
  <si>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</si>
  <si>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</si>
  <si>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</si>
  <si>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</si>
  <si>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</si>
  <si>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</si>
  <si>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</si>
  <si>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</si>
  <si>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LIMON CASTILLA HUILA VILLAVIEJA</t>
  </si>
  <si>
    <t>Precio miles COP/kg. 1ra calidad (G)</t>
  </si>
  <si>
    <t>Precio miles COP/kg. 2da calidad (H)</t>
  </si>
  <si>
    <t>Precio miles COP/kg. 3ra calidad (I)</t>
  </si>
  <si>
    <t>Precio miles COP/kg. 4ta calidad (J)</t>
  </si>
  <si>
    <t>Huila</t>
  </si>
  <si>
    <t>Material de propagacion: Colino/Plántula // Distancia de siembra: 7 x 7 // Densidad de siembra - Plantas/Ha.: 204 // Duracion del ciclo: 10 años // Productividad/Ha/Ciclo: 96.300 kg // Inicio de Produccion desde la siembra: año 2  // Duracion de la etapa productiva: 9 años // Productividad promedio en etapa productiva  // Cultivo asociado: NA // Productividad promedio etapa productiva: 10.700 kg // % Rendimiento 1ra. Calidad: 70 // % Rendimiento 2da. Calidad: 30 // Precio de venta ponderado por calidad: $903 // Valor Jornal: $70.461 // Otros: NA</t>
  </si>
  <si>
    <t>2024 Q3</t>
  </si>
  <si>
    <t>2018 Q3</t>
  </si>
  <si>
    <t>El presente documento corresponde a una actualización del documento PDF de la AgroGuía correspondiente a Limon Castilla Huila Villavieja publicada en la página web, y consta de las siguientes partes:</t>
  </si>
  <si>
    <t>- Flujo anualizado de los ingresos (precio y rendimiento) y los costos de producción para una hectárea de
Limon Castilla Huila Villavieja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</si>
  <si>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Limon Castilla Huila Villavieja.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</si>
  <si>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</si>
  <si>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</si>
  <si>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</si>
  <si>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</si>
  <si>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Limon Castilla Huila Villavieja. La participación se encuentra actualizada al 2024 Q3.</t>
  </si>
  <si>
    <t>Sostenimiento Año1 ***</t>
  </si>
  <si>
    <t>Sub Total Ingresos millones [(CxG)+(DxH)]</t>
  </si>
  <si>
    <t>** Los costos de instalación comprenden tanto los gastos relacionados con la mano de obra como aquellos asociados con los insumos necesarios hasta completar la siembra de las plantas. Para el caso de Limon Castilla Huila Villavieja, en lo que respecta a la mano de obra incluye actividades como la preparación del terreno, la siembra, el trazado y el ahoyado, entre otras, y ascienden a un total de $1,4 millones de pesos (equivalente a 20 jornales). En cuanto a los insumos, se incluyen los gastos relacionados con el material vegetal y las enmiendas, que en conjunto ascienden a  $4,4 millones.</t>
  </si>
  <si>
    <t>*** Los costos de sostenimiento del año 1 comprenden tanto los gastos relacionados con la mano de obra como aquellos asociados con los insumos necesarios desde el momento de la siembra de las plantas hasta finalizar el año 1. Para el caso de Limon Castilla Huila Villavieja, en lo que respecta a la mano de obra incluye actividades como la fertilización, riego, control de malezas, plagas y enfermedades, entre otras, y ascienden a un total de $3,9 millones de pesos (equivalente a 56 jornales). En cuanto a los insumos, se incluyen los fertilizantes, plaguicidas, transportes, entre otras, que en conjunto ascienden a  $1,9 millones.</t>
  </si>
  <si>
    <t>Nota 1: en caso de utilizar esta información para el desarrollo de otras publicaciones, por favor citar FINAGRO, "Agro Guía - Marcos de Referencia Agroeconómicos"</t>
  </si>
  <si>
    <t>Los costos totales del ciclo para esta actualización (2024 Q3) equivalen a $120,8 millones, en comparación con los costos del marco original que ascienden a $60,9 millones, (mes de publicación del marco: agosto - 2018).
La rentabilidad actualizada (2024 Q3) bajó frente a la rentabilidad de la primera AgroGuía, pasando del 15,9% al -28,0%. Mientras que el crecimiento de los costos fue del 198,3%, el crecimiento de los ingresos fue del 120,1%.</t>
  </si>
  <si>
    <t>En cuanto a los costos de mano de obra de la AgroGuía actualizada, se destaca la participación de cosecha y beneficio seguido de control arvenses, que representan el 44% y el 19% del costo total, respectivamente. En cuanto a los costos de insumos, se destaca la participación de transporte seguido de control fitosanitario, que representan el 34% y el 15% del costo total, respectivamente.</t>
  </si>
  <si>
    <t>bajó</t>
  </si>
  <si>
    <t>De acuerdo con el comportamiento histórico del sistema productivo, se efectuó un análisis de sensibilidad del margen de utilidad obtenido en la producción de LIMON CASTILLA HUILA VILLAVIEJA, frente a diferentes escenarios de variación de precios de venta en finca y rendimientos probables (kg/ha).</t>
  </si>
  <si>
    <t>Con un precio ponderado de COP $ 903/kg y con un rendimiento por hectárea de 96.300 kg por ciclo; el margen de utilidad obtenido en la producción de limón es del -39%.</t>
  </si>
  <si>
    <t>El precio mínimo ponderado para cubrir los costos de producción, con un rendimiento de 96.300 kg para todo el ciclo de producción, es COP $ 1.254/kg.</t>
  </si>
  <si>
    <t>El rendimiento mínimo por ha/ciclo para cubrir los costos de producción, con un precio ponderado de COP $ 903, es de 133.716 kg/ha para todo el ciclo.</t>
  </si>
  <si>
    <t>El siguiente cuadro presenta diferentes escenarios de rentabilidad para el sistema productivo de LIMON CASTILLA HUILA VILLAVIEJA, con respecto a diferentes niveles de productividad (kg./ha.) y precios ($/kg.).</t>
  </si>
  <si>
    <t>De acuerdo con el comportamiento histórico del sistema productivo, se efectuó un análisis de sensibilidad del margen de utilidad obtenido en la producción de LIMON CASTILLA HUILA VILLAVIEJA, frente a diferentes escenarios de variación de precios de venta en finca y rendimientos probables (t/ha)</t>
  </si>
  <si>
    <t>Con un precio ponderado de COP $$ 752/kg y con un rendimiento por hectárea de 96.300 kg por ciclo; el margen de utilidad obtenido en la producción de limón es del 16%.</t>
  </si>
  <si>
    <t>El precio mínimo ponderado para cubrir los costos de producción, con un rendimiento de 96.300 kg para todo el ciclo de producción, es COP $ 633/kg.</t>
  </si>
  <si>
    <t>El rendimiento mínimo por ha/ciclo para cubrir los costos de producción, con un precio ponderado de COP $ 752, es de 81.015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</si>
</sst>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Part.'!$AQ$41:$AQ$42</c:f>
              <c:numCache>
                <c:formatCode>_(* #,##0_);_(* \(#,##0\);_(* "-"_);_(@_)</c:formatCode>
                <c:ptCount val="2"/>
                <c:pt idx="0">
                  <c:v>60923031.371123001</c:v>
                </c:pt>
                <c:pt idx="1">
                  <c:v>120799404.28369118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Part.'!$AR$41:$AR$42</c:f>
              <c:numCache>
                <c:formatCode>_(* #,##0_);_(* \(#,##0\);_(* "-"_);_(@_)</c:formatCode>
                <c:ptCount val="2"/>
                <c:pt idx="0">
                  <c:v>41054064.171122998</c:v>
                </c:pt>
                <c:pt idx="1">
                  <c:v>82648869.016042784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Part.'!$AS$41:$AS$42</c:f>
              <c:numCache>
                <c:formatCode>_(* #,##0_);_(* \(#,##0\);_(* "-"_);_(@_)</c:formatCode>
                <c:ptCount val="2"/>
                <c:pt idx="0">
                  <c:v>19868967.199999999</c:v>
                </c:pt>
                <c:pt idx="1">
                  <c:v>38150535.267648399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1279950</c:v>
                </c:pt>
                <c:pt idx="1">
                  <c:v>5753040</c:v>
                </c:pt>
                <c:pt idx="2">
                  <c:v>3568375.0318471319</c:v>
                </c:pt>
                <c:pt idx="3">
                  <c:v>4323760</c:v>
                </c:pt>
                <c:pt idx="4">
                  <c:v>4437845.541401268</c:v>
                </c:pt>
                <c:pt idx="5">
                  <c:v>479085.89439999999</c:v>
                </c:pt>
                <c:pt idx="6">
                  <c:v>0</c:v>
                </c:pt>
                <c:pt idx="7">
                  <c:v>5276810</c:v>
                </c:pt>
                <c:pt idx="8">
                  <c:v>13031668.800000001</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15501420</c:v>
                </c:pt>
                <c:pt idx="1">
                  <c:v>9582696</c:v>
                </c:pt>
                <c:pt idx="2">
                  <c:v>36285531.016042784</c:v>
                </c:pt>
                <c:pt idx="3">
                  <c:v>5495958</c:v>
                </c:pt>
                <c:pt idx="4">
                  <c:v>1409220</c:v>
                </c:pt>
                <c:pt idx="5">
                  <c:v>0</c:v>
                </c:pt>
                <c:pt idx="6">
                  <c:v>3804894</c:v>
                </c:pt>
                <c:pt idx="7">
                  <c:v>10569150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Part.'!$AW$41:$AW$42</c:f>
              <c:numCache>
                <c:formatCode>0%</c:formatCode>
                <c:ptCount val="2"/>
                <c:pt idx="0">
                  <c:v>0.6738677187783908</c:v>
                </c:pt>
                <c:pt idx="1">
                  <c:v>0.68418275326876754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Part.'!$AX$41:$AX$42</c:f>
              <c:numCache>
                <c:formatCode>0%</c:formatCode>
                <c:ptCount val="2"/>
                <c:pt idx="0">
                  <c:v>0.32613228122160909</c:v>
                </c:pt>
                <c:pt idx="1">
                  <c:v>0.31581724673123246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2" width="10.85546875" style="10" customWidth="1"/>
    <col min="13"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1409.22</v>
      </c>
      <c r="C7" s="13">
        <v>3945.82</v>
      </c>
      <c r="D7" s="13">
        <v>5137.25</v>
      </c>
      <c r="E7" s="13">
        <v>6863.35</v>
      </c>
      <c r="F7" s="13">
        <v>8423.2900000000009</v>
      </c>
      <c r="G7" s="13">
        <v>9478.32</v>
      </c>
      <c r="H7" s="13">
        <v>9478.32</v>
      </c>
      <c r="I7" s="13">
        <v>9478.32</v>
      </c>
      <c r="J7" s="13">
        <v>9478.32</v>
      </c>
      <c r="K7" s="13">
        <v>9478.32</v>
      </c>
      <c r="L7" s="13">
        <v>9478.32</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82648.87</v>
      </c>
      <c r="AH7" s="14">
        <v>0.68418275326876754</v>
      </c>
    </row>
    <row r="8" spans="1:34" x14ac:dyDescent="0.2">
      <c r="A8" s="3" t="s">
        <v>122</v>
      </c>
      <c r="B8" s="13">
        <v>4437.8500000000004</v>
      </c>
      <c r="C8" s="13">
        <v>1909.19</v>
      </c>
      <c r="D8" s="13">
        <v>2090.7199999999998</v>
      </c>
      <c r="E8" s="13">
        <v>2750.32</v>
      </c>
      <c r="F8" s="13">
        <v>3447.57</v>
      </c>
      <c r="G8" s="13">
        <v>3919.15</v>
      </c>
      <c r="H8" s="13">
        <v>3919.15</v>
      </c>
      <c r="I8" s="13">
        <v>3919.15</v>
      </c>
      <c r="J8" s="13">
        <v>3919.15</v>
      </c>
      <c r="K8" s="13">
        <v>3919.15</v>
      </c>
      <c r="L8" s="13">
        <v>3919.15</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38150.54</v>
      </c>
      <c r="AH8" s="14">
        <v>0.3158172467312324</v>
      </c>
    </row>
    <row r="9" spans="1:34" x14ac:dyDescent="0.2">
      <c r="A9" s="7" t="s">
        <v>121</v>
      </c>
      <c r="B9" s="13">
        <v>5847.07</v>
      </c>
      <c r="C9" s="13">
        <v>5855.01</v>
      </c>
      <c r="D9" s="13">
        <v>7227.97</v>
      </c>
      <c r="E9" s="13">
        <v>9613.68</v>
      </c>
      <c r="F9" s="13">
        <v>11870.87</v>
      </c>
      <c r="G9" s="13">
        <v>13397.47</v>
      </c>
      <c r="H9" s="13">
        <v>13397.47</v>
      </c>
      <c r="I9" s="13">
        <v>13397.47</v>
      </c>
      <c r="J9" s="13">
        <v>13397.47</v>
      </c>
      <c r="K9" s="13">
        <v>13397.47</v>
      </c>
      <c r="L9" s="13">
        <v>13397.47</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120799.4</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1428</v>
      </c>
      <c r="E11" s="15">
        <v>4242</v>
      </c>
      <c r="F11" s="15">
        <v>7140</v>
      </c>
      <c r="G11" s="15">
        <v>9100</v>
      </c>
      <c r="H11" s="15">
        <v>9100</v>
      </c>
      <c r="I11" s="15">
        <v>9100</v>
      </c>
      <c r="J11" s="15">
        <v>9100</v>
      </c>
      <c r="K11" s="15">
        <v>9100</v>
      </c>
      <c r="L11" s="15">
        <v>9100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67410</v>
      </c>
      <c r="AH11" s="19"/>
    </row>
    <row r="12" spans="1:34" x14ac:dyDescent="0.2">
      <c r="A12" s="3" t="s">
        <v>20</v>
      </c>
      <c r="B12" s="15"/>
      <c r="C12" s="15">
        <v>0</v>
      </c>
      <c r="D12" s="15">
        <v>612</v>
      </c>
      <c r="E12" s="15">
        <v>1818</v>
      </c>
      <c r="F12" s="15">
        <v>3060</v>
      </c>
      <c r="G12" s="15">
        <v>3900</v>
      </c>
      <c r="H12" s="15">
        <v>3900</v>
      </c>
      <c r="I12" s="15">
        <v>3900</v>
      </c>
      <c r="J12" s="15">
        <v>3900</v>
      </c>
      <c r="K12" s="15">
        <v>3900</v>
      </c>
      <c r="L12" s="15">
        <v>3900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28890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0.96099999999999997</v>
      </c>
      <c r="E15" s="16">
        <v>0.96099999999999997</v>
      </c>
      <c r="F15" s="16">
        <v>0.96099999999999997</v>
      </c>
      <c r="G15" s="16">
        <v>0.96099999999999997</v>
      </c>
      <c r="H15" s="16">
        <v>0.96099999999999997</v>
      </c>
      <c r="I15" s="16">
        <v>0.96099999999999997</v>
      </c>
      <c r="J15" s="16">
        <v>0.96099999999999997</v>
      </c>
      <c r="K15" s="16">
        <v>0.96099999999999997</v>
      </c>
      <c r="L15" s="16">
        <v>0.96099999999999997</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0.96099999999999997</v>
      </c>
      <c r="AH15" s="19"/>
    </row>
    <row r="16" spans="1:34" x14ac:dyDescent="0.2">
      <c r="A16" s="3" t="s">
        <v>126</v>
      </c>
      <c r="B16" s="16"/>
      <c r="C16" s="16">
        <v>0</v>
      </c>
      <c r="D16" s="16">
        <v>0.76900000000000002</v>
      </c>
      <c r="E16" s="16">
        <v>0.76900000000000002</v>
      </c>
      <c r="F16" s="16">
        <v>0.76900000000000002</v>
      </c>
      <c r="G16" s="16">
        <v>0.76900000000000002</v>
      </c>
      <c r="H16" s="16">
        <v>0.76900000000000002</v>
      </c>
      <c r="I16" s="16">
        <v>0.76900000000000002</v>
      </c>
      <c r="J16" s="16">
        <v>0.76900000000000002</v>
      </c>
      <c r="K16" s="16">
        <v>0.76900000000000002</v>
      </c>
      <c r="L16" s="16">
        <v>0.76900000000000002</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0.76900000000000002</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1842.94</v>
      </c>
      <c r="E19" s="13">
        <v>5474.6</v>
      </c>
      <c r="F19" s="13">
        <v>9214.68</v>
      </c>
      <c r="G19" s="13">
        <v>11744.2</v>
      </c>
      <c r="H19" s="13">
        <v>11744.2</v>
      </c>
      <c r="I19" s="13">
        <v>11744.2</v>
      </c>
      <c r="J19" s="13">
        <v>11744.2</v>
      </c>
      <c r="K19" s="13">
        <v>11744.2</v>
      </c>
      <c r="L19" s="13">
        <v>11744.2</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86997.42</v>
      </c>
      <c r="AH19" s="19"/>
    </row>
    <row r="20" spans="1:34" x14ac:dyDescent="0.2">
      <c r="A20" s="1" t="s">
        <v>12</v>
      </c>
      <c r="B20" s="17">
        <v>-5847.07</v>
      </c>
      <c r="C20" s="17">
        <v>-5855.01</v>
      </c>
      <c r="D20" s="17">
        <v>-5385.04</v>
      </c>
      <c r="E20" s="17">
        <v>-4139.07</v>
      </c>
      <c r="F20" s="17">
        <v>-2656.19</v>
      </c>
      <c r="G20" s="17">
        <v>-1653.27</v>
      </c>
      <c r="H20" s="17">
        <v>-1653.27</v>
      </c>
      <c r="I20" s="17">
        <v>-1653.27</v>
      </c>
      <c r="J20" s="17">
        <v>-1653.27</v>
      </c>
      <c r="K20" s="17">
        <v>-1653.27</v>
      </c>
      <c r="L20" s="17">
        <v>-1653.27</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-33801.980000000003</v>
      </c>
      <c r="AH20" s="22"/>
    </row>
    <row r="21" spans="1:34" x14ac:dyDescent="0.2">
      <c r="J21" s="10"/>
      <c r="AG21" s="82">
        <v>-0.27981913060025509</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2660</v>
      </c>
      <c r="D121" s="61">
        <v>2551.8200000000002</v>
      </c>
      <c r="E121" s="61">
        <v>3409.22</v>
      </c>
      <c r="F121" s="61">
        <v>4184.09</v>
      </c>
      <c r="G121" s="61">
        <v>4708.16</v>
      </c>
      <c r="H121" s="61">
        <v>4708.16</v>
      </c>
      <c r="I121" s="61">
        <v>4708.16</v>
      </c>
      <c r="J121" s="61">
        <v>4708.16</v>
      </c>
      <c r="K121" s="61">
        <v>4708.16</v>
      </c>
      <c r="L121" s="61">
        <v>4708.16</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41054.06</v>
      </c>
      <c r="AH121" s="62">
        <v>0.6738677187783908</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3089</v>
      </c>
      <c r="D122" s="61">
        <v>1241.3800000000001</v>
      </c>
      <c r="E122" s="61">
        <v>1526.18</v>
      </c>
      <c r="F122" s="61">
        <v>1827.24</v>
      </c>
      <c r="G122" s="61">
        <v>2030.86</v>
      </c>
      <c r="H122" s="61">
        <v>2030.86</v>
      </c>
      <c r="I122" s="61">
        <v>2030.86</v>
      </c>
      <c r="J122" s="61">
        <v>2030.86</v>
      </c>
      <c r="K122" s="61">
        <v>2030.86</v>
      </c>
      <c r="L122" s="61">
        <v>2030.86</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19868.97</v>
      </c>
      <c r="AH122" s="62">
        <v>0.3261322812216092</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5749</v>
      </c>
      <c r="D123" s="61">
        <v>3793.2</v>
      </c>
      <c r="E123" s="61">
        <v>4935.41</v>
      </c>
      <c r="F123" s="61">
        <v>6011.33</v>
      </c>
      <c r="G123" s="61">
        <v>6739.02</v>
      </c>
      <c r="H123" s="61">
        <v>6739.02</v>
      </c>
      <c r="I123" s="61">
        <v>6739.02</v>
      </c>
      <c r="J123" s="61">
        <v>6739.02</v>
      </c>
      <c r="K123" s="61">
        <v>6739.02</v>
      </c>
      <c r="L123" s="61">
        <v>6739.02</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60923.03</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1428</v>
      </c>
      <c r="E125" s="64">
        <v>4242</v>
      </c>
      <c r="F125" s="64">
        <v>7140</v>
      </c>
      <c r="G125" s="64">
        <v>9100</v>
      </c>
      <c r="H125" s="64">
        <v>9100</v>
      </c>
      <c r="I125" s="64">
        <v>9100</v>
      </c>
      <c r="J125" s="64">
        <v>9100</v>
      </c>
      <c r="K125" s="64">
        <v>9100</v>
      </c>
      <c r="L125" s="64">
        <v>9100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67410</v>
      </c>
      <c r="AH125" s="54"/>
    </row>
    <row r="126" spans="1:62" s="12" customFormat="1" x14ac:dyDescent="0.2">
      <c r="A126" s="59" t="s">
        <v>20</v>
      </c>
      <c r="B126" s="64"/>
      <c r="C126" s="64">
        <v>0</v>
      </c>
      <c r="D126" s="64">
        <v>612</v>
      </c>
      <c r="E126" s="64">
        <v>1818</v>
      </c>
      <c r="F126" s="64">
        <v>3060</v>
      </c>
      <c r="G126" s="64">
        <v>3900</v>
      </c>
      <c r="H126" s="64">
        <v>3900</v>
      </c>
      <c r="I126" s="64">
        <v>3900</v>
      </c>
      <c r="J126" s="64">
        <v>3900</v>
      </c>
      <c r="K126" s="64">
        <v>3900</v>
      </c>
      <c r="L126" s="64">
        <v>3900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28890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0.8</v>
      </c>
      <c r="D129" s="65">
        <v>0.8</v>
      </c>
      <c r="E129" s="65">
        <v>0.8</v>
      </c>
      <c r="F129" s="65">
        <v>0.8</v>
      </c>
      <c r="G129" s="65">
        <v>0.8</v>
      </c>
      <c r="H129" s="65">
        <v>0.8</v>
      </c>
      <c r="I129" s="65">
        <v>0.8</v>
      </c>
      <c r="J129" s="65">
        <v>0.8</v>
      </c>
      <c r="K129" s="65">
        <v>0.8</v>
      </c>
      <c r="L129" s="65">
        <v>0.8</v>
      </c>
      <c r="M129" s="65">
        <v>0.8</v>
      </c>
      <c r="N129" s="65">
        <v>0.8</v>
      </c>
      <c r="O129" s="65">
        <v>0.8</v>
      </c>
      <c r="P129" s="65">
        <v>0.8</v>
      </c>
      <c r="Q129" s="65">
        <v>0.8</v>
      </c>
      <c r="R129" s="65">
        <v>0.8</v>
      </c>
      <c r="S129" s="65">
        <v>0.8</v>
      </c>
      <c r="T129" s="65">
        <v>0.8</v>
      </c>
      <c r="U129" s="65">
        <v>0.8</v>
      </c>
      <c r="V129" s="65">
        <v>0.8</v>
      </c>
      <c r="W129" s="65">
        <v>0.8</v>
      </c>
      <c r="X129" s="65">
        <v>0.8</v>
      </c>
      <c r="Y129" s="65">
        <v>0.8</v>
      </c>
      <c r="Z129" s="65">
        <v>0.8</v>
      </c>
      <c r="AA129" s="65">
        <v>0.8</v>
      </c>
      <c r="AB129" s="65">
        <v>0.8</v>
      </c>
      <c r="AC129" s="65">
        <v>0.8</v>
      </c>
      <c r="AD129" s="65">
        <v>0.8</v>
      </c>
      <c r="AE129" s="65">
        <v>0.8</v>
      </c>
      <c r="AF129" s="65">
        <v>0.8</v>
      </c>
      <c r="AG129" s="65">
        <v>0.8</v>
      </c>
      <c r="AH129" s="54"/>
    </row>
    <row r="130" spans="1:40" s="12" customFormat="1" x14ac:dyDescent="0.2">
      <c r="A130" s="59" t="s">
        <v>16</v>
      </c>
      <c r="B130" s="65"/>
      <c r="C130" s="65">
        <v>0.64</v>
      </c>
      <c r="D130" s="65">
        <v>0.64</v>
      </c>
      <c r="E130" s="65">
        <v>0.64</v>
      </c>
      <c r="F130" s="65">
        <v>0.64</v>
      </c>
      <c r="G130" s="65">
        <v>0.64</v>
      </c>
      <c r="H130" s="65">
        <v>0.64</v>
      </c>
      <c r="I130" s="65">
        <v>0.64</v>
      </c>
      <c r="J130" s="65">
        <v>0.64</v>
      </c>
      <c r="K130" s="65">
        <v>0.64</v>
      </c>
      <c r="L130" s="65">
        <v>0.64</v>
      </c>
      <c r="M130" s="65">
        <v>0.64</v>
      </c>
      <c r="N130" s="65">
        <v>0.64</v>
      </c>
      <c r="O130" s="65">
        <v>0.64</v>
      </c>
      <c r="P130" s="65">
        <v>0.64</v>
      </c>
      <c r="Q130" s="65">
        <v>0.64</v>
      </c>
      <c r="R130" s="65">
        <v>0.64</v>
      </c>
      <c r="S130" s="65">
        <v>0.64</v>
      </c>
      <c r="T130" s="65">
        <v>0.64</v>
      </c>
      <c r="U130" s="65">
        <v>0.64</v>
      </c>
      <c r="V130" s="65">
        <v>0.64</v>
      </c>
      <c r="W130" s="65">
        <v>0.64</v>
      </c>
      <c r="X130" s="65">
        <v>0.64</v>
      </c>
      <c r="Y130" s="65">
        <v>0.64</v>
      </c>
      <c r="Z130" s="65">
        <v>0.64</v>
      </c>
      <c r="AA130" s="65">
        <v>0.64</v>
      </c>
      <c r="AB130" s="65">
        <v>0.64</v>
      </c>
      <c r="AC130" s="65">
        <v>0.64</v>
      </c>
      <c r="AD130" s="65">
        <v>0.64</v>
      </c>
      <c r="AE130" s="65">
        <v>0.64</v>
      </c>
      <c r="AF130" s="65">
        <v>0.64</v>
      </c>
      <c r="AG130" s="65">
        <v>0.64</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1534.08</v>
      </c>
      <c r="E133" s="61">
        <v>4557.12</v>
      </c>
      <c r="F133" s="61">
        <v>7670.4</v>
      </c>
      <c r="G133" s="61">
        <v>9776</v>
      </c>
      <c r="H133" s="61">
        <v>9776</v>
      </c>
      <c r="I133" s="61">
        <v>9776</v>
      </c>
      <c r="J133" s="61">
        <v>9776</v>
      </c>
      <c r="K133" s="61">
        <v>9776</v>
      </c>
      <c r="L133" s="61">
        <v>9776</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72417.600000000006</v>
      </c>
      <c r="AH133" s="54"/>
    </row>
    <row r="134" spans="1:40" s="12" customFormat="1" x14ac:dyDescent="0.2">
      <c r="A134" s="57" t="s">
        <v>12</v>
      </c>
      <c r="B134" s="61"/>
      <c r="C134" s="61">
        <v>-5749</v>
      </c>
      <c r="D134" s="61">
        <v>-2259.12</v>
      </c>
      <c r="E134" s="61">
        <v>-378.29</v>
      </c>
      <c r="F134" s="61">
        <v>1659.07</v>
      </c>
      <c r="G134" s="61">
        <v>3036.98</v>
      </c>
      <c r="H134" s="61">
        <v>3036.98</v>
      </c>
      <c r="I134" s="61">
        <v>3036.98</v>
      </c>
      <c r="J134" s="61">
        <v>3036.98</v>
      </c>
      <c r="K134" s="61">
        <v>3036.98</v>
      </c>
      <c r="L134" s="61">
        <v>3036.98</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11494.57</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7700000</v>
      </c>
      <c r="AY8" s="12" t="s">
        <v>4</v>
      </c>
      <c r="AZ8" s="80">
        <v>850000</v>
      </c>
    </row>
    <row r="9" spans="2:59" ht="14.45" customHeight="1" x14ac:dyDescent="0.2">
      <c r="B9" s="126"/>
      <c r="C9" s="126"/>
      <c r="D9" s="126"/>
      <c r="E9" s="126"/>
      <c r="F9" s="126"/>
      <c r="G9" s="126"/>
      <c r="H9" s="126"/>
      <c r="I9" s="126"/>
      <c r="J9" s="28"/>
      <c r="AP9" s="12" t="s">
        <v>8</v>
      </c>
      <c r="AQ9" s="80">
        <v>4760000</v>
      </c>
      <c r="AY9" s="12" t="s">
        <v>8</v>
      </c>
      <c r="AZ9" s="80">
        <v>4830000</v>
      </c>
    </row>
    <row r="10" spans="2:59" ht="14.45" customHeight="1" x14ac:dyDescent="0.2">
      <c r="B10" s="126"/>
      <c r="C10" s="126"/>
      <c r="D10" s="126"/>
      <c r="E10" s="126"/>
      <c r="F10" s="126"/>
      <c r="G10" s="126"/>
      <c r="H10" s="126"/>
      <c r="I10" s="126"/>
      <c r="J10" s="28"/>
      <c r="AP10" s="12" t="s">
        <v>9</v>
      </c>
      <c r="AQ10" s="80">
        <v>18024064.171122994</v>
      </c>
      <c r="AY10" s="12" t="s">
        <v>9</v>
      </c>
      <c r="AZ10" s="80">
        <v>1540800</v>
      </c>
    </row>
    <row r="11" spans="2:59" ht="14.45" customHeight="1" x14ac:dyDescent="0.2">
      <c r="B11" s="67" t="s">
        <v>114</v>
      </c>
      <c r="C11" s="67"/>
      <c r="D11" s="67"/>
      <c r="E11" s="67"/>
      <c r="F11" s="67"/>
      <c r="G11" s="67"/>
      <c r="H11" s="67"/>
      <c r="I11" s="67"/>
      <c r="AP11" s="12" t="s">
        <v>7</v>
      </c>
      <c r="AQ11" s="80">
        <v>2730000</v>
      </c>
      <c r="AY11" s="12" t="s">
        <v>7</v>
      </c>
      <c r="AZ11" s="80">
        <v>2610000</v>
      </c>
    </row>
    <row r="12" spans="2:59" ht="14.45" customHeight="1" x14ac:dyDescent="0.2">
      <c r="B12" s="67"/>
      <c r="C12" s="67"/>
      <c r="D12" s="67"/>
      <c r="E12" s="67"/>
      <c r="F12" s="67"/>
      <c r="G12" s="67"/>
      <c r="H12" s="67"/>
      <c r="I12" s="67"/>
      <c r="AP12" s="12" t="s">
        <v>3</v>
      </c>
      <c r="AQ12" s="80">
        <v>700000</v>
      </c>
      <c r="AY12" s="12" t="s">
        <v>3</v>
      </c>
      <c r="AZ12" s="80">
        <v>1926000</v>
      </c>
    </row>
    <row r="13" spans="2:59" ht="14.45" customHeight="1" x14ac:dyDescent="0.2">
      <c r="B13" s="67"/>
      <c r="C13" s="67"/>
      <c r="D13" s="67"/>
      <c r="E13" s="67"/>
      <c r="F13" s="67"/>
      <c r="G13" s="67"/>
      <c r="H13" s="67"/>
      <c r="I13" s="67"/>
      <c r="AP13" s="12" t="s">
        <v>6</v>
      </c>
      <c r="AQ13" s="80">
        <v>0</v>
      </c>
      <c r="AY13" s="12" t="s">
        <v>6</v>
      </c>
      <c r="AZ13" s="80">
        <v>206867.20000000001</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1890000</v>
      </c>
      <c r="AY16" s="12" t="s">
        <v>5</v>
      </c>
      <c r="AZ16" s="80">
        <v>0</v>
      </c>
    </row>
    <row r="17" spans="42:59" ht="14.45" customHeight="1" x14ac:dyDescent="0.2">
      <c r="AP17" s="12" t="s">
        <v>60</v>
      </c>
      <c r="AQ17" s="80">
        <v>5250000</v>
      </c>
      <c r="AY17" s="12" t="s">
        <v>60</v>
      </c>
      <c r="AZ17" s="80">
        <v>2278500</v>
      </c>
    </row>
    <row r="18" spans="42:59" x14ac:dyDescent="0.2">
      <c r="AP18" s="12" t="s">
        <v>10</v>
      </c>
      <c r="AQ18" s="80">
        <v>0</v>
      </c>
      <c r="AY18" s="12" t="s">
        <v>10</v>
      </c>
      <c r="AZ18" s="80">
        <v>5626800</v>
      </c>
    </row>
    <row r="19" spans="42:59" x14ac:dyDescent="0.2">
      <c r="AP19" s="12" t="s">
        <v>76</v>
      </c>
      <c r="AQ19" s="80">
        <v>0</v>
      </c>
      <c r="AY19" s="12" t="s">
        <v>76</v>
      </c>
      <c r="AZ19" s="80">
        <v>0</v>
      </c>
    </row>
    <row r="20" spans="42:59" ht="15" x14ac:dyDescent="0.25">
      <c r="AP20" s="68" t="s">
        <v>77</v>
      </c>
      <c r="AQ20" s="81">
        <v>41054064.171122998</v>
      </c>
      <c r="AY20" s="68" t="s">
        <v>77</v>
      </c>
      <c r="AZ20" s="81">
        <v>19868967.199999999</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15501420</v>
      </c>
      <c r="AY27" s="12" t="s">
        <v>4</v>
      </c>
      <c r="AZ27" s="80">
        <v>1279950</v>
      </c>
    </row>
    <row r="28" spans="42:59" x14ac:dyDescent="0.2">
      <c r="AP28" s="12" t="s">
        <v>8</v>
      </c>
      <c r="AQ28" s="80">
        <v>9582696</v>
      </c>
      <c r="AY28" s="12" t="s">
        <v>8</v>
      </c>
      <c r="AZ28" s="80">
        <v>5753040</v>
      </c>
    </row>
    <row r="29" spans="42:59" ht="14.45" customHeight="1" x14ac:dyDescent="0.2">
      <c r="AP29" s="12" t="s">
        <v>9</v>
      </c>
      <c r="AQ29" s="80">
        <v>36285531.016042784</v>
      </c>
      <c r="AY29" s="12" t="s">
        <v>9</v>
      </c>
      <c r="AZ29" s="80">
        <v>3568375.0318471319</v>
      </c>
    </row>
    <row r="30" spans="42:59" x14ac:dyDescent="0.2">
      <c r="AP30" s="12" t="s">
        <v>7</v>
      </c>
      <c r="AQ30" s="80">
        <v>5495958</v>
      </c>
      <c r="AY30" s="12" t="s">
        <v>7</v>
      </c>
      <c r="AZ30" s="80">
        <v>4323760</v>
      </c>
    </row>
    <row r="31" spans="42:59" x14ac:dyDescent="0.2">
      <c r="AP31" s="12" t="s">
        <v>3</v>
      </c>
      <c r="AQ31" s="80">
        <v>1409220</v>
      </c>
      <c r="AY31" s="12" t="s">
        <v>3</v>
      </c>
      <c r="AZ31" s="80">
        <v>4437845.541401268</v>
      </c>
    </row>
    <row r="32" spans="42:59" ht="14.45" customHeight="1" x14ac:dyDescent="0.2">
      <c r="AP32" s="12" t="s">
        <v>6</v>
      </c>
      <c r="AQ32" s="80">
        <v>0</v>
      </c>
      <c r="AY32" s="12" t="s">
        <v>6</v>
      </c>
      <c r="AZ32" s="80">
        <v>479085.89439999999</v>
      </c>
    </row>
    <row r="33" spans="2:56" ht="14.45" customHeight="1" x14ac:dyDescent="0.2">
      <c r="AP33" s="12" t="s">
        <v>5</v>
      </c>
      <c r="AQ33" s="80">
        <v>3804894</v>
      </c>
      <c r="AY33" s="12" t="s">
        <v>5</v>
      </c>
      <c r="AZ33" s="80">
        <v>0</v>
      </c>
    </row>
    <row r="34" spans="2:56" x14ac:dyDescent="0.2">
      <c r="AP34" s="12" t="s">
        <v>60</v>
      </c>
      <c r="AQ34" s="80">
        <v>10569150</v>
      </c>
      <c r="AY34" s="12" t="s">
        <v>60</v>
      </c>
      <c r="AZ34" s="80">
        <v>5276810</v>
      </c>
    </row>
    <row r="35" spans="2:56" ht="14.45" customHeight="1" x14ac:dyDescent="0.2">
      <c r="B35" s="126" t="s">
        <v>147</v>
      </c>
      <c r="C35" s="126"/>
      <c r="D35" s="126"/>
      <c r="E35" s="126"/>
      <c r="F35" s="126"/>
      <c r="G35" s="126"/>
      <c r="H35" s="126"/>
      <c r="I35" s="126"/>
      <c r="AP35" s="12" t="s">
        <v>10</v>
      </c>
      <c r="AQ35" s="80">
        <v>0</v>
      </c>
      <c r="AY35" s="12" t="s">
        <v>10</v>
      </c>
      <c r="AZ35" s="80">
        <v>13031668.800000001</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82648869.016042784</v>
      </c>
      <c r="AY37" s="68" t="s">
        <v>77</v>
      </c>
      <c r="AZ37" s="81">
        <v>38150535.267648399</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60923031.371123001</v>
      </c>
      <c r="AR41" s="101">
        <v>41054064.171122998</v>
      </c>
      <c r="AS41" s="101">
        <v>19868967.199999999</v>
      </c>
      <c r="AV41" s="12" t="s">
        <v>132</v>
      </c>
      <c r="AW41" s="82">
        <v>0.6738677187783908</v>
      </c>
      <c r="AX41" s="82">
        <v>0.32613228122160909</v>
      </c>
    </row>
    <row r="42" spans="2:56" ht="15" x14ac:dyDescent="0.2">
      <c r="B42" s="29"/>
      <c r="C42" s="29"/>
      <c r="D42" s="29"/>
      <c r="E42" s="29"/>
      <c r="F42" s="29"/>
      <c r="G42" s="29"/>
      <c r="H42" s="29"/>
      <c r="I42" s="29"/>
      <c r="AP42" s="12" t="s">
        <v>131</v>
      </c>
      <c r="AQ42" s="101">
        <v>120799404.28369118</v>
      </c>
      <c r="AR42" s="101">
        <v>82648869.016042784</v>
      </c>
      <c r="AS42" s="101">
        <v>38150535.267648399</v>
      </c>
      <c r="AV42" s="12" t="s">
        <v>131</v>
      </c>
      <c r="AW42" s="82">
        <v>0.68418275326876754</v>
      </c>
      <c r="AX42" s="82">
        <v>0.31581724673123246</v>
      </c>
    </row>
    <row r="43" spans="2:56" x14ac:dyDescent="0.2">
      <c r="BD43" s="83">
        <v>22890321160589.039</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-0.38854002796864556</v>
      </c>
    </row>
    <row r="54" spans="2:55" x14ac:dyDescent="0.2">
      <c r="BA54" s="12" t="s">
        <v>88</v>
      </c>
      <c r="BC54" s="85">
        <v>0.15872619363248711</v>
      </c>
    </row>
    <row r="55" spans="2:55" ht="15" thickBot="1" x14ac:dyDescent="0.25">
      <c r="BA55" s="12" t="s">
        <v>89</v>
      </c>
      <c r="BC55" s="85" t="s">
        <v>131</v>
      </c>
    </row>
    <row r="56" spans="2:55" ht="16.5" thickTop="1" thickBot="1" x14ac:dyDescent="0.3">
      <c r="BA56" s="86" t="s">
        <v>82</v>
      </c>
      <c r="BB56" s="86"/>
      <c r="BC56" s="84">
        <v>60923031.371123001</v>
      </c>
    </row>
    <row r="57" spans="2:55" ht="16.5" thickTop="1" thickBot="1" x14ac:dyDescent="0.3">
      <c r="BA57" s="87" t="s">
        <v>83</v>
      </c>
      <c r="BB57" s="87"/>
      <c r="BC57" s="88">
        <v>43315</v>
      </c>
    </row>
    <row r="58" spans="2:55" ht="16.5" thickTop="1" thickBot="1" x14ac:dyDescent="0.3">
      <c r="BA58" s="87" t="s">
        <v>84</v>
      </c>
      <c r="BB58" s="87"/>
      <c r="BC58" s="89">
        <v>1.9828199872035435</v>
      </c>
    </row>
    <row r="59" spans="2:55" ht="16.5" thickTop="1" thickBot="1" x14ac:dyDescent="0.3">
      <c r="BA59" s="86" t="s">
        <v>85</v>
      </c>
      <c r="BB59" s="86" t="s">
        <v>65</v>
      </c>
      <c r="BC59" s="84">
        <v>72417.600000000006</v>
      </c>
    </row>
    <row r="60" spans="2:55" ht="16.5" thickTop="1" thickBot="1" x14ac:dyDescent="0.3">
      <c r="I60" s="53" t="s">
        <v>113</v>
      </c>
      <c r="BA60" s="87" t="s">
        <v>86</v>
      </c>
      <c r="BB60" s="87"/>
      <c r="BC60" s="89">
        <v>1.2013297872340425</v>
      </c>
    </row>
    <row r="61" spans="2:55" ht="16.5" thickTop="1" thickBot="1" x14ac:dyDescent="0.3">
      <c r="BA61" s="86" t="s">
        <v>85</v>
      </c>
      <c r="BB61" s="86" t="s">
        <v>65</v>
      </c>
      <c r="BC61" s="84">
        <v>86997.42</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1254.4100000000001</v>
      </c>
      <c r="J11" s="10"/>
      <c r="K11" s="10"/>
    </row>
    <row r="12" spans="2:57" ht="14.45" customHeight="1" thickBot="1" x14ac:dyDescent="0.25">
      <c r="B12" s="10"/>
      <c r="C12" s="10"/>
      <c r="D12" s="10"/>
      <c r="E12" s="10"/>
      <c r="F12" s="10"/>
      <c r="G12" s="35" t="s">
        <v>93</v>
      </c>
      <c r="H12" s="36" t="s">
        <v>94</v>
      </c>
      <c r="I12" s="37">
        <v>5847070</v>
      </c>
      <c r="J12" s="10"/>
      <c r="K12" s="10"/>
    </row>
    <row r="13" spans="2:57" ht="14.45" customHeight="1" thickBot="1" x14ac:dyDescent="0.25">
      <c r="B13" s="10"/>
      <c r="C13" s="10"/>
      <c r="D13" s="10"/>
      <c r="E13" s="10"/>
      <c r="F13" s="10"/>
      <c r="G13" s="35" t="s">
        <v>95</v>
      </c>
      <c r="H13" s="36" t="s">
        <v>94</v>
      </c>
      <c r="I13" s="37">
        <v>9819718</v>
      </c>
      <c r="J13" s="10"/>
      <c r="K13" s="10"/>
    </row>
    <row r="14" spans="2:57" ht="14.45" customHeight="1" thickBot="1" x14ac:dyDescent="0.25">
      <c r="B14" s="10"/>
      <c r="C14" s="10"/>
      <c r="D14" s="10"/>
      <c r="E14" s="10"/>
      <c r="F14" s="10"/>
      <c r="G14" s="35" t="s">
        <v>96</v>
      </c>
      <c r="H14" s="36" t="s">
        <v>97</v>
      </c>
      <c r="I14" s="38">
        <v>96.3</v>
      </c>
      <c r="J14" s="10"/>
      <c r="K14" s="10"/>
    </row>
    <row r="15" spans="2:57" ht="14.45" customHeight="1" thickBot="1" x14ac:dyDescent="0.25">
      <c r="B15" s="10"/>
      <c r="C15" s="10"/>
      <c r="D15" s="10"/>
      <c r="E15" s="10"/>
      <c r="F15" s="10"/>
      <c r="G15" s="35" t="s">
        <v>98</v>
      </c>
      <c r="H15" s="36" t="s">
        <v>67</v>
      </c>
      <c r="I15" s="39">
        <v>-27.981913060025509</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1254.4100000000001</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133716.40469338055</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0.90339999999999998</v>
      </c>
      <c r="AT30" s="92">
        <v>96300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86997.42</v>
      </c>
      <c r="AV39" s="94">
        <v>0.9</v>
      </c>
      <c r="AW39" s="95">
        <v>1.2013297872340425</v>
      </c>
    </row>
    <row r="40" spans="2:49" ht="14.45" customHeight="1" x14ac:dyDescent="0.2">
      <c r="B40" s="10"/>
      <c r="C40" s="40"/>
      <c r="D40" s="44" t="s">
        <v>109</v>
      </c>
      <c r="E40" s="70">
        <v>0.67754999999999999</v>
      </c>
      <c r="F40" s="70">
        <v>0.72272000000000003</v>
      </c>
      <c r="G40" s="70">
        <v>0.76788999999999996</v>
      </c>
      <c r="H40" s="70">
        <v>0.81306</v>
      </c>
      <c r="I40" s="70">
        <v>0.85822999999999994</v>
      </c>
      <c r="J40" s="45">
        <v>0.90339999999999998</v>
      </c>
      <c r="K40" s="70">
        <v>0.94857000000000002</v>
      </c>
      <c r="L40" s="70">
        <v>0.99373999999999996</v>
      </c>
      <c r="M40" s="70">
        <v>1.03891</v>
      </c>
      <c r="N40" s="70">
        <v>1.0840799999999999</v>
      </c>
      <c r="O40" s="70">
        <v>1.1292499999999999</v>
      </c>
      <c r="AT40" s="12" t="s">
        <v>62</v>
      </c>
      <c r="AU40" s="93">
        <v>120799.4</v>
      </c>
      <c r="AV40" s="94">
        <v>1.25</v>
      </c>
      <c r="AW40" s="95">
        <v>1.9828199615153743</v>
      </c>
    </row>
    <row r="41" spans="2:49" x14ac:dyDescent="0.2">
      <c r="B41" s="10"/>
      <c r="C41" s="46">
        <v>-0.2</v>
      </c>
      <c r="D41" s="47">
        <v>55988.819999999992</v>
      </c>
      <c r="E41" s="104">
        <v>-0.6859651207621893</v>
      </c>
      <c r="F41" s="104">
        <v>-0.66502946214633518</v>
      </c>
      <c r="G41" s="104">
        <v>-0.64409380353048118</v>
      </c>
      <c r="H41" s="104">
        <v>-0.62315814491462707</v>
      </c>
      <c r="I41" s="104">
        <v>-0.60222248629877306</v>
      </c>
      <c r="J41" s="104">
        <v>-0.58128682768291906</v>
      </c>
      <c r="K41" s="104">
        <v>-0.56035116906706495</v>
      </c>
      <c r="L41" s="104">
        <v>-0.53941551045121094</v>
      </c>
      <c r="M41" s="104">
        <v>-0.51847985183535683</v>
      </c>
      <c r="N41" s="104">
        <v>-0.49754419321950283</v>
      </c>
      <c r="O41" s="104">
        <v>-0.47660853460364883</v>
      </c>
      <c r="AT41" s="12" t="s">
        <v>61</v>
      </c>
      <c r="AU41" s="93">
        <v>-33801.980000000003</v>
      </c>
      <c r="AV41" s="94"/>
      <c r="AW41" s="95">
        <v>-0.38854002796864556</v>
      </c>
    </row>
    <row r="42" spans="2:49" x14ac:dyDescent="0.2">
      <c r="B42" s="10"/>
      <c r="C42" s="46">
        <v>-0.15</v>
      </c>
      <c r="D42" s="47">
        <v>69986.024999999994</v>
      </c>
      <c r="E42" s="104">
        <v>-0.60745640095273656</v>
      </c>
      <c r="F42" s="104">
        <v>-0.58128682768291895</v>
      </c>
      <c r="G42" s="104">
        <v>-0.55511725441310134</v>
      </c>
      <c r="H42" s="104">
        <v>-0.52894768114328383</v>
      </c>
      <c r="I42" s="104">
        <v>-0.50277810787346633</v>
      </c>
      <c r="J42" s="104">
        <v>-0.47660853460364871</v>
      </c>
      <c r="K42" s="104">
        <v>-0.4504389613338311</v>
      </c>
      <c r="L42" s="104">
        <v>-0.4242693880640136</v>
      </c>
      <c r="M42" s="104">
        <v>-0.39809981479419598</v>
      </c>
      <c r="N42" s="104">
        <v>-0.37193024152437848</v>
      </c>
      <c r="O42" s="104">
        <v>-0.34576066825456098</v>
      </c>
    </row>
    <row r="43" spans="2:49" x14ac:dyDescent="0.2">
      <c r="B43" s="10"/>
      <c r="C43" s="46">
        <v>-0.1</v>
      </c>
      <c r="D43" s="47">
        <v>82336.5</v>
      </c>
      <c r="E43" s="104">
        <v>-0.53818400112086651</v>
      </c>
      <c r="F43" s="104">
        <v>-0.50739626786225756</v>
      </c>
      <c r="G43" s="104">
        <v>-0.47660853460364871</v>
      </c>
      <c r="H43" s="104">
        <v>-0.44582080134503976</v>
      </c>
      <c r="I43" s="104">
        <v>-0.41503306808643092</v>
      </c>
      <c r="J43" s="104">
        <v>-0.38424533482782197</v>
      </c>
      <c r="K43" s="104">
        <v>-0.35345760156921302</v>
      </c>
      <c r="L43" s="104">
        <v>-0.32266986831060418</v>
      </c>
      <c r="M43" s="104">
        <v>-0.29188213505199534</v>
      </c>
      <c r="N43" s="104">
        <v>-0.26109440179338639</v>
      </c>
      <c r="O43" s="104">
        <v>-0.23030666853477755</v>
      </c>
      <c r="AU43" s="12">
        <v>138317.61600000001</v>
      </c>
    </row>
    <row r="44" spans="2:49" x14ac:dyDescent="0.2">
      <c r="B44" s="10"/>
      <c r="C44" s="46">
        <v>-0.05</v>
      </c>
      <c r="D44" s="47">
        <v>91485</v>
      </c>
      <c r="E44" s="104">
        <v>-0.48687111235651825</v>
      </c>
      <c r="F44" s="104">
        <v>-0.45266251984695283</v>
      </c>
      <c r="G44" s="104">
        <v>-0.4184539273373874</v>
      </c>
      <c r="H44" s="104">
        <v>-0.38424533482782197</v>
      </c>
      <c r="I44" s="104">
        <v>-0.35003674231825654</v>
      </c>
      <c r="J44" s="104">
        <v>-0.31582814980869112</v>
      </c>
      <c r="K44" s="104">
        <v>-0.28161955729912558</v>
      </c>
      <c r="L44" s="104">
        <v>-0.24741096478956015</v>
      </c>
      <c r="M44" s="104">
        <v>-0.21320237227999472</v>
      </c>
      <c r="N44" s="104">
        <v>-0.1789937797704293</v>
      </c>
      <c r="O44" s="104">
        <v>-0.14478518726086398</v>
      </c>
      <c r="AU44" s="12">
        <v>173021.40519999998</v>
      </c>
    </row>
    <row r="45" spans="2:49" x14ac:dyDescent="0.2">
      <c r="B45" s="10"/>
      <c r="C45" s="42" t="s">
        <v>107</v>
      </c>
      <c r="D45" s="48">
        <v>96300</v>
      </c>
      <c r="E45" s="104">
        <v>-0.4598643287963351</v>
      </c>
      <c r="F45" s="104">
        <v>-0.42385528404942407</v>
      </c>
      <c r="G45" s="104">
        <v>-0.38784623930251305</v>
      </c>
      <c r="H45" s="104">
        <v>-0.35183719455560203</v>
      </c>
      <c r="I45" s="104">
        <v>-0.31582814980869112</v>
      </c>
      <c r="J45" s="104">
        <v>-0.27981910506178009</v>
      </c>
      <c r="K45" s="104">
        <v>-0.24381006031486907</v>
      </c>
      <c r="L45" s="104">
        <v>-0.20780101556795816</v>
      </c>
      <c r="M45" s="104">
        <v>-0.17179197082104714</v>
      </c>
      <c r="N45" s="104">
        <v>-0.13578292607413611</v>
      </c>
      <c r="O45" s="104">
        <v>-9.9773881327225089E-2</v>
      </c>
    </row>
    <row r="46" spans="2:49" ht="14.45" customHeight="1" x14ac:dyDescent="0.2">
      <c r="B46" s="10"/>
      <c r="C46" s="46">
        <v>0.05</v>
      </c>
      <c r="D46" s="47">
        <v>101115</v>
      </c>
      <c r="E46" s="104">
        <v>-0.43285754523615172</v>
      </c>
      <c r="F46" s="104">
        <v>-0.39504804825189521</v>
      </c>
      <c r="G46" s="104">
        <v>-0.3572385512676387</v>
      </c>
      <c r="H46" s="104">
        <v>-0.3194290542833822</v>
      </c>
      <c r="I46" s="104">
        <v>-0.28161955729912558</v>
      </c>
      <c r="J46" s="104">
        <v>-0.24381006031486907</v>
      </c>
      <c r="K46" s="104">
        <v>-0.20600056333061256</v>
      </c>
      <c r="L46" s="104">
        <v>-0.16819106634635606</v>
      </c>
      <c r="M46" s="104">
        <v>-0.13038156936209933</v>
      </c>
      <c r="N46" s="104">
        <v>-9.2572072377842929E-2</v>
      </c>
      <c r="O46" s="104">
        <v>-5.4762575393586421E-2</v>
      </c>
    </row>
    <row r="47" spans="2:49" x14ac:dyDescent="0.2">
      <c r="B47" s="10"/>
      <c r="C47" s="46">
        <v>0.1</v>
      </c>
      <c r="D47" s="47">
        <v>111226.5</v>
      </c>
      <c r="E47" s="104">
        <v>-0.37614329975976701</v>
      </c>
      <c r="F47" s="104">
        <v>-0.33455285307708471</v>
      </c>
      <c r="G47" s="104">
        <v>-0.29296240639440263</v>
      </c>
      <c r="H47" s="104">
        <v>-0.25137195971172033</v>
      </c>
      <c r="I47" s="104">
        <v>-0.20978151302903825</v>
      </c>
      <c r="J47" s="104">
        <v>-0.16819106634635606</v>
      </c>
      <c r="K47" s="104">
        <v>-0.12660061966367375</v>
      </c>
      <c r="L47" s="104">
        <v>-8.5010172980991561E-2</v>
      </c>
      <c r="M47" s="104">
        <v>-4.3419726298309369E-2</v>
      </c>
      <c r="N47" s="104">
        <v>-1.8292796156271773E-3</v>
      </c>
      <c r="O47" s="104">
        <v>3.9761167067054792E-2</v>
      </c>
    </row>
    <row r="48" spans="2:49" x14ac:dyDescent="0.2">
      <c r="B48" s="10"/>
      <c r="C48" s="46">
        <v>0.15</v>
      </c>
      <c r="D48" s="47">
        <v>127910.47500000001</v>
      </c>
      <c r="E48" s="104">
        <v>-0.28256479472373208</v>
      </c>
      <c r="F48" s="104">
        <v>-0.23473578103864745</v>
      </c>
      <c r="G48" s="104">
        <v>-0.18690676735356304</v>
      </c>
      <c r="H48" s="104">
        <v>-0.13907775366847841</v>
      </c>
      <c r="I48" s="104">
        <v>-9.1248739983393889E-2</v>
      </c>
      <c r="J48" s="104">
        <v>-4.3419726298309369E-2</v>
      </c>
      <c r="K48" s="104">
        <v>4.4092873867753735E-3</v>
      </c>
      <c r="L48" s="104">
        <v>5.2238301071859672E-2</v>
      </c>
      <c r="M48" s="104">
        <v>0.10006731475694419</v>
      </c>
      <c r="N48" s="104">
        <v>0.14789632844202871</v>
      </c>
      <c r="O48" s="104">
        <v>0.19572534212711323</v>
      </c>
    </row>
    <row r="49" spans="2:45" ht="15" thickBot="1" x14ac:dyDescent="0.25">
      <c r="B49" s="10"/>
      <c r="C49" s="46">
        <v>0.2</v>
      </c>
      <c r="D49" s="49">
        <v>153492.57</v>
      </c>
      <c r="E49" s="104">
        <v>-0.13907775366847841</v>
      </c>
      <c r="F49" s="104">
        <v>-8.1682937246376985E-2</v>
      </c>
      <c r="G49" s="104">
        <v>-2.4288120824275561E-2</v>
      </c>
      <c r="H49" s="104">
        <v>3.3106695597825864E-2</v>
      </c>
      <c r="I49" s="104">
        <v>9.0501512019927288E-2</v>
      </c>
      <c r="J49" s="104">
        <v>0.14789632844202871</v>
      </c>
      <c r="K49" s="104">
        <v>0.20529114486413014</v>
      </c>
      <c r="L49" s="104">
        <v>0.26268596128623156</v>
      </c>
      <c r="M49" s="104">
        <v>0.32008077770833299</v>
      </c>
      <c r="N49" s="104">
        <v>0.37747559413043441</v>
      </c>
      <c r="O49" s="104">
        <v>0.43487041055253584</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96300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632.64</v>
      </c>
      <c r="BA66" s="12" t="s">
        <v>65</v>
      </c>
    </row>
    <row r="67" spans="2:55" x14ac:dyDescent="0.2">
      <c r="B67" s="10"/>
      <c r="C67" s="10"/>
      <c r="D67" s="10"/>
      <c r="E67" s="10"/>
      <c r="F67" s="10"/>
      <c r="G67" s="10"/>
      <c r="H67" s="10"/>
      <c r="I67" s="10"/>
      <c r="J67" s="10"/>
      <c r="K67" s="10"/>
      <c r="AS67" s="12" t="s">
        <v>11</v>
      </c>
      <c r="AT67" s="93">
        <v>72417.600000000006</v>
      </c>
      <c r="AU67" s="94">
        <v>0.75</v>
      </c>
      <c r="AV67" s="95">
        <v>1</v>
      </c>
      <c r="AX67" s="12" t="s">
        <v>64</v>
      </c>
      <c r="AZ67" s="64">
        <v>81014.667553191481</v>
      </c>
      <c r="BA67" s="12" t="s">
        <v>63</v>
      </c>
    </row>
    <row r="68" spans="2:55" x14ac:dyDescent="0.2">
      <c r="B68" s="10"/>
      <c r="C68" s="10"/>
      <c r="D68" s="10"/>
      <c r="E68" s="10"/>
      <c r="F68" s="10"/>
      <c r="G68" s="10"/>
      <c r="H68" s="10"/>
      <c r="I68" s="10"/>
      <c r="J68" s="10"/>
      <c r="K68" s="10"/>
      <c r="AS68" s="12" t="s">
        <v>62</v>
      </c>
      <c r="AT68" s="93">
        <v>60923.03</v>
      </c>
      <c r="AU68" s="94">
        <v>0.63</v>
      </c>
      <c r="AV68" s="95">
        <v>0.84127380636751281</v>
      </c>
    </row>
    <row r="69" spans="2:55" x14ac:dyDescent="0.2">
      <c r="B69" s="10"/>
      <c r="C69" s="10"/>
      <c r="D69" s="10"/>
      <c r="E69" s="10"/>
      <c r="F69" s="10"/>
      <c r="G69" s="10"/>
      <c r="H69" s="10"/>
      <c r="I69" s="10"/>
      <c r="J69" s="10"/>
      <c r="K69" s="10"/>
      <c r="AS69" s="12" t="s">
        <v>61</v>
      </c>
      <c r="AT69" s="93">
        <v>11494.57</v>
      </c>
      <c r="AU69" s="94"/>
      <c r="AV69" s="95">
        <v>0.15872619363248711</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0.75200000000000011</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0.56400000000000006</v>
      </c>
      <c r="AU86" s="98">
        <v>0.60160000000000013</v>
      </c>
      <c r="AV86" s="98">
        <v>0.6392000000000001</v>
      </c>
      <c r="AW86" s="98">
        <v>0.67680000000000007</v>
      </c>
      <c r="AX86" s="98">
        <v>0.71440000000000015</v>
      </c>
      <c r="AY86" s="99">
        <v>0.75200000000000011</v>
      </c>
      <c r="AZ86" s="98">
        <v>0.78960000000000008</v>
      </c>
      <c r="BA86" s="98">
        <v>0.82720000000000016</v>
      </c>
      <c r="BB86" s="98">
        <v>0.86480000000000012</v>
      </c>
      <c r="BC86" s="98">
        <v>0.90240000000000009</v>
      </c>
      <c r="BD86" s="98">
        <v>0.94000000000000017</v>
      </c>
    </row>
    <row r="87" spans="2:56" x14ac:dyDescent="0.2">
      <c r="B87" s="10"/>
      <c r="C87" s="10"/>
      <c r="D87" s="10"/>
      <c r="E87" s="10"/>
      <c r="F87" s="10"/>
      <c r="G87" s="10"/>
      <c r="H87" s="10"/>
      <c r="I87" s="10"/>
      <c r="J87" s="10"/>
      <c r="K87" s="10"/>
      <c r="AR87" s="12">
        <v>-0.2</v>
      </c>
      <c r="AS87" s="98">
        <v>55988.819999999992</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69986.024999999994</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82336.5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91485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96300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101115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111226.5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127910.47500000001</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153492.57</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2024-12-02T21:45:15Z</dcterms:modified>
</cp:coreProperties>
</file>