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B80F469-E7EF-46AF-BE0C-64300452D85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<sst xmlns="http://schemas.openxmlformats.org/spreadsheetml/2006/main" count="275" uniqueCount="158">
  <si>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</si>
  <si>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</si>
  <si>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</si>
  <si>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</si>
  <si>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</si>
  <si>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</si>
  <si>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</si>
  <si>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</si>
  <si>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</si>
  <si>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</si>
  <si>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</si>
  <si>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</si>
  <si>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</si>
  <si>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</si>
  <si>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</si>
  <si>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</si>
  <si>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</si>
  <si>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</si>
  <si>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</si>
  <si>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</si>
  <si>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</si>
  <si>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</si>
  <si>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</si>
  <si>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</si>
  <si>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</si>
  <si>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</si>
  <si>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</si>
  <si>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</si>
  <si>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</si>
  <si>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</si>
  <si>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</si>
  <si>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</si>
  <si>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</si>
  <si>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</si>
  <si>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</si>
  <si>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</si>
  <si>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</si>
  <si>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</si>
  <si>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</si>
  <si>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</si>
  <si>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</si>
  <si>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</si>
  <si>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</si>
  <si>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</si>
  <si>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</si>
  <si>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</si>
  <si>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</si>
  <si>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</si>
  <si>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</si>
  <si>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</si>
  <si>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</si>
  <si>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</si>
  <si>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</si>
  <si>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</si>
  <si>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</si>
  <si>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</si>
  <si>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</si>
  <si>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</si>
  <si>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</si>
  <si>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</si>
  <si>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</si>
  <si>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</si>
  <si>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</si>
  <si>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</si>
  <si>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</si>
  <si>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</si>
  <si>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</si>
  <si>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</si>
  <si>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</si>
  <si>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</si>
  <si>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</si>
  <si>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</si>
  <si>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</si>
  <si>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</si>
  <si>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</si>
  <si>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</si>
  <si>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</si>
  <si>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</si>
  <si>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</si>
  <si>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</si>
  <si>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</si>
  <si>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</si>
  <si>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</si>
  <si>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</si>
  <si>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</si>
  <si>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</si>
  <si>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</si>
  <si>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</si>
  <si>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</si>
  <si>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</si>
  <si>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</si>
  <si>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</si>
  <si>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</si>
  <si>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</si>
  <si>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</si>
  <si>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</si>
  <si>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</si>
  <si>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</si>
  <si>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</si>
  <si>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</si>
  <si>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</si>
  <si>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</si>
  <si>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</si>
  <si>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</si>
  <si>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</si>
  <si>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</si>
  <si>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</si>
  <si>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</si>
  <si>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</si>
  <si>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</si>
  <si>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</si>
  <si>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</si>
  <si>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</si>
  <si>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</si>
  <si>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</si>
  <si>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</si>
  <si>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</si>
  <si>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</si>
  <si>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</si>
  <si>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</si>
  <si>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</si>
  <si>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</si>
  <si>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</si>
  <si>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</si>
  <si>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LECHUGA HIDROPONICA CUNDINAMARCA TENJO</t>
  </si>
  <si>
    <t>Precio miles COP/kg. 1ra calidad (G)</t>
  </si>
  <si>
    <t>Precio miles COP/kg. 2da calidad (H)</t>
  </si>
  <si>
    <t>Precio miles COP/kg. 3ra calidad (I)</t>
  </si>
  <si>
    <t>Precio miles COP/kg. 4ta calidad (J)</t>
  </si>
  <si>
    <t>Cundinamarca</t>
  </si>
  <si>
    <t>Material de propagacion: Plántula // Distancia de siembra: NA // Densidad de siembra - Plantas/Ha.: 60.000 // Duracion del ciclo: 2 meses // Productividad/Ha/Ciclo: 3.360 docenas // Inicio de Produccion desde la siembra: mes 2  // Duracion de la etapa productiva: 1 meses // Productividad promedio en etapa productiva  // Cultivo asociado: NA // Productividad promedio etapa productiva: 7.392 docenas // % Rendimiento 1ra. Calidad: 100 // % Rendimiento 2da. Calidad: NA // Precio de venta ponderado por calidad: $2.407 // Valor Jornal: $59.192 // Otros: Se incluye una cincuentava parte del costo de la infraestructura del invernadero, la fertilización se hace por fertirriego, se usan algunos fertilizantes de uso edáficos que son compatibles con la solución de riego. 	Para los productores entrevistados, la asistencia técnica fue prestada por proveedores de insumos y semillas. Los cultivos en la zona de la entrevista en su mayoría se encuentran en fincas en arriendo, (no se incluye el valor), las áreas de siembra son cercanas a 2.000 metros cuadrados. Se contempla una mortalidad del 28% a la cosecha.</t>
  </si>
  <si>
    <t>2024 Q3</t>
  </si>
  <si>
    <t>2022 Q3</t>
  </si>
  <si>
    <t>El presente documento corresponde a una actualización del documento PDF de la AgroGuía correspondiente a Lechuga Hidroponica Cundinamarca Tenjo publicada en la página web, y consta de las siguientes partes:</t>
  </si>
  <si>
    <t>- Flujo anualizado de los ingresos (precio y rendimiento) y los costos de producción para una hectárea de
Lechuga Hidroponica Cundinamarca Tenjo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</si>
  <si>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Lechuga Hidroponica Cundinamarca Tenjo.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</si>
  <si>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</si>
  <si>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</si>
  <si>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</si>
  <si>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</si>
  <si>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Lechuga Hidroponica Cundinamarca Tenjo.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</si>
  <si>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</si>
  <si>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</si>
  <si>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Lechuga Hidroponica Cundinamarca Tenjo, en lo que respecta a la mano de obra incluye actividades como la preparación del terreno, la siembra, el trazado y el ahoyado, entre otras, y ascienden a un total de $0,9 millones de pesos (equivalente a 15 jornales). En cuanto a los insumos, se incluyen los gastos relacionados con el material vegetal y las enmiendas, que en conjunto ascienden a  $3,3 millones.</t>
  </si>
  <si>
    <t>*** Los costos de sostenimiento del ciclo comprenden tanto los gastos relacionados con la mano de obra como aquellos asociados con los insumos necesarios desde el momento de la siembra de las plantas hasta finalizar el ciclo. Para el caso de Lechuga Hidroponica Cundinamarca Tenjo, en lo que respecta a la mano de obra incluye actividades como la fertilización, riego, control de malezas, plagas y enfermedades, entre otras, y ascienden a un total de $6,2 millones de pesos (equivalente a 105 jornales). En cuanto a los insumos, se incluyen los fertilizantes, plaguicidas, transportes, entre otras, que en conjunto ascienden a  $11,2 millones.</t>
  </si>
  <si>
    <t>Nota 1: en caso de utilizar esta información para el desarrollo de otras publicaciones, por favor citar FINAGRO, "Agro Guía - Marcos de Referencia Agroeconómicos"</t>
  </si>
  <si>
    <t>Los costos totales del ciclo para esta actualización (2024 Q3) equivalen a $21,6 millones, en comparación con los costos del marco original que ascienden a $18,8 millones, (mes de publicación del marco: agosto - 2022).
La rentabilidad actualizada (2024 Q3) bajó frente a la rentabilidad de la primera AgroGuía, pasando del 29,9% al -17,7%. Mientras que el crecimiento de los costos fue del 114,8%, el crecimiento de los ingresos fue del 66,2%.</t>
  </si>
  <si>
    <t>En cuanto a los costos de mano de obra de la AgroGuía actualizada, se destaca la participación de cosecha y beneficio seguido de fertilización, que representan el 46% y el 25% del costo total, respectivamente. En cuanto a los costos de insumos, se destaca la participación de fertilización seguido de instalación, que representan el 32% y el 23% del costo total, respectivamente.</t>
  </si>
  <si>
    <t>bajó</t>
  </si>
  <si>
    <t>De acuerdo con el comportamiento histórico del sistema productivo, se efectuó un análisis de sensibilidad del margen de utilidad obtenido en la producción de LECHUGA HIDROPONICA CUNDINAMARCA TENJO, frente a diferentes escenarios de variación de precios de venta en finca y rendimientos probables (kg/ha).</t>
  </si>
  <si>
    <t>Con un precio ponderado de COP $ 2.407/kg y con un rendimiento por hectárea de 7.392 kg por ciclo; el margen de utilidad obtenido en la producción de lechuga es del -21%.</t>
  </si>
  <si>
    <t>El precio mínimo ponderado para cubrir los costos de producción, con un rendimiento de 7.392 kg para todo el ciclo de producción, es COP $ 2.924/kg.</t>
  </si>
  <si>
    <t>El rendimiento mínimo por ha/ciclo para cubrir los costos de producción, con un precio ponderado de COP $ 2.407, es de 8.979 kg/ha para todo el ciclo.</t>
  </si>
  <si>
    <t>El siguiente cuadro presenta diferentes escenarios de rentabilidad para el sistema productivo de LECHUGA HIDROPONICA CUNDINAMARCA TENJO, con respecto a diferentes niveles de productividad (kg./ha.) y precios ($/kg.).</t>
  </si>
  <si>
    <t>De acuerdo con el comportamiento histórico del sistema productivo, se efectuó un análisis de sensibilidad del margen de utilidad obtenido en la producción de LECHUGA HIDROPONICA CUNDINAMARCA TENJO, frente a diferentes escenarios de variación de precios de venta en finca y rendimientos probables (t/ha)</t>
  </si>
  <si>
    <t>Con un precio ponderado de COP $$ 3.636/kg y con un rendimiento por hectárea de 7.392 kg por ciclo; el margen de utilidad obtenido en la producción de lechuga es del 30%.</t>
  </si>
  <si>
    <t>El precio mínimo ponderado para cubrir los costos de producción, con un rendimiento de 7.392 kg para todo el ciclo de producción, es COP $ 2.547/kg.</t>
  </si>
  <si>
    <t>El rendimiento mínimo por ha/ciclo para cubrir los costos de producción, con un precio ponderado de COP $ 3.636, es de 5.178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</si>
</sst>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Part.'!$AQ$41:$AQ$42</c:f>
              <c:numCache>
                <c:formatCode>_(* #,##0_);_(* \(#,##0\);_(* "-"_);_(@_)</c:formatCode>
                <c:ptCount val="2"/>
                <c:pt idx="0">
                  <c:v>18829500</c:v>
                </c:pt>
                <c:pt idx="1">
                  <c:v>21611656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Part.'!$AR$41:$AR$42</c:f>
              <c:numCache>
                <c:formatCode>_(* #,##0_);_(* \(#,##0\);_(* "-"_);_(@_)</c:formatCode>
                <c:ptCount val="2"/>
                <c:pt idx="0">
                  <c:v>5391000</c:v>
                </c:pt>
                <c:pt idx="1">
                  <c:v>7090440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Part.'!$AS$41:$AS$42</c:f>
              <c:numCache>
                <c:formatCode>_(* #,##0_);_(* \(#,##0\);_(* "-"_);_(@_)</c:formatCode>
                <c:ptCount val="2"/>
                <c:pt idx="0">
                  <c:v>13438500</c:v>
                </c:pt>
                <c:pt idx="1">
                  <c:v>14521216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582172</c:v>
                </c:pt>
                <c:pt idx="3">
                  <c:v>4621704</c:v>
                </c:pt>
                <c:pt idx="4">
                  <c:v>3277529</c:v>
                </c:pt>
                <c:pt idx="5">
                  <c:v>3148442</c:v>
                </c:pt>
                <c:pt idx="6">
                  <c:v>0</c:v>
                </c:pt>
                <c:pt idx="7">
                  <c:v>562523</c:v>
                </c:pt>
                <c:pt idx="8">
                  <c:v>168757</c:v>
                </c:pt>
                <c:pt idx="9">
                  <c:v>2160089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0"/>
              <c:delete val="1"/>
              <c:extLst>
                <c:ext xmlns:c15="http://schemas.microsoft.com/office/drawing/2012/chart" uri="{CE6537A1-D6FC-4f65-9D91-7224C49458BB}"/>
                <c:ext xmlns:c16="http://schemas.microsoft.com/office/drawing/2014/chart" uri="{C3380CC4-5D6E-409C-BE32-E72D297353CC}">
                  <c16:uniqueId val="{00000001-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0</c:v>
                </c:pt>
                <c:pt idx="1">
                  <c:v>591920</c:v>
                </c:pt>
                <c:pt idx="2">
                  <c:v>3242960</c:v>
                </c:pt>
                <c:pt idx="3">
                  <c:v>1775760</c:v>
                </c:pt>
                <c:pt idx="4">
                  <c:v>887880</c:v>
                </c:pt>
                <c:pt idx="5">
                  <c:v>0</c:v>
                </c:pt>
                <c:pt idx="6">
                  <c:v>0</c:v>
                </c:pt>
                <c:pt idx="7">
                  <c:v>591920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Q3</c:v>
                </c:pt>
              </c:strCache>
            </c:strRef>
          </c:cat>
          <c:val>
            <c:numRef>
              <c:f>'Análisis Comparativo y Part.'!$AW$41:$AW$42</c:f>
              <c:numCache>
                <c:formatCode>0%</c:formatCode>
                <c:ptCount val="2"/>
                <c:pt idx="0">
                  <c:v>0.28630606229586553</c:v>
                </c:pt>
                <c:pt idx="1">
                  <c:v>0.32808406722742578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Q3</c:v>
                </c:pt>
              </c:strCache>
            </c:strRef>
          </c:cat>
          <c:val>
            <c:numRef>
              <c:f>'Análisis Comparativo y Part.'!$AX$41:$AX$42</c:f>
              <c:numCache>
                <c:formatCode>0%</c:formatCode>
                <c:ptCount val="2"/>
                <c:pt idx="0">
                  <c:v>0.71369393770413447</c:v>
                </c:pt>
                <c:pt idx="1">
                  <c:v>0.67191593277257422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887.88</v>
      </c>
      <c r="C7" s="13">
        <v>6202.56</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7090.44</v>
      </c>
      <c r="AH7" s="14">
        <v>0.32808406722742578</v>
      </c>
    </row>
    <row r="8" spans="1:34" x14ac:dyDescent="0.2">
      <c r="A8" s="3" t="s">
        <v>122</v>
      </c>
      <c r="B8" s="13">
        <v>3277.53</v>
      </c>
      <c r="C8" s="13">
        <v>11243.69</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14521.22</v>
      </c>
      <c r="AH8" s="14">
        <v>0.67191593277257422</v>
      </c>
    </row>
    <row r="9" spans="1:34" x14ac:dyDescent="0.2">
      <c r="A9" s="7" t="s">
        <v>121</v>
      </c>
      <c r="B9" s="13">
        <v>4165.41</v>
      </c>
      <c r="C9" s="13">
        <v>17446.25</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21611.66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7392</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7392</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2.407</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2.407</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17792.54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17792.54</v>
      </c>
      <c r="AH19" s="19"/>
    </row>
    <row r="20" spans="1:34" x14ac:dyDescent="0.2">
      <c r="A20" s="1" t="s">
        <v>12</v>
      </c>
      <c r="B20" s="17">
        <v>-4165.41</v>
      </c>
      <c r="C20" s="17">
        <v>346.3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-3819.11</v>
      </c>
      <c r="AH20" s="22"/>
    </row>
    <row r="21" spans="1:34" x14ac:dyDescent="0.2">
      <c r="J21" s="10"/>
      <c r="AG21" s="82">
        <v>-0.17671537988574304</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5391</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5391</v>
      </c>
      <c r="AH121" s="62">
        <v>0.28630606229586553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13438.5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13438.5</v>
      </c>
      <c r="AH122" s="62">
        <v>0.71369393770413447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18829.5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18829.5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7392</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7392</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3.6363636363636402</v>
      </c>
      <c r="D129" s="65">
        <v>3.6363636363636402</v>
      </c>
      <c r="E129" s="65">
        <v>3.6363636363636402</v>
      </c>
      <c r="F129" s="65">
        <v>3.6363636363636402</v>
      </c>
      <c r="G129" s="65">
        <v>3.6363636363636402</v>
      </c>
      <c r="H129" s="65">
        <v>3.6363636363636402</v>
      </c>
      <c r="I129" s="65">
        <v>3.6363636363636402</v>
      </c>
      <c r="J129" s="65">
        <v>3.6363636363636402</v>
      </c>
      <c r="K129" s="65">
        <v>3.6363636363636402</v>
      </c>
      <c r="L129" s="65">
        <v>3.6363636363636402</v>
      </c>
      <c r="M129" s="65">
        <v>3.6363636363636402</v>
      </c>
      <c r="N129" s="65">
        <v>3.6363636363636402</v>
      </c>
      <c r="O129" s="65">
        <v>3.6363636363636402</v>
      </c>
      <c r="P129" s="65">
        <v>3.6363636363636402</v>
      </c>
      <c r="Q129" s="65">
        <v>3.6363636363636402</v>
      </c>
      <c r="R129" s="65">
        <v>3.6363636363636402</v>
      </c>
      <c r="S129" s="65">
        <v>3.6363636363636402</v>
      </c>
      <c r="T129" s="65">
        <v>3.6363636363636402</v>
      </c>
      <c r="U129" s="65">
        <v>3.6363636363636402</v>
      </c>
      <c r="V129" s="65">
        <v>3.6363636363636402</v>
      </c>
      <c r="W129" s="65">
        <v>3.6363636363636402</v>
      </c>
      <c r="X129" s="65">
        <v>3.6363636363636402</v>
      </c>
      <c r="Y129" s="65">
        <v>3.6363636363636402</v>
      </c>
      <c r="Z129" s="65">
        <v>3.6363636363636402</v>
      </c>
      <c r="AA129" s="65">
        <v>3.6363636363636402</v>
      </c>
      <c r="AB129" s="65">
        <v>3.6363636363636402</v>
      </c>
      <c r="AC129" s="65">
        <v>3.6363636363636402</v>
      </c>
      <c r="AD129" s="65">
        <v>3.6363636363636402</v>
      </c>
      <c r="AE129" s="65">
        <v>3.6363636363636402</v>
      </c>
      <c r="AF129" s="65">
        <v>3.6363636363636402</v>
      </c>
      <c r="AG129" s="65">
        <v>3.6363636363636402</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26880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26880</v>
      </c>
      <c r="AH133" s="54"/>
    </row>
    <row r="134" spans="1:40" s="12" customFormat="1" x14ac:dyDescent="0.2">
      <c r="A134" s="57" t="s">
        <v>12</v>
      </c>
      <c r="B134" s="61"/>
      <c r="C134" s="61">
        <v>8050.5</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8050.5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0</v>
      </c>
      <c r="AY8" s="12" t="s">
        <v>4</v>
      </c>
      <c r="AZ8" s="80">
        <v>0</v>
      </c>
    </row>
    <row r="9" spans="2:59" ht="14.45" customHeight="1" x14ac:dyDescent="0.2">
      <c r="B9" s="126"/>
      <c r="C9" s="126"/>
      <c r="D9" s="126"/>
      <c r="E9" s="126"/>
      <c r="F9" s="126"/>
      <c r="G9" s="126"/>
      <c r="H9" s="126"/>
      <c r="I9" s="126"/>
      <c r="J9" s="28"/>
      <c r="AP9" s="12" t="s">
        <v>8</v>
      </c>
      <c r="AQ9" s="80">
        <v>450000</v>
      </c>
      <c r="AY9" s="12" t="s">
        <v>8</v>
      </c>
      <c r="AZ9" s="80">
        <v>370000</v>
      </c>
    </row>
    <row r="10" spans="2:59" ht="14.45" customHeight="1" x14ac:dyDescent="0.2">
      <c r="B10" s="126"/>
      <c r="C10" s="126"/>
      <c r="D10" s="126"/>
      <c r="E10" s="126"/>
      <c r="F10" s="126"/>
      <c r="G10" s="126"/>
      <c r="H10" s="126"/>
      <c r="I10" s="126"/>
      <c r="J10" s="28"/>
      <c r="AP10" s="12" t="s">
        <v>9</v>
      </c>
      <c r="AQ10" s="80">
        <v>2466000</v>
      </c>
      <c r="AY10" s="12" t="s">
        <v>9</v>
      </c>
      <c r="AZ10" s="80">
        <v>0</v>
      </c>
    </row>
    <row r="11" spans="2:59" ht="14.45" customHeight="1" x14ac:dyDescent="0.2">
      <c r="B11" s="67" t="s">
        <v>114</v>
      </c>
      <c r="C11" s="67"/>
      <c r="D11" s="67"/>
      <c r="E11" s="67"/>
      <c r="F11" s="67"/>
      <c r="G11" s="67"/>
      <c r="H11" s="67"/>
      <c r="I11" s="67"/>
      <c r="AP11" s="12" t="s">
        <v>7</v>
      </c>
      <c r="AQ11" s="80">
        <v>1350000</v>
      </c>
      <c r="AY11" s="12" t="s">
        <v>7</v>
      </c>
      <c r="AZ11" s="80">
        <v>4080000</v>
      </c>
    </row>
    <row r="12" spans="2:59" ht="14.45" customHeight="1" x14ac:dyDescent="0.2">
      <c r="B12" s="67"/>
      <c r="C12" s="67"/>
      <c r="D12" s="67"/>
      <c r="E12" s="67"/>
      <c r="F12" s="67"/>
      <c r="G12" s="67"/>
      <c r="H12" s="67"/>
      <c r="I12" s="67"/>
      <c r="AP12" s="12" t="s">
        <v>3</v>
      </c>
      <c r="AQ12" s="80">
        <v>675000</v>
      </c>
      <c r="AY12" s="12" t="s">
        <v>3</v>
      </c>
      <c r="AZ12" s="80">
        <v>3620000</v>
      </c>
    </row>
    <row r="13" spans="2:59" ht="14.45" customHeight="1" x14ac:dyDescent="0.2">
      <c r="B13" s="67"/>
      <c r="C13" s="67"/>
      <c r="D13" s="67"/>
      <c r="E13" s="67"/>
      <c r="F13" s="67"/>
      <c r="G13" s="67"/>
      <c r="H13" s="67"/>
      <c r="I13" s="67"/>
      <c r="AP13" s="12" t="s">
        <v>6</v>
      </c>
      <c r="AQ13" s="80">
        <v>0</v>
      </c>
      <c r="AY13" s="12" t="s">
        <v>6</v>
      </c>
      <c r="AZ13" s="80">
        <v>2798500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450000</v>
      </c>
      <c r="AY17" s="12" t="s">
        <v>60</v>
      </c>
      <c r="AZ17" s="80">
        <v>500000</v>
      </c>
    </row>
    <row r="18" spans="42:59" x14ac:dyDescent="0.2">
      <c r="AP18" s="12" t="s">
        <v>10</v>
      </c>
      <c r="AQ18" s="80">
        <v>0</v>
      </c>
      <c r="AY18" s="12" t="s">
        <v>10</v>
      </c>
      <c r="AZ18" s="80">
        <v>150000</v>
      </c>
    </row>
    <row r="19" spans="42:59" x14ac:dyDescent="0.2">
      <c r="AP19" s="12" t="s">
        <v>76</v>
      </c>
      <c r="AQ19" s="80">
        <v>0</v>
      </c>
      <c r="AY19" s="12" t="s">
        <v>76</v>
      </c>
      <c r="AZ19" s="80">
        <v>1920000</v>
      </c>
    </row>
    <row r="20" spans="42:59" ht="15" x14ac:dyDescent="0.25">
      <c r="AP20" s="68" t="s">
        <v>77</v>
      </c>
      <c r="AQ20" s="81">
        <v>5391000</v>
      </c>
      <c r="AY20" s="68" t="s">
        <v>77</v>
      </c>
      <c r="AZ20" s="81">
        <v>13438500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0</v>
      </c>
      <c r="AY27" s="12" t="s">
        <v>4</v>
      </c>
      <c r="AZ27" s="80"/>
    </row>
    <row r="28" spans="42:59" x14ac:dyDescent="0.2">
      <c r="AP28" s="12" t="s">
        <v>8</v>
      </c>
      <c r="AQ28" s="80">
        <v>591920</v>
      </c>
      <c r="AY28" s="12" t="s">
        <v>8</v>
      </c>
      <c r="AZ28" s="80">
        <v>582172</v>
      </c>
    </row>
    <row r="29" spans="42:59" ht="14.45" customHeight="1" x14ac:dyDescent="0.2">
      <c r="AP29" s="12" t="s">
        <v>9</v>
      </c>
      <c r="AQ29" s="80">
        <v>3242960</v>
      </c>
      <c r="AY29" s="12" t="s">
        <v>9</v>
      </c>
      <c r="AZ29" s="80"/>
    </row>
    <row r="30" spans="42:59" x14ac:dyDescent="0.2">
      <c r="AP30" s="12" t="s">
        <v>7</v>
      </c>
      <c r="AQ30" s="80">
        <v>1775760</v>
      </c>
      <c r="AY30" s="12" t="s">
        <v>7</v>
      </c>
      <c r="AZ30" s="80">
        <v>4621704</v>
      </c>
    </row>
    <row r="31" spans="42:59" x14ac:dyDescent="0.2">
      <c r="AP31" s="12" t="s">
        <v>3</v>
      </c>
      <c r="AQ31" s="80">
        <v>887880</v>
      </c>
      <c r="AY31" s="12" t="s">
        <v>3</v>
      </c>
      <c r="AZ31" s="80">
        <v>3277529</v>
      </c>
    </row>
    <row r="32" spans="42:59" ht="14.45" customHeight="1" x14ac:dyDescent="0.2">
      <c r="AP32" s="12" t="s">
        <v>6</v>
      </c>
      <c r="AQ32" s="80">
        <v>0</v>
      </c>
      <c r="AY32" s="12" t="s">
        <v>6</v>
      </c>
      <c r="AZ32" s="80">
        <v>3148442</v>
      </c>
    </row>
    <row r="33" spans="2:56" ht="14.45" customHeight="1" x14ac:dyDescent="0.2">
      <c r="AP33" s="12" t="s">
        <v>5</v>
      </c>
      <c r="AQ33" s="80">
        <v>0</v>
      </c>
      <c r="AY33" s="12" t="s">
        <v>5</v>
      </c>
      <c r="AZ33" s="80">
        <v>0</v>
      </c>
    </row>
    <row r="34" spans="2:56" x14ac:dyDescent="0.2">
      <c r="AP34" s="12" t="s">
        <v>60</v>
      </c>
      <c r="AQ34" s="80">
        <v>591920</v>
      </c>
      <c r="AY34" s="12" t="s">
        <v>60</v>
      </c>
      <c r="AZ34" s="80">
        <v>562523</v>
      </c>
    </row>
    <row r="35" spans="2:56" ht="14.45" customHeight="1" x14ac:dyDescent="0.2">
      <c r="B35" s="126" t="s">
        <v>147</v>
      </c>
      <c r="C35" s="126"/>
      <c r="D35" s="126"/>
      <c r="E35" s="126"/>
      <c r="F35" s="126"/>
      <c r="G35" s="126"/>
      <c r="H35" s="126"/>
      <c r="I35" s="126"/>
      <c r="AP35" s="12" t="s">
        <v>10</v>
      </c>
      <c r="AQ35" s="80">
        <v>0</v>
      </c>
      <c r="AY35" s="12" t="s">
        <v>10</v>
      </c>
      <c r="AZ35" s="80">
        <v>168757</v>
      </c>
    </row>
    <row r="36" spans="2:56" ht="14.45" customHeight="1" x14ac:dyDescent="0.2">
      <c r="B36" s="126"/>
      <c r="C36" s="126"/>
      <c r="D36" s="126"/>
      <c r="E36" s="126"/>
      <c r="F36" s="126"/>
      <c r="G36" s="126"/>
      <c r="H36" s="126"/>
      <c r="I36" s="126"/>
      <c r="AP36" s="12" t="s">
        <v>76</v>
      </c>
      <c r="AQ36" s="80">
        <v>0</v>
      </c>
      <c r="AY36" s="12" t="s">
        <v>76</v>
      </c>
      <c r="AZ36" s="80">
        <v>2160089</v>
      </c>
    </row>
    <row r="37" spans="2:56" ht="14.45" customHeight="1" x14ac:dyDescent="0.25">
      <c r="B37" s="126"/>
      <c r="C37" s="126"/>
      <c r="D37" s="126"/>
      <c r="E37" s="126"/>
      <c r="F37" s="126"/>
      <c r="G37" s="126"/>
      <c r="H37" s="126"/>
      <c r="I37" s="126"/>
      <c r="AP37" s="68" t="s">
        <v>77</v>
      </c>
      <c r="AQ37" s="81">
        <v>7090440</v>
      </c>
      <c r="AY37" s="68" t="s">
        <v>77</v>
      </c>
      <c r="AZ37" s="81">
        <v>14521216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18829500</v>
      </c>
      <c r="AR41" s="101">
        <v>5391000</v>
      </c>
      <c r="AS41" s="101">
        <v>13438500</v>
      </c>
      <c r="AV41" s="12" t="s">
        <v>132</v>
      </c>
      <c r="AW41" s="82">
        <v>0.28630606229586553</v>
      </c>
      <c r="AX41" s="82">
        <v>0.71369393770413447</v>
      </c>
    </row>
    <row r="42" spans="2:56" ht="15" x14ac:dyDescent="0.2">
      <c r="B42" s="29"/>
      <c r="C42" s="29"/>
      <c r="D42" s="29"/>
      <c r="E42" s="29"/>
      <c r="F42" s="29"/>
      <c r="G42" s="29"/>
      <c r="H42" s="29"/>
      <c r="I42" s="29"/>
      <c r="AP42" s="12" t="s">
        <v>131</v>
      </c>
      <c r="AQ42" s="101">
        <v>21611656</v>
      </c>
      <c r="AR42" s="101">
        <v>7090440</v>
      </c>
      <c r="AS42" s="101">
        <v>14521216</v>
      </c>
      <c r="AV42" s="12" t="s">
        <v>131</v>
      </c>
      <c r="AW42" s="82">
        <v>0.32808406722742578</v>
      </c>
      <c r="AX42" s="82">
        <v>0.67191593277257422</v>
      </c>
    </row>
    <row r="43" spans="2:56" x14ac:dyDescent="0.2">
      <c r="BD43" s="83">
        <v>8712729600000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-0.21464670024628299</v>
      </c>
    </row>
    <row r="54" spans="2:55" x14ac:dyDescent="0.2">
      <c r="BA54" s="12" t="s">
        <v>88</v>
      </c>
      <c r="BC54" s="85">
        <v>0.29949776785714288</v>
      </c>
    </row>
    <row r="55" spans="2:55" ht="15" thickBot="1" x14ac:dyDescent="0.25">
      <c r="BA55" s="12" t="s">
        <v>89</v>
      </c>
      <c r="BC55" s="85" t="s">
        <v>131</v>
      </c>
    </row>
    <row r="56" spans="2:55" ht="16.5" thickTop="1" thickBot="1" x14ac:dyDescent="0.3">
      <c r="BA56" s="86" t="s">
        <v>82</v>
      </c>
      <c r="BB56" s="86"/>
      <c r="BC56" s="84">
        <v>18829500</v>
      </c>
    </row>
    <row r="57" spans="2:55" ht="16.5" thickTop="1" thickBot="1" x14ac:dyDescent="0.3">
      <c r="BA57" s="87" t="s">
        <v>83</v>
      </c>
      <c r="BB57" s="87"/>
      <c r="BC57" s="88">
        <v>44776</v>
      </c>
    </row>
    <row r="58" spans="2:55" ht="16.5" thickTop="1" thickBot="1" x14ac:dyDescent="0.3">
      <c r="BA58" s="87" t="s">
        <v>84</v>
      </c>
      <c r="BB58" s="87"/>
      <c r="BC58" s="89">
        <v>1.1477551714065695</v>
      </c>
    </row>
    <row r="59" spans="2:55" ht="16.5" thickTop="1" thickBot="1" x14ac:dyDescent="0.3">
      <c r="BA59" s="86" t="s">
        <v>85</v>
      </c>
      <c r="BB59" s="86" t="s">
        <v>65</v>
      </c>
      <c r="BC59" s="84">
        <v>26880</v>
      </c>
    </row>
    <row r="60" spans="2:55" ht="16.5" thickTop="1" thickBot="1" x14ac:dyDescent="0.3">
      <c r="I60" s="53" t="s">
        <v>113</v>
      </c>
      <c r="BA60" s="87" t="s">
        <v>86</v>
      </c>
      <c r="BB60" s="87"/>
      <c r="BC60" s="89">
        <v>0.66192485119047617</v>
      </c>
    </row>
    <row r="61" spans="2:55" ht="16.5" thickTop="1" thickBot="1" x14ac:dyDescent="0.3">
      <c r="BA61" s="86" t="s">
        <v>85</v>
      </c>
      <c r="BB61" s="86" t="s">
        <v>65</v>
      </c>
      <c r="BC61" s="84">
        <v>17792.54</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2923.66</v>
      </c>
      <c r="J11" s="10"/>
      <c r="K11" s="10"/>
    </row>
    <row r="12" spans="2:57" ht="14.45" customHeight="1" thickBot="1" x14ac:dyDescent="0.25">
      <c r="B12" s="10"/>
      <c r="C12" s="10"/>
      <c r="D12" s="10"/>
      <c r="E12" s="10"/>
      <c r="F12" s="10"/>
      <c r="G12" s="35" t="s">
        <v>93</v>
      </c>
      <c r="H12" s="36" t="s">
        <v>94</v>
      </c>
      <c r="I12" s="37">
        <v>4165410</v>
      </c>
      <c r="J12" s="10"/>
      <c r="K12" s="10"/>
    </row>
    <row r="13" spans="2:57" ht="14.45" customHeight="1" thickBot="1" x14ac:dyDescent="0.25">
      <c r="B13" s="10"/>
      <c r="C13" s="10"/>
      <c r="D13" s="10"/>
      <c r="E13" s="10"/>
      <c r="F13" s="10"/>
      <c r="G13" s="35" t="s">
        <v>95</v>
      </c>
      <c r="H13" s="36" t="s">
        <v>94</v>
      </c>
      <c r="I13" s="37">
        <v>6397464</v>
      </c>
      <c r="J13" s="10"/>
      <c r="K13" s="10"/>
    </row>
    <row r="14" spans="2:57" ht="14.45" customHeight="1" thickBot="1" x14ac:dyDescent="0.25">
      <c r="B14" s="10"/>
      <c r="C14" s="10"/>
      <c r="D14" s="10"/>
      <c r="E14" s="10"/>
      <c r="F14" s="10"/>
      <c r="G14" s="35" t="s">
        <v>96</v>
      </c>
      <c r="H14" s="36" t="s">
        <v>97</v>
      </c>
      <c r="I14" s="38">
        <v>7.3920000000000003</v>
      </c>
      <c r="J14" s="10"/>
      <c r="K14" s="10"/>
    </row>
    <row r="15" spans="2:57" ht="14.45" customHeight="1" thickBot="1" x14ac:dyDescent="0.25">
      <c r="B15" s="10"/>
      <c r="C15" s="10"/>
      <c r="D15" s="10"/>
      <c r="E15" s="10"/>
      <c r="F15" s="10"/>
      <c r="G15" s="35" t="s">
        <v>98</v>
      </c>
      <c r="H15" s="36" t="s">
        <v>67</v>
      </c>
      <c r="I15" s="39">
        <v>-17.671537988574304</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2923.66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8978.6725627706874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2.4069994588744592</v>
      </c>
      <c r="AT30" s="92">
        <v>7392</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17792.54</v>
      </c>
      <c r="AV39" s="94">
        <v>2.41</v>
      </c>
      <c r="AW39" s="95">
        <v>0.66192485119047617</v>
      </c>
    </row>
    <row r="40" spans="2:49" ht="14.45" customHeight="1" x14ac:dyDescent="0.2">
      <c r="B40" s="10"/>
      <c r="C40" s="40"/>
      <c r="D40" s="44" t="s">
        <v>109</v>
      </c>
      <c r="E40" s="70">
        <v>1.8052495941558444</v>
      </c>
      <c r="F40" s="70">
        <v>1.9255995670995674</v>
      </c>
      <c r="G40" s="70">
        <v>2.0459495400432903</v>
      </c>
      <c r="H40" s="70">
        <v>2.1662995129870133</v>
      </c>
      <c r="I40" s="70">
        <v>2.2866494859307362</v>
      </c>
      <c r="J40" s="45">
        <v>2.4069994588744592</v>
      </c>
      <c r="K40" s="70">
        <v>2.5273494318181822</v>
      </c>
      <c r="L40" s="70">
        <v>2.6476994047619051</v>
      </c>
      <c r="M40" s="70">
        <v>2.7680493777056281</v>
      </c>
      <c r="N40" s="70">
        <v>2.888399350649351</v>
      </c>
      <c r="O40" s="70">
        <v>3.008749323593074</v>
      </c>
      <c r="AT40" s="12" t="s">
        <v>62</v>
      </c>
      <c r="AU40" s="93">
        <v>21611.66</v>
      </c>
      <c r="AV40" s="94">
        <v>2.92</v>
      </c>
      <c r="AW40" s="95">
        <v>1.1477553838391885</v>
      </c>
    </row>
    <row r="41" spans="2:49" x14ac:dyDescent="0.2">
      <c r="B41" s="10"/>
      <c r="C41" s="46">
        <v>-0.2</v>
      </c>
      <c r="D41" s="47">
        <v>4297.7088000000003</v>
      </c>
      <c r="E41" s="104">
        <v>-0.64100688854997712</v>
      </c>
      <c r="F41" s="104">
        <v>-0.61707401445330889</v>
      </c>
      <c r="G41" s="104">
        <v>-0.59314114035664067</v>
      </c>
      <c r="H41" s="104">
        <v>-0.56920826625997256</v>
      </c>
      <c r="I41" s="104">
        <v>-0.54527539216330434</v>
      </c>
      <c r="J41" s="104">
        <v>-0.52134251806663623</v>
      </c>
      <c r="K41" s="104">
        <v>-0.4974096439699679</v>
      </c>
      <c r="L41" s="104">
        <v>-0.47347676987329979</v>
      </c>
      <c r="M41" s="104">
        <v>-0.44954389577663156</v>
      </c>
      <c r="N41" s="104">
        <v>-0.42561102167996334</v>
      </c>
      <c r="O41" s="104">
        <v>-0.40167814758329523</v>
      </c>
      <c r="AT41" s="12" t="s">
        <v>61</v>
      </c>
      <c r="AU41" s="93">
        <v>-3819.11</v>
      </c>
      <c r="AV41" s="94"/>
      <c r="AW41" s="95">
        <v>-0.21464670024628299</v>
      </c>
    </row>
    <row r="42" spans="2:49" x14ac:dyDescent="0.2">
      <c r="B42" s="10"/>
      <c r="C42" s="46">
        <v>-0.15</v>
      </c>
      <c r="D42" s="47">
        <v>5372.1360000000004</v>
      </c>
      <c r="E42" s="104">
        <v>-0.5512586106874714</v>
      </c>
      <c r="F42" s="104">
        <v>-0.52134251806663623</v>
      </c>
      <c r="G42" s="104">
        <v>-0.49142642544580084</v>
      </c>
      <c r="H42" s="104">
        <v>-0.46151033282496567</v>
      </c>
      <c r="I42" s="104">
        <v>-0.4315942402041304</v>
      </c>
      <c r="J42" s="104">
        <v>-0.40167814758329523</v>
      </c>
      <c r="K42" s="104">
        <v>-0.37176205496245995</v>
      </c>
      <c r="L42" s="104">
        <v>-0.34184596234162468</v>
      </c>
      <c r="M42" s="104">
        <v>-0.3119298697207894</v>
      </c>
      <c r="N42" s="104">
        <v>-0.28201377709995423</v>
      </c>
      <c r="O42" s="104">
        <v>-0.25209768447911907</v>
      </c>
    </row>
    <row r="43" spans="2:49" x14ac:dyDescent="0.2">
      <c r="B43" s="10"/>
      <c r="C43" s="46">
        <v>-0.1</v>
      </c>
      <c r="D43" s="47">
        <v>6320.16</v>
      </c>
      <c r="E43" s="104">
        <v>-0.47206895374996638</v>
      </c>
      <c r="F43" s="104">
        <v>-0.43687355066663081</v>
      </c>
      <c r="G43" s="104">
        <v>-0.40167814758329523</v>
      </c>
      <c r="H43" s="104">
        <v>-0.36648274449995966</v>
      </c>
      <c r="I43" s="104">
        <v>-0.33128734141662408</v>
      </c>
      <c r="J43" s="104">
        <v>-0.29609193833328851</v>
      </c>
      <c r="K43" s="104">
        <v>-0.26089653524995293</v>
      </c>
      <c r="L43" s="104">
        <v>-0.22570113216661736</v>
      </c>
      <c r="M43" s="104">
        <v>-0.19050572908328178</v>
      </c>
      <c r="N43" s="104">
        <v>-0.15531032599994621</v>
      </c>
      <c r="O43" s="104">
        <v>-0.12011492291661074</v>
      </c>
      <c r="AU43" s="12">
        <v>51340.799999999996</v>
      </c>
    </row>
    <row r="44" spans="2:49" x14ac:dyDescent="0.2">
      <c r="B44" s="10"/>
      <c r="C44" s="46">
        <v>-0.05</v>
      </c>
      <c r="D44" s="47">
        <v>7022.4</v>
      </c>
      <c r="E44" s="104">
        <v>-0.41340994861107383</v>
      </c>
      <c r="F44" s="104">
        <v>-0.37430394518514543</v>
      </c>
      <c r="G44" s="104">
        <v>-0.33519794175921691</v>
      </c>
      <c r="H44" s="104">
        <v>-0.29609193833328851</v>
      </c>
      <c r="I44" s="104">
        <v>-0.2569859349073601</v>
      </c>
      <c r="J44" s="104">
        <v>-0.21787993148143181</v>
      </c>
      <c r="K44" s="104">
        <v>-0.1787739280555033</v>
      </c>
      <c r="L44" s="104">
        <v>-0.13966792462957489</v>
      </c>
      <c r="M44" s="104">
        <v>-0.10056192120364638</v>
      </c>
      <c r="N44" s="104">
        <v>-6.1455917777718083E-2</v>
      </c>
      <c r="O44" s="104">
        <v>-2.2349914351789679E-2</v>
      </c>
      <c r="AU44" s="12">
        <v>53475.78</v>
      </c>
    </row>
    <row r="45" spans="2:49" x14ac:dyDescent="0.2">
      <c r="B45" s="10"/>
      <c r="C45" s="42" t="s">
        <v>107</v>
      </c>
      <c r="D45" s="48">
        <v>7392</v>
      </c>
      <c r="E45" s="104">
        <v>-0.38253678801165658</v>
      </c>
      <c r="F45" s="104">
        <v>-0.34137257387910036</v>
      </c>
      <c r="G45" s="104">
        <v>-0.30020835974654414</v>
      </c>
      <c r="H45" s="104">
        <v>-0.25904414561398792</v>
      </c>
      <c r="I45" s="104">
        <v>-0.21787993148143159</v>
      </c>
      <c r="J45" s="104">
        <v>-0.17671571734887548</v>
      </c>
      <c r="K45" s="104">
        <v>-0.13555150321631926</v>
      </c>
      <c r="L45" s="104">
        <v>-9.4387289083763037E-2</v>
      </c>
      <c r="M45" s="104">
        <v>-5.3223074951206817E-2</v>
      </c>
      <c r="N45" s="104">
        <v>-1.2058860818650596E-2</v>
      </c>
      <c r="O45" s="104">
        <v>2.9105353313905624E-2</v>
      </c>
    </row>
    <row r="46" spans="2:49" ht="14.45" customHeight="1" x14ac:dyDescent="0.2">
      <c r="B46" s="10"/>
      <c r="C46" s="46">
        <v>0.05</v>
      </c>
      <c r="D46" s="47">
        <v>7761.6</v>
      </c>
      <c r="E46" s="104">
        <v>-0.35166362741223933</v>
      </c>
      <c r="F46" s="104">
        <v>-0.3084412025730553</v>
      </c>
      <c r="G46" s="104">
        <v>-0.26521877773387126</v>
      </c>
      <c r="H46" s="104">
        <v>-0.22199635289468722</v>
      </c>
      <c r="I46" s="104">
        <v>-0.1787739280555033</v>
      </c>
      <c r="J46" s="104">
        <v>-0.13555150321631915</v>
      </c>
      <c r="K46" s="104">
        <v>-9.232907837713511E-2</v>
      </c>
      <c r="L46" s="104">
        <v>-4.9106653537951184E-2</v>
      </c>
      <c r="M46" s="104">
        <v>-5.8842286987670356E-3</v>
      </c>
      <c r="N46" s="104">
        <v>3.7338196140416891E-2</v>
      </c>
      <c r="O46" s="104">
        <v>8.0560620979601039E-2</v>
      </c>
    </row>
    <row r="47" spans="2:49" x14ac:dyDescent="0.2">
      <c r="B47" s="10"/>
      <c r="C47" s="46">
        <v>0.1</v>
      </c>
      <c r="D47" s="47">
        <v>8537.76</v>
      </c>
      <c r="E47" s="104">
        <v>-0.28682999015346333</v>
      </c>
      <c r="F47" s="104">
        <v>-0.23928532283036097</v>
      </c>
      <c r="G47" s="104">
        <v>-0.1917406555072585</v>
      </c>
      <c r="H47" s="104">
        <v>-0.14419598818415602</v>
      </c>
      <c r="I47" s="104">
        <v>-9.6651320861053436E-2</v>
      </c>
      <c r="J47" s="104">
        <v>-4.9106653537951184E-2</v>
      </c>
      <c r="K47" s="104">
        <v>-1.5619862148487096E-3</v>
      </c>
      <c r="L47" s="104">
        <v>4.5982681108253765E-2</v>
      </c>
      <c r="M47" s="104">
        <v>9.352734843135635E-2</v>
      </c>
      <c r="N47" s="104">
        <v>0.14107201575445849</v>
      </c>
      <c r="O47" s="104">
        <v>0.18861668307756108</v>
      </c>
    </row>
    <row r="48" spans="2:49" x14ac:dyDescent="0.2">
      <c r="B48" s="10"/>
      <c r="C48" s="46">
        <v>0.15</v>
      </c>
      <c r="D48" s="47">
        <v>9818.4240000000009</v>
      </c>
      <c r="E48" s="104">
        <v>-0.17985448867648268</v>
      </c>
      <c r="F48" s="104">
        <v>-0.12517812125491501</v>
      </c>
      <c r="G48" s="104">
        <v>-7.0501753833347114E-2</v>
      </c>
      <c r="H48" s="104">
        <v>-1.582538641177933E-2</v>
      </c>
      <c r="I48" s="104">
        <v>3.8850981009788566E-2</v>
      </c>
      <c r="J48" s="104">
        <v>9.352734843135635E-2</v>
      </c>
      <c r="K48" s="104">
        <v>0.14820371585292413</v>
      </c>
      <c r="L48" s="104">
        <v>0.20288008327449192</v>
      </c>
      <c r="M48" s="104">
        <v>0.2575564506960597</v>
      </c>
      <c r="N48" s="104">
        <v>0.31223281811762749</v>
      </c>
      <c r="O48" s="104">
        <v>0.36690918553919549</v>
      </c>
    </row>
    <row r="49" spans="2:45" ht="15" thickBot="1" x14ac:dyDescent="0.25">
      <c r="B49" s="10"/>
      <c r="C49" s="46">
        <v>0.2</v>
      </c>
      <c r="D49" s="49">
        <v>11782.108800000002</v>
      </c>
      <c r="E49" s="104">
        <v>-1.582538641177933E-2</v>
      </c>
      <c r="F49" s="104">
        <v>4.9786254494102122E-2</v>
      </c>
      <c r="G49" s="104">
        <v>0.11539789539998346</v>
      </c>
      <c r="H49" s="104">
        <v>0.1810095363058648</v>
      </c>
      <c r="I49" s="104">
        <v>0.24662117721174637</v>
      </c>
      <c r="J49" s="104">
        <v>0.31223281811762771</v>
      </c>
      <c r="K49" s="104">
        <v>0.37784445902350905</v>
      </c>
      <c r="L49" s="104">
        <v>0.44345609992939039</v>
      </c>
      <c r="M49" s="104">
        <v>0.50906774083527173</v>
      </c>
      <c r="N49" s="104">
        <v>0.57467938174115329</v>
      </c>
      <c r="O49" s="104">
        <v>0.64029102264703464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7392</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2547.2800000000002</v>
      </c>
      <c r="BA66" s="12" t="s">
        <v>65</v>
      </c>
    </row>
    <row r="67" spans="2:55" x14ac:dyDescent="0.2">
      <c r="B67" s="10"/>
      <c r="C67" s="10"/>
      <c r="D67" s="10"/>
      <c r="E67" s="10"/>
      <c r="F67" s="10"/>
      <c r="G67" s="10"/>
      <c r="H67" s="10"/>
      <c r="I67" s="10"/>
      <c r="J67" s="10"/>
      <c r="K67" s="10"/>
      <c r="AS67" s="12" t="s">
        <v>11</v>
      </c>
      <c r="AT67" s="93">
        <v>26880</v>
      </c>
      <c r="AU67" s="94">
        <v>3.64</v>
      </c>
      <c r="AV67" s="95">
        <v>1</v>
      </c>
      <c r="AX67" s="12" t="s">
        <v>64</v>
      </c>
      <c r="AZ67" s="64">
        <v>5178.1125000000002</v>
      </c>
      <c r="BA67" s="12" t="s">
        <v>63</v>
      </c>
    </row>
    <row r="68" spans="2:55" x14ac:dyDescent="0.2">
      <c r="B68" s="10"/>
      <c r="C68" s="10"/>
      <c r="D68" s="10"/>
      <c r="E68" s="10"/>
      <c r="F68" s="10"/>
      <c r="G68" s="10"/>
      <c r="H68" s="10"/>
      <c r="I68" s="10"/>
      <c r="J68" s="10"/>
      <c r="K68" s="10"/>
      <c r="AS68" s="12" t="s">
        <v>62</v>
      </c>
      <c r="AT68" s="93">
        <v>18829.5</v>
      </c>
      <c r="AU68" s="94">
        <v>2.5499999999999998</v>
      </c>
      <c r="AV68" s="95">
        <v>0.70050223214285712</v>
      </c>
    </row>
    <row r="69" spans="2:55" x14ac:dyDescent="0.2">
      <c r="B69" s="10"/>
      <c r="C69" s="10"/>
      <c r="D69" s="10"/>
      <c r="E69" s="10"/>
      <c r="F69" s="10"/>
      <c r="G69" s="10"/>
      <c r="H69" s="10"/>
      <c r="I69" s="10"/>
      <c r="J69" s="10"/>
      <c r="K69" s="10"/>
      <c r="AS69" s="12" t="s">
        <v>61</v>
      </c>
      <c r="AT69" s="93">
        <v>8050.5</v>
      </c>
      <c r="AU69" s="94"/>
      <c r="AV69" s="95">
        <v>0.29949776785714288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3.6363636363636362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2.7272727272727271</v>
      </c>
      <c r="AU86" s="98">
        <v>2.9090909090909092</v>
      </c>
      <c r="AV86" s="98">
        <v>3.0909090909090908</v>
      </c>
      <c r="AW86" s="98">
        <v>3.2727272727272725</v>
      </c>
      <c r="AX86" s="98">
        <v>3.4545454545454546</v>
      </c>
      <c r="AY86" s="99">
        <v>3.6363636363636362</v>
      </c>
      <c r="AZ86" s="98">
        <v>3.8181818181818179</v>
      </c>
      <c r="BA86" s="98">
        <v>4</v>
      </c>
      <c r="BB86" s="98">
        <v>4.1818181818181817</v>
      </c>
      <c r="BC86" s="98">
        <v>4.3636363636363633</v>
      </c>
      <c r="BD86" s="98">
        <v>4.545454545454545</v>
      </c>
    </row>
    <row r="87" spans="2:56" x14ac:dyDescent="0.2">
      <c r="B87" s="10"/>
      <c r="C87" s="10"/>
      <c r="D87" s="10"/>
      <c r="E87" s="10"/>
      <c r="F87" s="10"/>
      <c r="G87" s="10"/>
      <c r="H87" s="10"/>
      <c r="I87" s="10"/>
      <c r="J87" s="10"/>
      <c r="K87" s="10"/>
      <c r="AR87" s="12">
        <v>-0.2</v>
      </c>
      <c r="AS87" s="98">
        <v>4297.7088000000003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5372.1360000000004</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6320.16</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7022.4</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7392</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7761.6</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8537.76</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9818.4240000000009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11782.108800000002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2024-12-02T21:45:11Z</dcterms:modified>
</cp:coreProperties>
</file>