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6E22798B-1AAD-4C3A-AB2C-71225503FB48}"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<sst xmlns="http://schemas.openxmlformats.org/spreadsheetml/2006/main" count="275" uniqueCount="158">
  <si>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</si>
  <si>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</si>
  <si>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</si>
  <si>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</si>
  <si>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</si>
  <si>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</si>
  <si>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</si>
  <si>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</si>
  <si>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</si>
  <si>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</si>
  <si>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</si>
  <si>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</si>
  <si>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</si>
  <si>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</si>
  <si>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</si>
  <si>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</si>
  <si>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</si>
  <si>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</si>
  <si>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</si>
  <si>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</si>
  <si>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</si>
  <si>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</si>
  <si>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</si>
  <si>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</si>
  <si>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</si>
  <si>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</si>
  <si>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</si>
  <si>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</si>
  <si>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</si>
  <si>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</si>
  <si>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</si>
  <si>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</si>
  <si>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</si>
  <si>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</si>
  <si>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</si>
  <si>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</si>
  <si>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</si>
  <si>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</si>
  <si>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</si>
  <si>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</si>
  <si>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</si>
  <si>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</si>
  <si>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</si>
  <si>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</si>
  <si>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</si>
  <si>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</si>
  <si>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</si>
  <si>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</si>
  <si>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</si>
  <si>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</si>
  <si>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</si>
  <si>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</si>
  <si>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</si>
  <si>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</si>
  <si>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</si>
  <si>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</si>
  <si>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</si>
  <si>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</si>
  <si>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</si>
  <si>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</si>
  <si>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</si>
  <si>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</si>
  <si>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</si>
  <si>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</si>
  <si>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</si>
  <si>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</si>
  <si>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</si>
  <si>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</si>
  <si>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</si>
  <si>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</si>
  <si>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</si>
  <si>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</si>
  <si>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</si>
  <si>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</si>
  <si>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</si>
  <si>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</si>
  <si>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</si>
  <si>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</si>
  <si>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</si>
  <si>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</si>
  <si>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</si>
  <si>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</si>
  <si>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</si>
  <si>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</si>
  <si>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</si>
  <si>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</si>
  <si>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</si>
  <si>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</si>
  <si>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</si>
  <si>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</si>
  <si>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</si>
  <si>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</si>
  <si>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</si>
  <si>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</si>
  <si>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</si>
  <si>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</si>
  <si>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</si>
  <si>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</si>
  <si>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</si>
  <si>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</si>
  <si>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</si>
  <si>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</si>
  <si>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</si>
  <si>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</si>
  <si>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</si>
  <si>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</si>
  <si>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</si>
  <si>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</si>
  <si>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</si>
  <si>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</si>
  <si>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</si>
  <si>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</si>
  <si>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</si>
  <si>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</si>
  <si>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</si>
  <si>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</si>
  <si>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</si>
  <si>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</si>
  <si>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</si>
  <si>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</si>
  <si>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</si>
  <si>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</si>
  <si>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</si>
  <si>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</si>
  <si>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FRIJOL BOLA ROJA HUILA SANTA MARÍA</t>
  </si>
  <si>
    <t>Precio miles COP/kg. 1ra calidad (G)</t>
  </si>
  <si>
    <t>Precio miles COP/kg. 2da calidad (H)</t>
  </si>
  <si>
    <t>Precio miles COP/kg. 3ra calidad (I)</t>
  </si>
  <si>
    <t>Precio miles COP/kg. 4ta calidad (J)</t>
  </si>
  <si>
    <t>Huila</t>
  </si>
  <si>
    <t>Material de propagacion: Semilla // Distancia de siembra: 0,4 x 1,5 // Densidad de siembra - Plantas/Ha.: 18.519 // Duracion del ciclo: 4 meses // Productividad/Ha/Ciclo: 1.750 kg // Inicio de Produccion desde la siembra: mes 4  // Duracion de la etapa productiva: 1 meses // Productividad promedio en etapa productiva  // Cultivo asociado: NA // Productividad promedio etapa productiva: 1.750 kg // % Rendimiento 1ra. Calidad: 100 // % Rendimiento 2da. Calidad: 0 // Precio de venta ponderado por calidad: $4.749 // Valor Jornal: $68.654 // Otros: NA</t>
  </si>
  <si>
    <t>2024 Q3</t>
  </si>
  <si>
    <t>2018 Q2</t>
  </si>
  <si>
    <t>El presente documento corresponde a una actualización del documento PDF de la AgroGuía correspondiente a Frijol Bola Roja Huila Santa María publicada en la página web, y consta de las siguientes partes:</t>
  </si>
  <si>
    <t>- Flujo anualizado de los ingresos (precio y rendimiento) y los costos de producción para una hectárea de
Frijol Bola Roja Huila Santa María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</si>
  <si>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Bola Roja Huila Santa María.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</si>
  <si>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</si>
  <si>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</si>
  <si>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</si>
  <si>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</si>
  <si>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Bola Roja Huila Santa María. La participación se encuentra actualizada al 2024 Q3.</t>
  </si>
  <si>
    <t>Sostenimiento Ciclo ***</t>
  </si>
  <si>
    <t>Sub Total Ingresos millones [(CxG)]</t>
  </si>
  <si>
    <t>** Los costos de instalación comprenden tanto los gastos relacionados con la mano de obra como aquellos asociados con los insumos necesarios hasta completar la siembra de las plantas. Para el caso de Frijol Bola Roja Huila Santa María, en lo que respecta a la mano de obra incluye actividades como la preparación del terreno, la siembra, el trazado y el ahoyado, entre otras, y ascienden a un total de $1,6 millones de pesos (equivalente a 24 jornales). En cuanto a los insumos, se incluyen los gastos relacionados con el material vegetal y las enmiendas, que en conjunto ascienden a  $0,9 millones.</t>
  </si>
  <si>
    <t>*** Los costos de sostenimiento del ciclo comprenden tanto los gastos relacionados con la mano de obra como aquellos asociados con los insumos necesarios desde el momento de la siembra de las plantas hasta finalizar el ciclo. Para el caso de Frijol Bola Roja Huila Santa María, en lo que respecta a la mano de obra incluye actividades como la fertilización, riego, control de malezas, plagas y enfermedades, entre otras, y ascienden a un total de $4,4 millones de pesos (equivalente a 64 jornales). En cuanto a los insumos, se incluyen los fertilizantes, plaguicidas, transportes, entre otras, que en conjunto ascienden a  $2,5 millones.</t>
  </si>
  <si>
    <t>Nota 1: en caso de utilizar esta información para el desarrollo de otras publicaciones, por favor citar FINAGRO, "Agro Guía - Marcos de Referencia Agroeconómicos"</t>
  </si>
  <si>
    <t>Los costos totales del ciclo para esta actualización (2024 Q3) equivalen a $9,4 millones, en comparación con los costos del marco original que ascienden a $4,8 millones, (mes de publicación del marco: junio - 2018).
La rentabilidad actualizada (2024 Q3) bajó frente a la rentabilidad de la primera AgroGuía, pasando del 28,5% al -11,3%. Mientras que el crecimiento de los costos fue del 194,4%, el crecimiento de los ingresos fue del 123,4%.</t>
  </si>
  <si>
    <t>En cuanto a los costos de mano de obra de la AgroGuía actualizada, se destaca la participación de cosecha y beneficio seguido de instalación, que representan el 31% y el 27% del costo total, respectivamente. En cuanto a los costos de insumos, se destaca la participación de fertilización seguido de instalación, que representan el 40% y el 26% del costo total, respectivamente.</t>
  </si>
  <si>
    <t>bajó</t>
  </si>
  <si>
    <t>De acuerdo con el comportamiento histórico del sistema productivo, se efectuó un análisis de sensibilidad del margen de utilidad obtenido en la producción de FRIJOL BOLA ROJA HUILA SANTA MARÍA, frente a diferentes escenarios de variación de precios de venta en finca y rendimientos probables (kg/ha).</t>
  </si>
  <si>
    <t>Con un precio ponderado de COP $ 4.749/kg y con un rendimiento por hectárea de 1.750 kg por ciclo; el margen de utilidad obtenido en la producción de fríjol verde o fresco es del -13%.</t>
  </si>
  <si>
    <t>El precio mínimo ponderado para cubrir los costos de producción, con un rendimiento de 1.750 kg para todo el ciclo de producción, es COP $ 5.353/kg.</t>
  </si>
  <si>
    <t>El rendimiento mínimo por ha/ciclo para cubrir los costos de producción, con un precio ponderado de COP $ 4.749, es de 1.973 kg/ha para todo el ciclo.</t>
  </si>
  <si>
    <t>El siguiente cuadro presenta diferentes escenarios de rentabilidad para el sistema productivo de FRIJOL BOLA ROJA HUILA SANTA MARÍA, con respecto a diferentes niveles de productividad (kg./ha.) y precios ($/kg.).</t>
  </si>
  <si>
    <t>De acuerdo con el comportamiento histórico del sistema productivo, se efectuó un análisis de sensibilidad del margen de utilidad obtenido en la producción de FRIJOL BOLA ROJA HUILA SANTA MARÍA, frente a diferentes escenarios de variación de precios de venta en finca y rendimientos probables (t/ha)</t>
  </si>
  <si>
    <t>Con un precio ponderado de COP $$ 3.850/kg y con un rendimiento por hectárea de 1.750 kg por ciclo; el margen de utilidad obtenido en la producción de fríjol verde o fresco es del 28%.</t>
  </si>
  <si>
    <t>El precio mínimo ponderado para cubrir los costos de producción, con un rendimiento de 1.750 kg para todo el ciclo de producción, es COP $ 2.753/kg.</t>
  </si>
  <si>
    <t>El rendimiento mínimo por ha/ciclo para cubrir los costos de producción, con un precio ponderado de COP $ 3.850, es de 1.251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</si>
</sst>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Part.'!$AQ$41:$AQ$42</c:f>
              <c:numCache>
                <c:formatCode>_(* #,##0_);_(* \(#,##0\);_(* "-"_);_(@_)</c:formatCode>
                <c:ptCount val="2"/>
                <c:pt idx="0">
                  <c:v>4818100</c:v>
                </c:pt>
                <c:pt idx="1">
                  <c:v>9367466.5490533561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Part.'!$AR$41:$AR$42</c:f>
              <c:numCache>
                <c:formatCode>_(* #,##0_);_(* \(#,##0\);_(* "-"_);_(@_)</c:formatCode>
                <c:ptCount val="2"/>
                <c:pt idx="0">
                  <c:v>3081000</c:v>
                </c:pt>
                <c:pt idx="1">
                  <c:v>6043514</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2024 Q3</c:v>
                </c:pt>
              </c:strCache>
            </c:strRef>
          </c:cat>
          <c:val>
            <c:numRef>
              <c:f>'Análisis Comparativo y Part.'!$AS$41:$AS$42</c:f>
              <c:numCache>
                <c:formatCode>_(* #,##0_);_(* \(#,##0\);_(* "-"_);_(@_)</c:formatCode>
                <c:ptCount val="2"/>
                <c:pt idx="0">
                  <c:v>1737100</c:v>
                </c:pt>
                <c:pt idx="1">
                  <c:v>3323952.549053357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186412</c:v>
                </c:pt>
                <c:pt idx="1">
                  <c:v>316210</c:v>
                </c:pt>
                <c:pt idx="3">
                  <c:v>1344483</c:v>
                </c:pt>
                <c:pt idx="4">
                  <c:v>873711.54905335698</c:v>
                </c:pt>
                <c:pt idx="5">
                  <c:v>232335</c:v>
                </c:pt>
                <c:pt idx="6">
                  <c:v>0</c:v>
                </c:pt>
                <c:pt idx="7">
                  <c:v>0</c:v>
                </c:pt>
                <c:pt idx="8">
                  <c:v>370801</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872886</c:v>
                </c:pt>
                <c:pt idx="1">
                  <c:v>343270</c:v>
                </c:pt>
                <c:pt idx="2">
                  <c:v>1894852</c:v>
                </c:pt>
                <c:pt idx="3">
                  <c:v>274616</c:v>
                </c:pt>
                <c:pt idx="4">
                  <c:v>1628080</c:v>
                </c:pt>
                <c:pt idx="5">
                  <c:v>343270</c:v>
                </c:pt>
                <c:pt idx="6">
                  <c:v>0</c:v>
                </c:pt>
                <c:pt idx="7">
                  <c:v>0</c:v>
                </c:pt>
                <c:pt idx="8">
                  <c:v>0</c:v>
                </c:pt>
                <c:pt idx="9">
                  <c:v>686540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Q3</c:v>
                </c:pt>
              </c:strCache>
            </c:strRef>
          </c:cat>
          <c:val>
            <c:numRef>
              <c:f>'Análisis Comparativo y Part.'!$AW$41:$AW$42</c:f>
              <c:numCache>
                <c:formatCode>0%</c:formatCode>
                <c:ptCount val="2"/>
                <c:pt idx="0">
                  <c:v>0.63946368900603967</c:v>
                </c:pt>
                <c:pt idx="1">
                  <c:v>0.645159923267699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2024 Q3</c:v>
                </c:pt>
              </c:strCache>
            </c:strRef>
          </c:cat>
          <c:val>
            <c:numRef>
              <c:f>'Análisis Comparativo y Part.'!$AX$41:$AX$42</c:f>
              <c:numCache>
                <c:formatCode>0%</c:formatCode>
                <c:ptCount val="2"/>
                <c:pt idx="0">
                  <c:v>0.36053631099396027</c:v>
                </c:pt>
                <c:pt idx="1">
                  <c:v>0.35484007673230111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1628.08</v>
      </c>
      <c r="C7" s="13">
        <v>4415.43</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6043.51</v>
      </c>
      <c r="AH7" s="14">
        <v>0.64515992326769889</v>
      </c>
    </row>
    <row r="8" spans="1:34" x14ac:dyDescent="0.2">
      <c r="A8" s="3" t="s">
        <v>122</v>
      </c>
      <c r="B8" s="13">
        <v>873.71</v>
      </c>
      <c r="C8" s="13">
        <v>2450.2399999999998</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3323.95</v>
      </c>
      <c r="AH8" s="14">
        <v>0.35484007673230111</v>
      </c>
    </row>
    <row r="9" spans="1:34" x14ac:dyDescent="0.2">
      <c r="A9" s="7" t="s">
        <v>121</v>
      </c>
      <c r="B9" s="13">
        <v>2501.79</v>
      </c>
      <c r="C9" s="13">
        <v>6865.68</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9367.4699999999993</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1750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1750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4.7489999999999997</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4.7489999999999997</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8310.75</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8310.75</v>
      </c>
      <c r="AH19" s="19"/>
    </row>
    <row r="20" spans="1:34" x14ac:dyDescent="0.2">
      <c r="A20" s="1" t="s">
        <v>12</v>
      </c>
      <c r="B20" s="17">
        <v>-2501.79</v>
      </c>
      <c r="C20" s="17">
        <v>1445.08</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-1056.72</v>
      </c>
      <c r="AH20" s="22"/>
    </row>
    <row r="21" spans="1:34" x14ac:dyDescent="0.2">
      <c r="J21" s="10"/>
      <c r="AG21" s="82">
        <v>-0.11280708007013329</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3081</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3081</v>
      </c>
      <c r="AH121" s="62">
        <v>0.63946368900603967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1737.1</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1737.1</v>
      </c>
      <c r="AH122" s="62">
        <v>0.36053631099396022</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4818.1000000000004</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4818.1000000000004</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1750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1750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3.85</v>
      </c>
      <c r="D129" s="65">
        <v>3.85</v>
      </c>
      <c r="E129" s="65">
        <v>3.85</v>
      </c>
      <c r="F129" s="65">
        <v>3.85</v>
      </c>
      <c r="G129" s="65">
        <v>3.85</v>
      </c>
      <c r="H129" s="65">
        <v>3.85</v>
      </c>
      <c r="I129" s="65">
        <v>3.85</v>
      </c>
      <c r="J129" s="65">
        <v>3.85</v>
      </c>
      <c r="K129" s="65">
        <v>3.85</v>
      </c>
      <c r="L129" s="65">
        <v>3.85</v>
      </c>
      <c r="M129" s="65">
        <v>3.85</v>
      </c>
      <c r="N129" s="65">
        <v>3.85</v>
      </c>
      <c r="O129" s="65">
        <v>3.85</v>
      </c>
      <c r="P129" s="65">
        <v>3.85</v>
      </c>
      <c r="Q129" s="65">
        <v>3.85</v>
      </c>
      <c r="R129" s="65">
        <v>3.85</v>
      </c>
      <c r="S129" s="65">
        <v>3.85</v>
      </c>
      <c r="T129" s="65">
        <v>3.85</v>
      </c>
      <c r="U129" s="65">
        <v>3.85</v>
      </c>
      <c r="V129" s="65">
        <v>3.85</v>
      </c>
      <c r="W129" s="65">
        <v>3.85</v>
      </c>
      <c r="X129" s="65">
        <v>3.85</v>
      </c>
      <c r="Y129" s="65">
        <v>3.85</v>
      </c>
      <c r="Z129" s="65">
        <v>3.85</v>
      </c>
      <c r="AA129" s="65">
        <v>3.85</v>
      </c>
      <c r="AB129" s="65">
        <v>3.85</v>
      </c>
      <c r="AC129" s="65">
        <v>3.85</v>
      </c>
      <c r="AD129" s="65">
        <v>3.85</v>
      </c>
      <c r="AE129" s="65">
        <v>3.85</v>
      </c>
      <c r="AF129" s="65">
        <v>3.85</v>
      </c>
      <c r="AG129" s="65">
        <v>3.85</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6737.5</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6737.5</v>
      </c>
      <c r="AH133" s="54"/>
    </row>
    <row r="134" spans="1:40" s="12" customFormat="1" x14ac:dyDescent="0.2">
      <c r="A134" s="57" t="s">
        <v>12</v>
      </c>
      <c r="B134" s="61"/>
      <c r="C134" s="61">
        <v>1919.4</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1919.4</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445000</v>
      </c>
      <c r="AY8" s="12" t="s">
        <v>4</v>
      </c>
      <c r="AZ8" s="80">
        <v>88000</v>
      </c>
    </row>
    <row r="9" spans="2:59" ht="14.45" customHeight="1" x14ac:dyDescent="0.2">
      <c r="B9" s="126"/>
      <c r="C9" s="126"/>
      <c r="D9" s="126"/>
      <c r="E9" s="126"/>
      <c r="F9" s="126"/>
      <c r="G9" s="126"/>
      <c r="H9" s="126"/>
      <c r="I9" s="126"/>
      <c r="J9" s="28"/>
      <c r="AP9" s="12" t="s">
        <v>8</v>
      </c>
      <c r="AQ9" s="80">
        <v>175000</v>
      </c>
      <c r="AY9" s="12" t="s">
        <v>8</v>
      </c>
      <c r="AZ9" s="80">
        <v>290000</v>
      </c>
    </row>
    <row r="10" spans="2:59" ht="14.45" customHeight="1" x14ac:dyDescent="0.2">
      <c r="B10" s="126"/>
      <c r="C10" s="126"/>
      <c r="D10" s="126"/>
      <c r="E10" s="126"/>
      <c r="F10" s="126"/>
      <c r="G10" s="126"/>
      <c r="H10" s="126"/>
      <c r="I10" s="126"/>
      <c r="J10" s="28"/>
      <c r="AP10" s="12" t="s">
        <v>9</v>
      </c>
      <c r="AQ10" s="80">
        <v>966000</v>
      </c>
      <c r="AY10" s="12" t="s">
        <v>9</v>
      </c>
      <c r="AZ10" s="80">
        <v>0</v>
      </c>
    </row>
    <row r="11" spans="2:59" ht="14.45" customHeight="1" x14ac:dyDescent="0.2">
      <c r="B11" s="67" t="s">
        <v>114</v>
      </c>
      <c r="C11" s="67"/>
      <c r="D11" s="67"/>
      <c r="E11" s="67"/>
      <c r="F11" s="67"/>
      <c r="G11" s="67"/>
      <c r="H11" s="67"/>
      <c r="I11" s="67"/>
      <c r="AP11" s="12" t="s">
        <v>7</v>
      </c>
      <c r="AQ11" s="80">
        <v>140000</v>
      </c>
      <c r="AY11" s="12" t="s">
        <v>7</v>
      </c>
      <c r="AZ11" s="80">
        <v>660600</v>
      </c>
    </row>
    <row r="12" spans="2:59" ht="14.45" customHeight="1" x14ac:dyDescent="0.2">
      <c r="B12" s="67"/>
      <c r="C12" s="67"/>
      <c r="D12" s="67"/>
      <c r="E12" s="67"/>
      <c r="F12" s="67"/>
      <c r="G12" s="67"/>
      <c r="H12" s="67"/>
      <c r="I12" s="67"/>
      <c r="AP12" s="12" t="s">
        <v>3</v>
      </c>
      <c r="AQ12" s="80">
        <v>830000</v>
      </c>
      <c r="AY12" s="12" t="s">
        <v>3</v>
      </c>
      <c r="AZ12" s="80">
        <v>441500</v>
      </c>
    </row>
    <row r="13" spans="2:59" ht="14.45" customHeight="1" x14ac:dyDescent="0.2">
      <c r="B13" s="67"/>
      <c r="C13" s="67"/>
      <c r="D13" s="67"/>
      <c r="E13" s="67"/>
      <c r="F13" s="67"/>
      <c r="G13" s="67"/>
      <c r="H13" s="67"/>
      <c r="I13" s="67"/>
      <c r="AP13" s="12" t="s">
        <v>6</v>
      </c>
      <c r="AQ13" s="80">
        <v>175000</v>
      </c>
      <c r="AY13" s="12" t="s">
        <v>6</v>
      </c>
      <c r="AZ13" s="80">
        <v>99000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158000</v>
      </c>
    </row>
    <row r="19" spans="42:59" x14ac:dyDescent="0.2">
      <c r="AP19" s="12" t="s">
        <v>76</v>
      </c>
      <c r="AQ19" s="80">
        <v>350000</v>
      </c>
      <c r="AY19" s="12" t="s">
        <v>76</v>
      </c>
      <c r="AZ19" s="80">
        <v>0</v>
      </c>
    </row>
    <row r="20" spans="42:59" ht="15" x14ac:dyDescent="0.25">
      <c r="AP20" s="68" t="s">
        <v>77</v>
      </c>
      <c r="AQ20" s="81">
        <v>3081000</v>
      </c>
      <c r="AY20" s="68" t="s">
        <v>77</v>
      </c>
      <c r="AZ20" s="81">
        <v>1737100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872886</v>
      </c>
      <c r="AY27" s="12" t="s">
        <v>4</v>
      </c>
      <c r="AZ27" s="80">
        <v>186412</v>
      </c>
    </row>
    <row r="28" spans="42:59" x14ac:dyDescent="0.2">
      <c r="AP28" s="12" t="s">
        <v>8</v>
      </c>
      <c r="AQ28" s="80">
        <v>343270</v>
      </c>
      <c r="AY28" s="12" t="s">
        <v>8</v>
      </c>
      <c r="AZ28" s="80">
        <v>316210</v>
      </c>
    </row>
    <row r="29" spans="42:59" ht="14.45" customHeight="1" x14ac:dyDescent="0.2">
      <c r="AP29" s="12" t="s">
        <v>9</v>
      </c>
      <c r="AQ29" s="80">
        <v>1894852</v>
      </c>
      <c r="AY29" s="12" t="s">
        <v>9</v>
      </c>
      <c r="AZ29" s="80"/>
    </row>
    <row r="30" spans="42:59" x14ac:dyDescent="0.2">
      <c r="AP30" s="12" t="s">
        <v>7</v>
      </c>
      <c r="AQ30" s="80">
        <v>274616</v>
      </c>
      <c r="AY30" s="12" t="s">
        <v>7</v>
      </c>
      <c r="AZ30" s="80">
        <v>1344483</v>
      </c>
    </row>
    <row r="31" spans="42:59" x14ac:dyDescent="0.2">
      <c r="AP31" s="12" t="s">
        <v>3</v>
      </c>
      <c r="AQ31" s="80">
        <v>1628080</v>
      </c>
      <c r="AY31" s="12" t="s">
        <v>3</v>
      </c>
      <c r="AZ31" s="80">
        <v>873711.54905335698</v>
      </c>
    </row>
    <row r="32" spans="42:59" ht="14.45" customHeight="1" x14ac:dyDescent="0.2">
      <c r="AP32" s="12" t="s">
        <v>6</v>
      </c>
      <c r="AQ32" s="80">
        <v>343270</v>
      </c>
      <c r="AY32" s="12" t="s">
        <v>6</v>
      </c>
      <c r="AZ32" s="80">
        <v>232335</v>
      </c>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370801</v>
      </c>
    </row>
    <row r="36" spans="2:56" ht="14.45" customHeight="1" x14ac:dyDescent="0.2">
      <c r="B36" s="126"/>
      <c r="C36" s="126"/>
      <c r="D36" s="126"/>
      <c r="E36" s="126"/>
      <c r="F36" s="126"/>
      <c r="G36" s="126"/>
      <c r="H36" s="126"/>
      <c r="I36" s="126"/>
      <c r="AP36" s="12" t="s">
        <v>76</v>
      </c>
      <c r="AQ36" s="80">
        <v>686540</v>
      </c>
      <c r="AY36" s="12" t="s">
        <v>76</v>
      </c>
      <c r="AZ36" s="80">
        <v>0</v>
      </c>
    </row>
    <row r="37" spans="2:56" ht="14.45" customHeight="1" x14ac:dyDescent="0.25">
      <c r="B37" s="126"/>
      <c r="C37" s="126"/>
      <c r="D37" s="126"/>
      <c r="E37" s="126"/>
      <c r="F37" s="126"/>
      <c r="G37" s="126"/>
      <c r="H37" s="126"/>
      <c r="I37" s="126"/>
      <c r="AP37" s="68" t="s">
        <v>77</v>
      </c>
      <c r="AQ37" s="81">
        <v>6043514</v>
      </c>
      <c r="AY37" s="68" t="s">
        <v>77</v>
      </c>
      <c r="AZ37" s="81">
        <v>3323952.549053357</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4818100</v>
      </c>
      <c r="AR41" s="101">
        <v>3081000</v>
      </c>
      <c r="AS41" s="101">
        <v>1737100</v>
      </c>
      <c r="AV41" s="12" t="s">
        <v>132</v>
      </c>
      <c r="AW41" s="82">
        <v>0.63946368900603967</v>
      </c>
      <c r="AX41" s="82">
        <v>0.36053631099396027</v>
      </c>
    </row>
    <row r="42" spans="2:56" ht="15" x14ac:dyDescent="0.2">
      <c r="B42" s="29"/>
      <c r="C42" s="29"/>
      <c r="D42" s="29"/>
      <c r="E42" s="29"/>
      <c r="F42" s="29"/>
      <c r="G42" s="29"/>
      <c r="H42" s="29"/>
      <c r="I42" s="29"/>
      <c r="AP42" s="12" t="s">
        <v>131</v>
      </c>
      <c r="AQ42" s="101">
        <v>9367466.5490533561</v>
      </c>
      <c r="AR42" s="101">
        <v>6043514</v>
      </c>
      <c r="AS42" s="101">
        <v>3323952.549053357</v>
      </c>
      <c r="AV42" s="12" t="s">
        <v>131</v>
      </c>
      <c r="AW42" s="82">
        <v>0.645159923267699</v>
      </c>
      <c r="AX42" s="82">
        <v>0.35484007673230111</v>
      </c>
    </row>
    <row r="43" spans="2:56" x14ac:dyDescent="0.2">
      <c r="BD43" s="83">
        <v>1994371529432.0142</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-0.12715097915350601</v>
      </c>
    </row>
    <row r="54" spans="2:55" x14ac:dyDescent="0.2">
      <c r="BA54" s="12" t="s">
        <v>88</v>
      </c>
      <c r="BC54" s="85">
        <v>0.2848831168831169</v>
      </c>
    </row>
    <row r="55" spans="2:55" ht="15" thickBot="1" x14ac:dyDescent="0.25">
      <c r="BA55" s="12" t="s">
        <v>89</v>
      </c>
      <c r="BC55" s="85" t="s">
        <v>131</v>
      </c>
    </row>
    <row r="56" spans="2:55" ht="16.5" thickTop="1" thickBot="1" x14ac:dyDescent="0.3">
      <c r="BA56" s="86" t="s">
        <v>82</v>
      </c>
      <c r="BB56" s="86"/>
      <c r="BC56" s="84">
        <v>4818100</v>
      </c>
    </row>
    <row r="57" spans="2:55" ht="16.5" thickTop="1" thickBot="1" x14ac:dyDescent="0.3">
      <c r="BA57" s="87" t="s">
        <v>83</v>
      </c>
      <c r="BB57" s="87"/>
      <c r="BC57" s="88">
        <v>43254</v>
      </c>
    </row>
    <row r="58" spans="2:55" ht="16.5" thickTop="1" thickBot="1" x14ac:dyDescent="0.3">
      <c r="BA58" s="87" t="s">
        <v>84</v>
      </c>
      <c r="BB58" s="87"/>
      <c r="BC58" s="89">
        <v>1.9442241856859253</v>
      </c>
    </row>
    <row r="59" spans="2:55" ht="16.5" thickTop="1" thickBot="1" x14ac:dyDescent="0.3">
      <c r="BA59" s="86" t="s">
        <v>85</v>
      </c>
      <c r="BB59" s="86" t="s">
        <v>65</v>
      </c>
      <c r="BC59" s="84">
        <v>6737.5</v>
      </c>
    </row>
    <row r="60" spans="2:55" ht="16.5" thickTop="1" thickBot="1" x14ac:dyDescent="0.3">
      <c r="I60" s="53" t="s">
        <v>113</v>
      </c>
      <c r="BA60" s="87" t="s">
        <v>86</v>
      </c>
      <c r="BB60" s="87"/>
      <c r="BC60" s="89">
        <v>1.2335064935064934</v>
      </c>
    </row>
    <row r="61" spans="2:55" ht="16.5" thickTop="1" thickBot="1" x14ac:dyDescent="0.3">
      <c r="BA61" s="86" t="s">
        <v>85</v>
      </c>
      <c r="BB61" s="86" t="s">
        <v>65</v>
      </c>
      <c r="BC61" s="84">
        <v>8310.75</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5352.84</v>
      </c>
      <c r="J11" s="10"/>
      <c r="K11" s="10"/>
    </row>
    <row r="12" spans="2:57" ht="14.45" customHeight="1" thickBot="1" x14ac:dyDescent="0.25">
      <c r="B12" s="10"/>
      <c r="C12" s="10"/>
      <c r="D12" s="10"/>
      <c r="E12" s="10"/>
      <c r="F12" s="10"/>
      <c r="G12" s="35" t="s">
        <v>93</v>
      </c>
      <c r="H12" s="36" t="s">
        <v>94</v>
      </c>
      <c r="I12" s="37">
        <v>2501790</v>
      </c>
      <c r="J12" s="10"/>
      <c r="K12" s="10"/>
    </row>
    <row r="13" spans="2:57" ht="14.45" customHeight="1" thickBot="1" x14ac:dyDescent="0.25">
      <c r="B13" s="10"/>
      <c r="C13" s="10"/>
      <c r="D13" s="10"/>
      <c r="E13" s="10"/>
      <c r="F13" s="10"/>
      <c r="G13" s="35" t="s">
        <v>95</v>
      </c>
      <c r="H13" s="36" t="s">
        <v>94</v>
      </c>
      <c r="I13" s="37">
        <v>1619099</v>
      </c>
      <c r="J13" s="10"/>
      <c r="K13" s="10"/>
    </row>
    <row r="14" spans="2:57" ht="14.45" customHeight="1" thickBot="1" x14ac:dyDescent="0.25">
      <c r="B14" s="10"/>
      <c r="C14" s="10"/>
      <c r="D14" s="10"/>
      <c r="E14" s="10"/>
      <c r="F14" s="10"/>
      <c r="G14" s="35" t="s">
        <v>96</v>
      </c>
      <c r="H14" s="36" t="s">
        <v>97</v>
      </c>
      <c r="I14" s="38">
        <v>1.75</v>
      </c>
      <c r="J14" s="10"/>
      <c r="K14" s="10"/>
    </row>
    <row r="15" spans="2:57" ht="14.45" customHeight="1" thickBot="1" x14ac:dyDescent="0.25">
      <c r="B15" s="10"/>
      <c r="C15" s="10"/>
      <c r="D15" s="10"/>
      <c r="E15" s="10"/>
      <c r="F15" s="10"/>
      <c r="G15" s="35" t="s">
        <v>98</v>
      </c>
      <c r="H15" s="36" t="s">
        <v>67</v>
      </c>
      <c r="I15" s="39">
        <v>-11.280708007013329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5352.84</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1972.5142135186354</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4.7489999999999997</v>
      </c>
      <c r="AT30" s="92">
        <v>1750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8310.75</v>
      </c>
      <c r="AV39" s="94">
        <v>4.75</v>
      </c>
      <c r="AW39" s="95">
        <v>1.2335064935064934</v>
      </c>
    </row>
    <row r="40" spans="2:49" ht="14.45" customHeight="1" x14ac:dyDescent="0.2">
      <c r="B40" s="10"/>
      <c r="C40" s="40"/>
      <c r="D40" s="44" t="s">
        <v>109</v>
      </c>
      <c r="E40" s="70">
        <v>3.56175</v>
      </c>
      <c r="F40" s="70">
        <v>3.7991999999999999</v>
      </c>
      <c r="G40" s="70">
        <v>4.0366499999999998</v>
      </c>
      <c r="H40" s="70">
        <v>4.2740999999999998</v>
      </c>
      <c r="I40" s="70">
        <v>4.5115499999999997</v>
      </c>
      <c r="J40" s="45">
        <v>4.7489999999999997</v>
      </c>
      <c r="K40" s="70">
        <v>4.9864499999999996</v>
      </c>
      <c r="L40" s="70">
        <v>5.2238999999999995</v>
      </c>
      <c r="M40" s="70">
        <v>5.4613499999999995</v>
      </c>
      <c r="N40" s="70">
        <v>5.6987999999999994</v>
      </c>
      <c r="O40" s="70">
        <v>5.9362499999999994</v>
      </c>
      <c r="AT40" s="12" t="s">
        <v>62</v>
      </c>
      <c r="AU40" s="93">
        <v>9367.4699999999993</v>
      </c>
      <c r="AV40" s="94">
        <v>5.35</v>
      </c>
      <c r="AW40" s="95">
        <v>1.9442249019322966</v>
      </c>
    </row>
    <row r="41" spans="2:49" x14ac:dyDescent="0.2">
      <c r="B41" s="10"/>
      <c r="C41" s="46">
        <v>-0.2</v>
      </c>
      <c r="D41" s="47">
        <v>1017.45</v>
      </c>
      <c r="E41" s="104">
        <v>-0.61313966978276946</v>
      </c>
      <c r="F41" s="104">
        <v>-0.58734898110162082</v>
      </c>
      <c r="G41" s="104">
        <v>-0.56155829242047206</v>
      </c>
      <c r="H41" s="104">
        <v>-0.53576760373932342</v>
      </c>
      <c r="I41" s="104">
        <v>-0.50997691505817477</v>
      </c>
      <c r="J41" s="104">
        <v>-0.48418622637702602</v>
      </c>
      <c r="K41" s="104">
        <v>-0.45839553769587738</v>
      </c>
      <c r="L41" s="104">
        <v>-0.43260484901472862</v>
      </c>
      <c r="M41" s="104">
        <v>-0.40681416033357987</v>
      </c>
      <c r="N41" s="104">
        <v>-0.38102347165243122</v>
      </c>
      <c r="O41" s="104">
        <v>-0.35523278297128247</v>
      </c>
      <c r="AT41" s="12" t="s">
        <v>61</v>
      </c>
      <c r="AU41" s="93">
        <v>-1056.72</v>
      </c>
      <c r="AV41" s="94"/>
      <c r="AW41" s="95">
        <v>-0.12715097915350601</v>
      </c>
    </row>
    <row r="42" spans="2:49" x14ac:dyDescent="0.2">
      <c r="B42" s="10"/>
      <c r="C42" s="46">
        <v>-0.15</v>
      </c>
      <c r="D42" s="47">
        <v>1271.8125</v>
      </c>
      <c r="E42" s="104">
        <v>-0.51642458722846185</v>
      </c>
      <c r="F42" s="104">
        <v>-0.48418622637702602</v>
      </c>
      <c r="G42" s="104">
        <v>-0.45194786552559019</v>
      </c>
      <c r="H42" s="104">
        <v>-0.41970950467415424</v>
      </c>
      <c r="I42" s="104">
        <v>-0.38747114382271841</v>
      </c>
      <c r="J42" s="104">
        <v>-0.35523278297128247</v>
      </c>
      <c r="K42" s="104">
        <v>-0.32299442211984664</v>
      </c>
      <c r="L42" s="104">
        <v>-0.2907560612684108</v>
      </c>
      <c r="M42" s="104">
        <v>-0.25851770041697497</v>
      </c>
      <c r="N42" s="104">
        <v>-0.22627933956553903</v>
      </c>
      <c r="O42" s="104">
        <v>-0.1940409787141032</v>
      </c>
    </row>
    <row r="43" spans="2:49" x14ac:dyDescent="0.2">
      <c r="B43" s="10"/>
      <c r="C43" s="46">
        <v>-0.1</v>
      </c>
      <c r="D43" s="47">
        <v>1496.25</v>
      </c>
      <c r="E43" s="104">
        <v>-0.43108774968054342</v>
      </c>
      <c r="F43" s="104">
        <v>-0.39316026632591294</v>
      </c>
      <c r="G43" s="104">
        <v>-0.35523278297128247</v>
      </c>
      <c r="H43" s="104">
        <v>-0.3173052996166521</v>
      </c>
      <c r="I43" s="104">
        <v>-0.27937781626202163</v>
      </c>
      <c r="J43" s="104">
        <v>-0.24145033290739115</v>
      </c>
      <c r="K43" s="104">
        <v>-0.20352284955276079</v>
      </c>
      <c r="L43" s="104">
        <v>-0.16559536619813042</v>
      </c>
      <c r="M43" s="104">
        <v>-0.12766788284349995</v>
      </c>
      <c r="N43" s="104">
        <v>-8.974039948886936E-2</v>
      </c>
      <c r="O43" s="104">
        <v>-5.1812916134239106E-2</v>
      </c>
      <c r="AU43" s="12">
        <v>12868.625</v>
      </c>
    </row>
    <row r="44" spans="2:49" x14ac:dyDescent="0.2">
      <c r="B44" s="10"/>
      <c r="C44" s="46">
        <v>-0.05</v>
      </c>
      <c r="D44" s="47">
        <v>1662.5</v>
      </c>
      <c r="E44" s="104">
        <v>-0.367875277422826</v>
      </c>
      <c r="F44" s="104">
        <v>-0.32573362925101434</v>
      </c>
      <c r="G44" s="104">
        <v>-0.2835919810792028</v>
      </c>
      <c r="H44" s="104">
        <v>-0.24145033290739115</v>
      </c>
      <c r="I44" s="104">
        <v>-0.19930868473557961</v>
      </c>
      <c r="J44" s="104">
        <v>-0.15716703656376796</v>
      </c>
      <c r="K44" s="104">
        <v>-0.11502538839195653</v>
      </c>
      <c r="L44" s="104">
        <v>-7.2883740220144766E-2</v>
      </c>
      <c r="M44" s="104">
        <v>-3.0742092048333336E-2</v>
      </c>
      <c r="N44" s="104">
        <v>1.1399556123478316E-2</v>
      </c>
      <c r="O44" s="104">
        <v>5.3541204295289857E-2</v>
      </c>
      <c r="AU44" s="12">
        <v>13683.404</v>
      </c>
    </row>
    <row r="45" spans="2:49" x14ac:dyDescent="0.2">
      <c r="B45" s="10"/>
      <c r="C45" s="42" t="s">
        <v>107</v>
      </c>
      <c r="D45" s="48">
        <v>1750</v>
      </c>
      <c r="E45" s="104">
        <v>-0.33460555518192203</v>
      </c>
      <c r="F45" s="104">
        <v>-0.2902459255273836</v>
      </c>
      <c r="G45" s="104">
        <v>-0.24588629587284505</v>
      </c>
      <c r="H45" s="104">
        <v>-0.20152666621830662</v>
      </c>
      <c r="I45" s="104">
        <v>-0.15716703656376796</v>
      </c>
      <c r="J45" s="104">
        <v>-0.11280740690922941</v>
      </c>
      <c r="K45" s="104">
        <v>-6.8447777254691089E-2</v>
      </c>
      <c r="L45" s="104">
        <v>-2.4088147600152543E-2</v>
      </c>
      <c r="M45" s="104">
        <v>2.0271482054386114E-2</v>
      </c>
      <c r="N45" s="104">
        <v>6.463111170892466E-2</v>
      </c>
      <c r="O45" s="104">
        <v>0.10899074136346298</v>
      </c>
    </row>
    <row r="46" spans="2:49" ht="14.45" customHeight="1" x14ac:dyDescent="0.2">
      <c r="B46" s="10"/>
      <c r="C46" s="46">
        <v>0.05</v>
      </c>
      <c r="D46" s="47">
        <v>1837.5</v>
      </c>
      <c r="E46" s="104">
        <v>-0.30133583294101818</v>
      </c>
      <c r="F46" s="104">
        <v>-0.25475822180375274</v>
      </c>
      <c r="G46" s="104">
        <v>-0.2081806106664873</v>
      </c>
      <c r="H46" s="104">
        <v>-0.16160299952922186</v>
      </c>
      <c r="I46" s="104">
        <v>-0.11502538839195653</v>
      </c>
      <c r="J46" s="104">
        <v>-6.8447777254691089E-2</v>
      </c>
      <c r="K46" s="104">
        <v>-2.1870166117425649E-2</v>
      </c>
      <c r="L46" s="104">
        <v>2.4707445019839902E-2</v>
      </c>
      <c r="M46" s="104">
        <v>7.1285056157105231E-2</v>
      </c>
      <c r="N46" s="104">
        <v>0.11786266729437078</v>
      </c>
      <c r="O46" s="104">
        <v>0.16444027843163611</v>
      </c>
    </row>
    <row r="47" spans="2:49" x14ac:dyDescent="0.2">
      <c r="B47" s="10"/>
      <c r="C47" s="46">
        <v>0.1</v>
      </c>
      <c r="D47" s="47">
        <v>2021.25</v>
      </c>
      <c r="E47" s="104">
        <v>-0.23146941623512007</v>
      </c>
      <c r="F47" s="104">
        <v>-0.18023404398412801</v>
      </c>
      <c r="G47" s="104">
        <v>-0.12899867173313595</v>
      </c>
      <c r="H47" s="104">
        <v>-7.7763299482143999E-2</v>
      </c>
      <c r="I47" s="104">
        <v>-2.6527927231151938E-2</v>
      </c>
      <c r="J47" s="104">
        <v>2.4707445019840124E-2</v>
      </c>
      <c r="K47" s="104">
        <v>7.5942817270831853E-2</v>
      </c>
      <c r="L47" s="104">
        <v>0.1271781895218238</v>
      </c>
      <c r="M47" s="104">
        <v>0.17841356177281598</v>
      </c>
      <c r="N47" s="104">
        <v>0.22964893402380793</v>
      </c>
      <c r="O47" s="104">
        <v>0.28088430627479988</v>
      </c>
    </row>
    <row r="48" spans="2:49" x14ac:dyDescent="0.2">
      <c r="B48" s="10"/>
      <c r="C48" s="46">
        <v>0.15</v>
      </c>
      <c r="D48" s="47">
        <v>2324.4375</v>
      </c>
      <c r="E48" s="104">
        <v>-0.11618982867038796</v>
      </c>
      <c r="F48" s="104">
        <v>-5.7269150581747197E-2</v>
      </c>
      <c r="G48" s="104">
        <v>1.6515275068935686E-3</v>
      </c>
      <c r="H48" s="104">
        <v>6.0572205595534445E-2</v>
      </c>
      <c r="I48" s="104">
        <v>0.1194928836841751</v>
      </c>
      <c r="J48" s="104">
        <v>0.17841356177281598</v>
      </c>
      <c r="K48" s="104">
        <v>0.23733423986145663</v>
      </c>
      <c r="L48" s="104">
        <v>0.29625491795009751</v>
      </c>
      <c r="M48" s="104">
        <v>0.35517559603873838</v>
      </c>
      <c r="N48" s="104">
        <v>0.41409627412737904</v>
      </c>
      <c r="O48" s="104">
        <v>0.47301695221601991</v>
      </c>
    </row>
    <row r="49" spans="2:45" ht="15" thickBot="1" x14ac:dyDescent="0.25">
      <c r="B49" s="10"/>
      <c r="C49" s="46">
        <v>0.2</v>
      </c>
      <c r="D49" s="49">
        <v>2789.3249999999998</v>
      </c>
      <c r="E49" s="104">
        <v>6.0572205595534445E-2</v>
      </c>
      <c r="F49" s="104">
        <v>0.13127701930190327</v>
      </c>
      <c r="G49" s="104">
        <v>0.20198183300827233</v>
      </c>
      <c r="H49" s="104">
        <v>0.27268664671464116</v>
      </c>
      <c r="I49" s="104">
        <v>0.34339146042100999</v>
      </c>
      <c r="J49" s="104">
        <v>0.41409627412737904</v>
      </c>
      <c r="K49" s="104">
        <v>0.48480108783374809</v>
      </c>
      <c r="L49" s="104">
        <v>0.55550590154011692</v>
      </c>
      <c r="M49" s="104">
        <v>0.62621071524648575</v>
      </c>
      <c r="N49" s="104">
        <v>0.6969155289528548</v>
      </c>
      <c r="O49" s="104">
        <v>0.76762034265922363</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1750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2753.2</v>
      </c>
      <c r="BA66" s="12" t="s">
        <v>65</v>
      </c>
    </row>
    <row r="67" spans="2:55" x14ac:dyDescent="0.2">
      <c r="B67" s="10"/>
      <c r="C67" s="10"/>
      <c r="D67" s="10"/>
      <c r="E67" s="10"/>
      <c r="F67" s="10"/>
      <c r="G67" s="10"/>
      <c r="H67" s="10"/>
      <c r="I67" s="10"/>
      <c r="J67" s="10"/>
      <c r="K67" s="10"/>
      <c r="AS67" s="12" t="s">
        <v>11</v>
      </c>
      <c r="AT67" s="93">
        <v>6737.5</v>
      </c>
      <c r="AU67" s="94">
        <v>3.85</v>
      </c>
      <c r="AV67" s="95">
        <v>1</v>
      </c>
      <c r="AX67" s="12" t="s">
        <v>64</v>
      </c>
      <c r="AZ67" s="64">
        <v>1251.4545454545455</v>
      </c>
      <c r="BA67" s="12" t="s">
        <v>63</v>
      </c>
    </row>
    <row r="68" spans="2:55" x14ac:dyDescent="0.2">
      <c r="B68" s="10"/>
      <c r="C68" s="10"/>
      <c r="D68" s="10"/>
      <c r="E68" s="10"/>
      <c r="F68" s="10"/>
      <c r="G68" s="10"/>
      <c r="H68" s="10"/>
      <c r="I68" s="10"/>
      <c r="J68" s="10"/>
      <c r="K68" s="10"/>
      <c r="AS68" s="12" t="s">
        <v>62</v>
      </c>
      <c r="AT68" s="93">
        <v>4818.1000000000004</v>
      </c>
      <c r="AU68" s="94">
        <v>2.75</v>
      </c>
      <c r="AV68" s="95">
        <v>0.71511688311688315</v>
      </c>
    </row>
    <row r="69" spans="2:55" x14ac:dyDescent="0.2">
      <c r="B69" s="10"/>
      <c r="C69" s="10"/>
      <c r="D69" s="10"/>
      <c r="E69" s="10"/>
      <c r="F69" s="10"/>
      <c r="G69" s="10"/>
      <c r="H69" s="10"/>
      <c r="I69" s="10"/>
      <c r="J69" s="10"/>
      <c r="K69" s="10"/>
      <c r="AS69" s="12" t="s">
        <v>61</v>
      </c>
      <c r="AT69" s="93">
        <v>1919.4</v>
      </c>
      <c r="AU69" s="94"/>
      <c r="AV69" s="95">
        <v>0.2848831168831169</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3.85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2.8875000000000002</v>
      </c>
      <c r="AU86" s="98">
        <v>3.08</v>
      </c>
      <c r="AV86" s="98">
        <v>3.2725</v>
      </c>
      <c r="AW86" s="98">
        <v>3.4649999999999999</v>
      </c>
      <c r="AX86" s="98">
        <v>3.6575000000000002</v>
      </c>
      <c r="AY86" s="99">
        <v>3.85</v>
      </c>
      <c r="AZ86" s="98">
        <v>4.0425000000000004</v>
      </c>
      <c r="BA86" s="98">
        <v>4.2350000000000003</v>
      </c>
      <c r="BB86" s="98">
        <v>4.4275000000000002</v>
      </c>
      <c r="BC86" s="98">
        <v>4.62</v>
      </c>
      <c r="BD86" s="98">
        <v>4.8125</v>
      </c>
    </row>
    <row r="87" spans="2:56" x14ac:dyDescent="0.2">
      <c r="B87" s="10"/>
      <c r="C87" s="10"/>
      <c r="D87" s="10"/>
      <c r="E87" s="10"/>
      <c r="F87" s="10"/>
      <c r="G87" s="10"/>
      <c r="H87" s="10"/>
      <c r="I87" s="10"/>
      <c r="J87" s="10"/>
      <c r="K87" s="10"/>
      <c r="AR87" s="12">
        <v>-0.2</v>
      </c>
      <c r="AS87" s="98">
        <v>1017.45</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1271.8125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1496.25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1662.5</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1750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1837.5</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2021.25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2324.4375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2789.3249999999998</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2024-12-02T21:44:33Z</dcterms:modified>
</cp:coreProperties>
</file>