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D874E6BE-D7F3-455B-96EF-AE449C224DB1}"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<sst xmlns="http://schemas.openxmlformats.org/spreadsheetml/2006/main" count="275" uniqueCount="158">
  <si>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</si>
  <si>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</si>
  <si>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</si>
  <si>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</si>
  <si>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</si>
  <si>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</si>
  <si>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</si>
  <si>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</si>
  <si>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</si>
  <si>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</si>
  <si>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</si>
  <si>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</si>
  <si>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</si>
  <si>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</si>
  <si>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</si>
  <si>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</si>
  <si>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</si>
  <si>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</si>
  <si>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</si>
  <si>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</si>
  <si>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</si>
  <si>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</si>
  <si>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</si>
  <si>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</si>
  <si>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</si>
  <si>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</si>
  <si>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</si>
  <si>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</si>
  <si>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</si>
  <si>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</si>
  <si>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</si>
  <si>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</si>
  <si>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</si>
  <si>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</si>
  <si>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</si>
  <si>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</si>
  <si>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</si>
  <si>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</si>
  <si>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</si>
  <si>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</si>
  <si>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</si>
  <si>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</si>
  <si>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</si>
  <si>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</si>
  <si>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</si>
  <si>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</si>
  <si>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</si>
  <si>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</si>
  <si>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</si>
  <si>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</si>
  <si>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</si>
  <si>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</si>
  <si>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</si>
  <si>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</si>
  <si>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</si>
  <si>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</si>
  <si>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</si>
  <si>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</si>
  <si>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</si>
  <si>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</si>
  <si>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</si>
  <si>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</si>
  <si>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</si>
  <si>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</si>
  <si>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</si>
  <si>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</si>
  <si>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</si>
  <si>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</si>
  <si>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</si>
  <si>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</si>
  <si>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</si>
  <si>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</si>
  <si>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</si>
  <si>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</si>
  <si>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</si>
  <si>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</si>
  <si>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</si>
  <si>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</si>
  <si>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</si>
  <si>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</si>
  <si>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</si>
  <si>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</si>
  <si>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</si>
  <si>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</si>
  <si>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</si>
  <si>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</si>
  <si>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</si>
  <si>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</si>
  <si>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</si>
  <si>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</si>
  <si>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</si>
  <si>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</si>
  <si>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</si>
  <si>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</si>
  <si>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</si>
  <si>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</si>
  <si>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</si>
  <si>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</si>
  <si>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</si>
  <si>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</si>
  <si>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</si>
  <si>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</si>
  <si>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</si>
  <si>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</si>
  <si>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</si>
  <si>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</si>
  <si>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</si>
  <si>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</si>
  <si>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</si>
  <si>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</si>
  <si>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</si>
  <si>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</si>
  <si>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</si>
  <si>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</si>
  <si>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</si>
  <si>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</si>
  <si>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</si>
  <si>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</si>
  <si>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</si>
  <si>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</si>
  <si>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</si>
  <si>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</si>
  <si>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</si>
  <si>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</si>
  <si>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EUCALIPTO PELLITA VICHADA LA PRIMAVERA</t>
  </si>
  <si>
    <t>Precio miles COP/kg. 1ra calidad (G)</t>
  </si>
  <si>
    <t>Precio miles COP/kg. 2da calidad (H)</t>
  </si>
  <si>
    <t>Precio miles COP/kg. 3ra calidad (I)</t>
  </si>
  <si>
    <t>Precio miles COP/kg. 4ta calidad (J)</t>
  </si>
  <si>
    <t>Meta</t>
  </si>
  <si>
    <t>Material de propagacion: Plantula // Distancia de siembra: 2,2 x 3,5 // Densidad de siembra - Plantas/Ha.: 1.298 // Duracion del ciclo: 12 años // Productividad/Ha/Ciclo: 240 m3 // Inicio de Produccion desde la siembra: año 6  // Duracion de la etapa productiva: 7 años // Productividad promedio en etapa productiva  // Cultivo asociado: NA // Productividad promedio etapa productiva: 34 m3 // % Rendimiento 1ra. Calidad: 80 cosecha // % Rendimiento 2da. Calidad: 20 entresaca // Precio de venta ponderado por calidad: $194.353 // Valor Jornal: $99.000 // Otros: La entresaca al año 8 es una actividad de manejo silvicultural requerida por el proyecto forestal, la cual busca concentrar la productividad del bosque en los mejores árboles al final del turno - año 18. En muchas ocasiones los costos de esta actividad no generan utilidades al proyecto, o si se presentan, son muy marginales</t>
  </si>
  <si>
    <t>2024 Q3</t>
  </si>
  <si>
    <t>2020 Q3</t>
  </si>
  <si>
    <t>El presente documento corresponde a una actualización del documento PDF de la AgroGuía correspondiente a Eucalipto Pellita Vichada La Primavera publicada en la página web, y consta de las siguientes partes:</t>
  </si>
  <si>
    <t>- Flujo anualizado de los ingresos (precio y rendimiento) y los costos de producción para una hectárea de
Eucalipto Pellita Vichada La Primavera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</si>
  <si>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Eucalipto Pellita Vichada La Primavera.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</si>
  <si>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</si>
  <si>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</si>
  <si>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</si>
  <si>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</si>
  <si>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Eucalipto Pellita Vichada La Primavera.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</si>
  <si>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</si>
  <si>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</si>
  <si>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Eucalipto Pellita Vichada La Primavera, en lo que respecta a la mano de obra incluye actividades como la preparación del terreno, la siembra, el trazado y el ahoyado, entre otras, y ascienden a un total de $1,7 millones de pesos (equivalente a 17 jornales). En cuanto a los insumos, se incluyen los gastos relacionados con el material vegetal y las enmiendas, que en conjunto ascienden a  $1,3 millones.</t>
  </si>
  <si>
    <t>*** Los costos de sostenimiento del año 1 comprenden tanto los gastos relacionados con la mano de obra como aquellos asociados con los insumos necesarios desde el momento de la siembra de las plantas hasta finalizar el año 1. Para el caso de Eucalipto Pellita Vichada La Primavera, en lo que respecta a la mano de obra incluye actividades como la fertilización, riego, control de malezas, plagas y enfermedades, entre otras, y ascienden a un total de $1,5 millones de pesos (equivalente a 16 jornales). En cuanto a los insumos, se incluyen los fertilizantes, plaguicidas, transportes, entre otras, que en conjunto ascienden a  $2,4 millones.</t>
  </si>
  <si>
    <t>Nota 1: en caso de utilizar esta información para el desarrollo de otras publicaciones, por favor citar FINAGRO, "Agro Guía - Marcos de Referencia Agroeconómicos"</t>
  </si>
  <si>
    <t>Los costos totales del ciclo para esta actualización (2024 Q3) equivalen a $44,1 millones, en comparación con los costos del marco original que ascienden a $25,1 millones, (mes de publicación del marco: julio - 2020).
La rentabilidad actualizada (2024 Q3) bajó frente a la rentabilidad de la primera AgroGuía, pasando del 12,1% al 5,9%. Mientras que el crecimiento de los costos fue del 175,3%, el crecimiento de los ingresos fue del 163,1%.</t>
  </si>
  <si>
    <t>En cuanto a los costos de mano de obra de la AgroGuía actualizada, se destaca la participación de instalación seguido de otros, que representan el 29% y el 23% del costo total, respectivamente. En cuanto a los costos de insumos, se destaca la participación de transporte seguido de control fitosanitario, que representan el 67% y el 13% del costo total, respectivamente.</t>
  </si>
  <si>
    <t>bajó</t>
  </si>
  <si>
    <t>De acuerdo con el comportamiento histórico del sistema productivo, se efectuó un análisis de sensibilidad del margen de utilidad obtenido en la producción de EUCALIPTO PELLITA VICHADA LA PRIMAVERA, frente a diferentes escenarios de variación de precios de venta en finca y rendimientos probables (kg/ha).</t>
  </si>
  <si>
    <t>Con un precio ponderado de COP $ 194.353/kg y con un rendimiento por hectárea de 240 kg por ciclo; el margen de utilidad obtenido en la producción de eucalipto es del 6%.</t>
  </si>
  <si>
    <t>El precio mínimo ponderado para cubrir los costos de producción, con un rendimiento de 240 kg para todo el ciclo de producción, es COP $ 183.548/kg.</t>
  </si>
  <si>
    <t>El rendimiento mínimo por ha/ciclo para cubrir los costos de producción, con un precio ponderado de COP $ 194.353, es de 227 kg/ha para todo el ciclo.</t>
  </si>
  <si>
    <t>El siguiente cuadro presenta diferentes escenarios de rentabilidad para el sistema productivo de EUCALIPTO PELLITA VICHADA LA PRIMAVERA, con respecto a diferentes niveles de productividad (kg./ha.) y precios ($/kg.).</t>
  </si>
  <si>
    <t>De acuerdo con el comportamiento histórico del sistema productivo, se efectuó un análisis de sensibilidad del margen de utilidad obtenido en la producción de EUCALIPTO PELLITA VICHADA LA PRIMAVERA, frente a diferentes escenarios de variación de precios de venta en finca y rendimientos probables (t/ha)</t>
  </si>
  <si>
    <t>Con un precio ponderado de COP $$ 119.167/kg y con un rendimiento por hectárea de 240 kg por ciclo; el margen de utilidad obtenido en la producción de eucalipto es del 12%.</t>
  </si>
  <si>
    <t>El precio mínimo ponderado para cubrir los costos de producción, con un rendimiento de 240 kg para todo el ciclo de producción, es COP $ 104.698/kg.</t>
  </si>
  <si>
    <t>El rendimiento mínimo por ha/ciclo para cubrir los costos de producción, con un precio ponderado de COP $ 119.167, es de 211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</si>
</sst>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Q3</c:v>
                </c:pt>
                <c:pt idx="1">
                  <c:v>2024 Q3</c:v>
                </c:pt>
              </c:strCache>
            </c:strRef>
          </c:cat>
          <c:val>
            <c:numRef>
              <c:f>'Análisis Comparativo y Part.'!$AQ$41:$AQ$42</c:f>
              <c:numCache>
                <c:formatCode>_(* #,##0_);_(* \(#,##0\);_(* "-"_);_(@_)</c:formatCode>
                <c:ptCount val="2"/>
                <c:pt idx="0">
                  <c:v>25127600</c:v>
                </c:pt>
                <c:pt idx="1">
                  <c:v>44051432.299999997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Q3</c:v>
                </c:pt>
                <c:pt idx="1">
                  <c:v>2024 Q3</c:v>
                </c:pt>
              </c:strCache>
            </c:strRef>
          </c:cat>
          <c:val>
            <c:numRef>
              <c:f>'Análisis Comparativo y Part.'!$AR$41:$AR$42</c:f>
              <c:numCache>
                <c:formatCode>_(* #,##0_);_(* \(#,##0\);_(* "-"_);_(@_)</c:formatCode>
                <c:ptCount val="2"/>
                <c:pt idx="0">
                  <c:v>7086000</c:v>
                </c:pt>
                <c:pt idx="1">
                  <c:v>9743250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Q3</c:v>
                </c:pt>
                <c:pt idx="1">
                  <c:v>2024 Q3</c:v>
                </c:pt>
              </c:strCache>
            </c:strRef>
          </c:cat>
          <c:val>
            <c:numRef>
              <c:f>'Análisis Comparativo y Part.'!$AS$41:$AS$42</c:f>
              <c:numCache>
                <c:formatCode>_(* #,##0_);_(* \(#,##0\);_(* "-"_);_(@_)</c:formatCode>
                <c:ptCount val="2"/>
                <c:pt idx="0">
                  <c:v>18041600</c:v>
                </c:pt>
                <c:pt idx="1">
                  <c:v>34308182.299999997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242722.5</c:v>
                </c:pt>
                <c:pt idx="1">
                  <c:v>4488168</c:v>
                </c:pt>
                <c:pt idx="3">
                  <c:v>3191256</c:v>
                </c:pt>
                <c:pt idx="4">
                  <c:v>1258847</c:v>
                </c:pt>
                <c:pt idx="6">
                  <c:v>0</c:v>
                </c:pt>
                <c:pt idx="7">
                  <c:v>2004282</c:v>
                </c:pt>
                <c:pt idx="8">
                  <c:v>22990273.800000001</c:v>
                </c:pt>
                <c:pt idx="9">
                  <c:v>132633</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990000</c:v>
                </c:pt>
                <c:pt idx="1">
                  <c:v>1633500</c:v>
                </c:pt>
                <c:pt idx="2">
                  <c:v>990000</c:v>
                </c:pt>
                <c:pt idx="3">
                  <c:v>693000</c:v>
                </c:pt>
                <c:pt idx="4">
                  <c:v>2788500</c:v>
                </c:pt>
                <c:pt idx="5">
                  <c:v>2252250</c:v>
                </c:pt>
                <c:pt idx="6">
                  <c:v>396000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Q3</c:v>
                </c:pt>
                <c:pt idx="1">
                  <c:v>2024 Q3</c:v>
                </c:pt>
              </c:strCache>
            </c:strRef>
          </c:cat>
          <c:val>
            <c:numRef>
              <c:f>'Análisis Comparativo y Part.'!$AW$41:$AW$42</c:f>
              <c:numCache>
                <c:formatCode>0%</c:formatCode>
                <c:ptCount val="2"/>
                <c:pt idx="0">
                  <c:v>0.28200066858752926</c:v>
                </c:pt>
                <c:pt idx="1">
                  <c:v>0.22117896039443877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Q3</c:v>
                </c:pt>
                <c:pt idx="1">
                  <c:v>2024 Q3</c:v>
                </c:pt>
              </c:strCache>
            </c:strRef>
          </c:cat>
          <c:val>
            <c:numRef>
              <c:f>'Análisis Comparativo y Part.'!$AX$41:$AX$42</c:f>
              <c:numCache>
                <c:formatCode>0%</c:formatCode>
                <c:ptCount val="2"/>
                <c:pt idx="0">
                  <c:v>0.71799933141247074</c:v>
                </c:pt>
                <c:pt idx="1">
                  <c:v>0.77882103960556126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4" width="10.85546875" style="10" customWidth="1"/>
    <col min="15"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1699.5</v>
      </c>
      <c r="C7" s="13">
        <v>1534.5</v>
      </c>
      <c r="D7" s="13">
        <v>990</v>
      </c>
      <c r="E7" s="13">
        <v>792</v>
      </c>
      <c r="F7" s="13">
        <v>371.25</v>
      </c>
      <c r="G7" s="13">
        <v>371.25</v>
      </c>
      <c r="H7" s="13">
        <v>767.25</v>
      </c>
      <c r="I7" s="13">
        <v>371.25</v>
      </c>
      <c r="J7" s="13">
        <v>371.25</v>
      </c>
      <c r="K7" s="13">
        <v>371.25</v>
      </c>
      <c r="L7" s="13">
        <v>371.25</v>
      </c>
      <c r="M7" s="13">
        <v>371.25</v>
      </c>
      <c r="N7" s="13">
        <v>1361.25</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9743.25</v>
      </c>
      <c r="AH7" s="14">
        <v>0.22117896039443874</v>
      </c>
    </row>
    <row r="8" spans="1:34" x14ac:dyDescent="0.2">
      <c r="A8" s="3" t="s">
        <v>122</v>
      </c>
      <c r="B8" s="13">
        <v>1258.8499999999999</v>
      </c>
      <c r="C8" s="13">
        <v>2376.9699999999998</v>
      </c>
      <c r="D8" s="13">
        <v>1386.78</v>
      </c>
      <c r="E8" s="13">
        <v>1153.68</v>
      </c>
      <c r="F8" s="13">
        <v>374.01</v>
      </c>
      <c r="G8" s="13">
        <v>374.01</v>
      </c>
      <c r="H8" s="13">
        <v>6347.56</v>
      </c>
      <c r="I8" s="13">
        <v>374.01</v>
      </c>
      <c r="J8" s="13">
        <v>374.01</v>
      </c>
      <c r="K8" s="13">
        <v>374.01</v>
      </c>
      <c r="L8" s="13">
        <v>374.01</v>
      </c>
      <c r="M8" s="13">
        <v>374.01</v>
      </c>
      <c r="N8" s="13">
        <v>19166.259999999998</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34308.18</v>
      </c>
      <c r="AH8" s="14">
        <v>0.77882103960556126</v>
      </c>
    </row>
    <row r="9" spans="1:34" x14ac:dyDescent="0.2">
      <c r="A9" s="7" t="s">
        <v>121</v>
      </c>
      <c r="B9" s="13">
        <v>2958.35</v>
      </c>
      <c r="C9" s="13">
        <v>3911.47</v>
      </c>
      <c r="D9" s="13">
        <v>2376.7800000000002</v>
      </c>
      <c r="E9" s="13">
        <v>1945.68</v>
      </c>
      <c r="F9" s="13">
        <v>745.26</v>
      </c>
      <c r="G9" s="13">
        <v>745.26</v>
      </c>
      <c r="H9" s="13">
        <v>7114.81</v>
      </c>
      <c r="I9" s="13">
        <v>745.26</v>
      </c>
      <c r="J9" s="13">
        <v>745.26</v>
      </c>
      <c r="K9" s="13">
        <v>745.26</v>
      </c>
      <c r="L9" s="13">
        <v>745.26</v>
      </c>
      <c r="M9" s="13">
        <v>745.26</v>
      </c>
      <c r="N9" s="13">
        <v>20527.509999999998</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44051.43</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0</v>
      </c>
      <c r="F11" s="15">
        <v>0</v>
      </c>
      <c r="G11" s="15">
        <v>0</v>
      </c>
      <c r="H11" s="15">
        <v>50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50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x14ac:dyDescent="0.2">
      <c r="A13" s="3" t="s">
        <v>19</v>
      </c>
      <c r="B13" s="15"/>
      <c r="C13" s="15">
        <v>0</v>
      </c>
      <c r="D13" s="15">
        <v>0</v>
      </c>
      <c r="E13" s="15">
        <v>0</v>
      </c>
      <c r="F13" s="15">
        <v>0</v>
      </c>
      <c r="G13" s="15">
        <v>0</v>
      </c>
      <c r="H13" s="15">
        <v>0</v>
      </c>
      <c r="I13" s="15">
        <v>0</v>
      </c>
      <c r="J13" s="15">
        <v>0</v>
      </c>
      <c r="K13" s="15">
        <v>0</v>
      </c>
      <c r="L13" s="15">
        <v>0</v>
      </c>
      <c r="M13" s="15">
        <v>0</v>
      </c>
      <c r="N13" s="15">
        <v>190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190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v>
      </c>
      <c r="E15" s="16">
        <v>0</v>
      </c>
      <c r="F15" s="16">
        <v>0</v>
      </c>
      <c r="G15" s="16">
        <v>0</v>
      </c>
      <c r="H15" s="16">
        <v>65.237169999999992</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65.237169999999992</v>
      </c>
      <c r="AH15" s="19"/>
    </row>
    <row r="16" spans="1:34"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130.47433999999998</v>
      </c>
      <c r="AH16" s="19"/>
    </row>
    <row r="17" spans="1:34" x14ac:dyDescent="0.2">
      <c r="A17" s="3" t="s">
        <v>127</v>
      </c>
      <c r="B17" s="16"/>
      <c r="C17" s="16">
        <v>0</v>
      </c>
      <c r="D17" s="16">
        <v>0</v>
      </c>
      <c r="E17" s="16">
        <v>0</v>
      </c>
      <c r="F17" s="16">
        <v>0</v>
      </c>
      <c r="G17" s="16">
        <v>0</v>
      </c>
      <c r="H17" s="16">
        <v>0</v>
      </c>
      <c r="I17" s="16">
        <v>0</v>
      </c>
      <c r="J17" s="16">
        <v>0</v>
      </c>
      <c r="K17" s="16">
        <v>0</v>
      </c>
      <c r="L17" s="16">
        <v>0</v>
      </c>
      <c r="M17" s="16">
        <v>0</v>
      </c>
      <c r="N17" s="16">
        <v>228.33051</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228.33051</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0</v>
      </c>
      <c r="E19" s="13">
        <v>0</v>
      </c>
      <c r="F19" s="13">
        <v>0</v>
      </c>
      <c r="G19" s="13">
        <v>0</v>
      </c>
      <c r="H19" s="13">
        <v>3261.86</v>
      </c>
      <c r="I19" s="13">
        <v>0</v>
      </c>
      <c r="J19" s="13">
        <v>0</v>
      </c>
      <c r="K19" s="13">
        <v>0</v>
      </c>
      <c r="L19" s="13">
        <v>0</v>
      </c>
      <c r="M19" s="13">
        <v>0</v>
      </c>
      <c r="N19" s="13">
        <v>43382.8</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46644.66</v>
      </c>
      <c r="AH19" s="19"/>
    </row>
    <row r="20" spans="1:34" x14ac:dyDescent="0.2">
      <c r="A20" s="1" t="s">
        <v>12</v>
      </c>
      <c r="B20" s="17">
        <v>-2958.35</v>
      </c>
      <c r="C20" s="17">
        <v>-3911.47</v>
      </c>
      <c r="D20" s="17">
        <v>-2376.7800000000002</v>
      </c>
      <c r="E20" s="17">
        <v>-1945.68</v>
      </c>
      <c r="F20" s="17">
        <v>-745.26</v>
      </c>
      <c r="G20" s="17">
        <v>-745.26</v>
      </c>
      <c r="H20" s="17">
        <v>-3852.95</v>
      </c>
      <c r="I20" s="17">
        <v>-745.26</v>
      </c>
      <c r="J20" s="17">
        <v>-745.26</v>
      </c>
      <c r="K20" s="17">
        <v>-745.26</v>
      </c>
      <c r="L20" s="17">
        <v>-745.26</v>
      </c>
      <c r="M20" s="17">
        <v>-745.26</v>
      </c>
      <c r="N20" s="17">
        <v>22855.29</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2593.2199999999998</v>
      </c>
      <c r="AH20" s="22"/>
    </row>
    <row r="21" spans="1:34" x14ac:dyDescent="0.2">
      <c r="J21" s="10"/>
      <c r="AG21" s="82">
        <v>5.8868076804848846E-2</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2352</v>
      </c>
      <c r="D121" s="61">
        <v>720</v>
      </c>
      <c r="E121" s="61">
        <v>576</v>
      </c>
      <c r="F121" s="61">
        <v>270</v>
      </c>
      <c r="G121" s="61">
        <v>270</v>
      </c>
      <c r="H121" s="61">
        <v>558</v>
      </c>
      <c r="I121" s="61">
        <v>270</v>
      </c>
      <c r="J121" s="61">
        <v>270</v>
      </c>
      <c r="K121" s="61">
        <v>270</v>
      </c>
      <c r="L121" s="61">
        <v>270</v>
      </c>
      <c r="M121" s="61">
        <v>270</v>
      </c>
      <c r="N121" s="61">
        <v>990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7086</v>
      </c>
      <c r="AH121" s="62">
        <v>0.28200066858752926</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2678.1</v>
      </c>
      <c r="D122" s="61">
        <v>809.5</v>
      </c>
      <c r="E122" s="61">
        <v>754</v>
      </c>
      <c r="F122" s="61">
        <v>125</v>
      </c>
      <c r="G122" s="61">
        <v>125</v>
      </c>
      <c r="H122" s="61">
        <v>3165</v>
      </c>
      <c r="I122" s="61">
        <v>125</v>
      </c>
      <c r="J122" s="61">
        <v>125</v>
      </c>
      <c r="K122" s="61">
        <v>125</v>
      </c>
      <c r="L122" s="61">
        <v>125</v>
      </c>
      <c r="M122" s="61">
        <v>125</v>
      </c>
      <c r="N122" s="61">
        <v>9760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18041.599999999999</v>
      </c>
      <c r="AH122" s="62">
        <v>0.71799933141247074</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5030.1000000000004</v>
      </c>
      <c r="D123" s="61">
        <v>1529.5</v>
      </c>
      <c r="E123" s="61">
        <v>1330</v>
      </c>
      <c r="F123" s="61">
        <v>395</v>
      </c>
      <c r="G123" s="61">
        <v>395</v>
      </c>
      <c r="H123" s="61">
        <v>3723</v>
      </c>
      <c r="I123" s="61">
        <v>395</v>
      </c>
      <c r="J123" s="61">
        <v>395</v>
      </c>
      <c r="K123" s="61">
        <v>395</v>
      </c>
      <c r="L123" s="61">
        <v>395</v>
      </c>
      <c r="M123" s="61">
        <v>395</v>
      </c>
      <c r="N123" s="61">
        <v>10750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25127.599999999999</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0</v>
      </c>
      <c r="F125" s="64">
        <v>0</v>
      </c>
      <c r="G125" s="64">
        <v>0</v>
      </c>
      <c r="H125" s="64">
        <v>50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50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190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190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40</v>
      </c>
      <c r="D129" s="65">
        <v>40</v>
      </c>
      <c r="E129" s="65">
        <v>40</v>
      </c>
      <c r="F129" s="65">
        <v>40</v>
      </c>
      <c r="G129" s="65">
        <v>40</v>
      </c>
      <c r="H129" s="65">
        <v>40</v>
      </c>
      <c r="I129" s="65">
        <v>40</v>
      </c>
      <c r="J129" s="65">
        <v>40</v>
      </c>
      <c r="K129" s="65">
        <v>40</v>
      </c>
      <c r="L129" s="65">
        <v>40</v>
      </c>
      <c r="M129" s="65">
        <v>40</v>
      </c>
      <c r="N129" s="65">
        <v>40</v>
      </c>
      <c r="O129" s="65">
        <v>40</v>
      </c>
      <c r="P129" s="65">
        <v>40</v>
      </c>
      <c r="Q129" s="65">
        <v>40</v>
      </c>
      <c r="R129" s="65">
        <v>40</v>
      </c>
      <c r="S129" s="65">
        <v>40</v>
      </c>
      <c r="T129" s="65">
        <v>40</v>
      </c>
      <c r="U129" s="65">
        <v>40</v>
      </c>
      <c r="V129" s="65">
        <v>40</v>
      </c>
      <c r="W129" s="65">
        <v>40</v>
      </c>
      <c r="X129" s="65">
        <v>40</v>
      </c>
      <c r="Y129" s="65">
        <v>40</v>
      </c>
      <c r="Z129" s="65">
        <v>40</v>
      </c>
      <c r="AA129" s="65">
        <v>40</v>
      </c>
      <c r="AB129" s="65">
        <v>40</v>
      </c>
      <c r="AC129" s="65">
        <v>40</v>
      </c>
      <c r="AD129" s="65">
        <v>40</v>
      </c>
      <c r="AE129" s="65">
        <v>40</v>
      </c>
      <c r="AF129" s="65">
        <v>40</v>
      </c>
      <c r="AG129" s="65">
        <v>40</v>
      </c>
      <c r="AH129" s="54"/>
    </row>
    <row r="130" spans="1:40" s="12" customFormat="1" x14ac:dyDescent="0.2">
      <c r="A130" s="59" t="s">
        <v>16</v>
      </c>
      <c r="B130" s="65"/>
      <c r="C130" s="65">
        <v>80</v>
      </c>
      <c r="D130" s="65">
        <v>80</v>
      </c>
      <c r="E130" s="65">
        <v>80</v>
      </c>
      <c r="F130" s="65">
        <v>80</v>
      </c>
      <c r="G130" s="65">
        <v>80</v>
      </c>
      <c r="H130" s="65">
        <v>80</v>
      </c>
      <c r="I130" s="65">
        <v>80</v>
      </c>
      <c r="J130" s="65">
        <v>80</v>
      </c>
      <c r="K130" s="65">
        <v>80</v>
      </c>
      <c r="L130" s="65">
        <v>80</v>
      </c>
      <c r="M130" s="65">
        <v>80</v>
      </c>
      <c r="N130" s="65">
        <v>80</v>
      </c>
      <c r="O130" s="65">
        <v>80</v>
      </c>
      <c r="P130" s="65">
        <v>80</v>
      </c>
      <c r="Q130" s="65">
        <v>80</v>
      </c>
      <c r="R130" s="65">
        <v>80</v>
      </c>
      <c r="S130" s="65">
        <v>80</v>
      </c>
      <c r="T130" s="65">
        <v>80</v>
      </c>
      <c r="U130" s="65">
        <v>80</v>
      </c>
      <c r="V130" s="65">
        <v>80</v>
      </c>
      <c r="W130" s="65">
        <v>80</v>
      </c>
      <c r="X130" s="65">
        <v>80</v>
      </c>
      <c r="Y130" s="65">
        <v>80</v>
      </c>
      <c r="Z130" s="65">
        <v>80</v>
      </c>
      <c r="AA130" s="65">
        <v>80</v>
      </c>
      <c r="AB130" s="65">
        <v>80</v>
      </c>
      <c r="AC130" s="65">
        <v>80</v>
      </c>
      <c r="AD130" s="65">
        <v>80</v>
      </c>
      <c r="AE130" s="65">
        <v>80</v>
      </c>
      <c r="AF130" s="65">
        <v>80</v>
      </c>
      <c r="AG130" s="65">
        <v>80</v>
      </c>
      <c r="AH130" s="54"/>
    </row>
    <row r="131" spans="1:40" s="12" customFormat="1" x14ac:dyDescent="0.2">
      <c r="A131" s="59" t="s">
        <v>15</v>
      </c>
      <c r="B131" s="65"/>
      <c r="C131" s="65">
        <v>140</v>
      </c>
      <c r="D131" s="65">
        <v>140</v>
      </c>
      <c r="E131" s="65">
        <v>140</v>
      </c>
      <c r="F131" s="65">
        <v>140</v>
      </c>
      <c r="G131" s="65">
        <v>140</v>
      </c>
      <c r="H131" s="65">
        <v>140</v>
      </c>
      <c r="I131" s="65">
        <v>140</v>
      </c>
      <c r="J131" s="65">
        <v>140</v>
      </c>
      <c r="K131" s="65">
        <v>140</v>
      </c>
      <c r="L131" s="65">
        <v>140</v>
      </c>
      <c r="M131" s="65">
        <v>140</v>
      </c>
      <c r="N131" s="65">
        <v>140</v>
      </c>
      <c r="O131" s="65">
        <v>140</v>
      </c>
      <c r="P131" s="65">
        <v>140</v>
      </c>
      <c r="Q131" s="65">
        <v>140</v>
      </c>
      <c r="R131" s="65">
        <v>140</v>
      </c>
      <c r="S131" s="65">
        <v>140</v>
      </c>
      <c r="T131" s="65">
        <v>140</v>
      </c>
      <c r="U131" s="65">
        <v>140</v>
      </c>
      <c r="V131" s="65">
        <v>140</v>
      </c>
      <c r="W131" s="65">
        <v>140</v>
      </c>
      <c r="X131" s="65">
        <v>140</v>
      </c>
      <c r="Y131" s="65">
        <v>140</v>
      </c>
      <c r="Z131" s="65">
        <v>140</v>
      </c>
      <c r="AA131" s="65">
        <v>140</v>
      </c>
      <c r="AB131" s="65">
        <v>140</v>
      </c>
      <c r="AC131" s="65">
        <v>140</v>
      </c>
      <c r="AD131" s="65">
        <v>140</v>
      </c>
      <c r="AE131" s="65">
        <v>140</v>
      </c>
      <c r="AF131" s="65">
        <v>140</v>
      </c>
      <c r="AG131" s="65">
        <v>140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0</v>
      </c>
      <c r="E133" s="61">
        <v>0</v>
      </c>
      <c r="F133" s="61">
        <v>0</v>
      </c>
      <c r="G133" s="61">
        <v>0</v>
      </c>
      <c r="H133" s="61">
        <v>2000</v>
      </c>
      <c r="I133" s="61">
        <v>0</v>
      </c>
      <c r="J133" s="61">
        <v>0</v>
      </c>
      <c r="K133" s="61">
        <v>0</v>
      </c>
      <c r="L133" s="61">
        <v>0</v>
      </c>
      <c r="M133" s="61">
        <v>0</v>
      </c>
      <c r="N133" s="61">
        <v>26600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28600</v>
      </c>
      <c r="AH133" s="54"/>
    </row>
    <row r="134" spans="1:40" s="12" customFormat="1" x14ac:dyDescent="0.2">
      <c r="A134" s="57" t="s">
        <v>12</v>
      </c>
      <c r="B134" s="61"/>
      <c r="C134" s="61">
        <v>-5030.1000000000004</v>
      </c>
      <c r="D134" s="61">
        <v>-1529.5</v>
      </c>
      <c r="E134" s="61">
        <v>-1330</v>
      </c>
      <c r="F134" s="61">
        <v>-395</v>
      </c>
      <c r="G134" s="61">
        <v>-395</v>
      </c>
      <c r="H134" s="61">
        <v>-1723</v>
      </c>
      <c r="I134" s="61">
        <v>-395</v>
      </c>
      <c r="J134" s="61">
        <v>-395</v>
      </c>
      <c r="K134" s="61">
        <v>-395</v>
      </c>
      <c r="L134" s="61">
        <v>-395</v>
      </c>
      <c r="M134" s="61">
        <v>-395</v>
      </c>
      <c r="N134" s="61">
        <v>15850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3472.4</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720000</v>
      </c>
      <c r="AY8" s="12" t="s">
        <v>4</v>
      </c>
      <c r="AZ8" s="80">
        <v>165000</v>
      </c>
    </row>
    <row r="9" spans="2:59" ht="14.45" customHeight="1" x14ac:dyDescent="0.2">
      <c r="B9" s="126"/>
      <c r="C9" s="126"/>
      <c r="D9" s="126"/>
      <c r="E9" s="126"/>
      <c r="F9" s="126"/>
      <c r="G9" s="126"/>
      <c r="H9" s="126"/>
      <c r="I9" s="126"/>
      <c r="J9" s="28"/>
      <c r="AP9" s="12" t="s">
        <v>8</v>
      </c>
      <c r="AQ9" s="80">
        <v>1188000</v>
      </c>
      <c r="AY9" s="12" t="s">
        <v>8</v>
      </c>
      <c r="AZ9" s="80">
        <v>1500000</v>
      </c>
    </row>
    <row r="10" spans="2:59" ht="14.45" customHeight="1" x14ac:dyDescent="0.2">
      <c r="B10" s="126"/>
      <c r="C10" s="126"/>
      <c r="D10" s="126"/>
      <c r="E10" s="126"/>
      <c r="F10" s="126"/>
      <c r="G10" s="126"/>
      <c r="H10" s="126"/>
      <c r="I10" s="126"/>
      <c r="J10" s="28"/>
      <c r="AP10" s="12" t="s">
        <v>9</v>
      </c>
      <c r="AQ10" s="80">
        <v>720000</v>
      </c>
      <c r="AY10" s="12" t="s">
        <v>9</v>
      </c>
      <c r="AZ10" s="80">
        <v>0</v>
      </c>
    </row>
    <row r="11" spans="2:59" ht="14.45" customHeight="1" x14ac:dyDescent="0.2">
      <c r="B11" s="67" t="s">
        <v>114</v>
      </c>
      <c r="C11" s="67"/>
      <c r="D11" s="67"/>
      <c r="E11" s="67"/>
      <c r="F11" s="67"/>
      <c r="G11" s="67"/>
      <c r="H11" s="67"/>
      <c r="I11" s="67"/>
      <c r="AP11" s="12" t="s">
        <v>7</v>
      </c>
      <c r="AQ11" s="80">
        <v>504000</v>
      </c>
      <c r="AY11" s="12" t="s">
        <v>7</v>
      </c>
      <c r="AZ11" s="80">
        <v>2676100</v>
      </c>
    </row>
    <row r="12" spans="2:59" ht="14.45" customHeight="1" x14ac:dyDescent="0.2">
      <c r="B12" s="67"/>
      <c r="C12" s="67"/>
      <c r="D12" s="67"/>
      <c r="E12" s="67"/>
      <c r="F12" s="67"/>
      <c r="G12" s="67"/>
      <c r="H12" s="67"/>
      <c r="I12" s="67"/>
      <c r="AP12" s="12" t="s">
        <v>3</v>
      </c>
      <c r="AQ12" s="80">
        <v>2028000</v>
      </c>
      <c r="AY12" s="12" t="s">
        <v>3</v>
      </c>
      <c r="AZ12" s="80">
        <v>913000</v>
      </c>
    </row>
    <row r="13" spans="2:59" ht="14.45" customHeight="1" x14ac:dyDescent="0.2">
      <c r="B13" s="67"/>
      <c r="C13" s="67"/>
      <c r="D13" s="67"/>
      <c r="E13" s="67"/>
      <c r="F13" s="67"/>
      <c r="G13" s="67"/>
      <c r="H13" s="67"/>
      <c r="I13" s="67"/>
      <c r="AP13" s="12" t="s">
        <v>6</v>
      </c>
      <c r="AQ13" s="80">
        <v>1638000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288000</v>
      </c>
      <c r="AY16" s="12" t="s">
        <v>5</v>
      </c>
      <c r="AZ16" s="80">
        <v>0</v>
      </c>
    </row>
    <row r="17" spans="42:59" ht="14.45" customHeight="1" x14ac:dyDescent="0.2">
      <c r="AP17" s="12" t="s">
        <v>60</v>
      </c>
      <c r="AQ17" s="80">
        <v>0</v>
      </c>
      <c r="AY17" s="12" t="s">
        <v>60</v>
      </c>
      <c r="AZ17" s="80">
        <v>1020000</v>
      </c>
    </row>
    <row r="18" spans="42:59" x14ac:dyDescent="0.2">
      <c r="AP18" s="12" t="s">
        <v>10</v>
      </c>
      <c r="AQ18" s="80">
        <v>0</v>
      </c>
      <c r="AY18" s="12" t="s">
        <v>10</v>
      </c>
      <c r="AZ18" s="80">
        <v>11700000</v>
      </c>
    </row>
    <row r="19" spans="42:59" x14ac:dyDescent="0.2">
      <c r="AP19" s="12" t="s">
        <v>76</v>
      </c>
      <c r="AQ19" s="80">
        <v>0</v>
      </c>
      <c r="AY19" s="12" t="s">
        <v>76</v>
      </c>
      <c r="AZ19" s="80">
        <v>67500</v>
      </c>
    </row>
    <row r="20" spans="42:59" ht="15" x14ac:dyDescent="0.25">
      <c r="AP20" s="68" t="s">
        <v>77</v>
      </c>
      <c r="AQ20" s="81">
        <v>7086000</v>
      </c>
      <c r="AY20" s="68" t="s">
        <v>77</v>
      </c>
      <c r="AZ20" s="81">
        <v>18041600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990000</v>
      </c>
      <c r="AY27" s="12" t="s">
        <v>4</v>
      </c>
      <c r="AZ27" s="80">
        <v>242722.5</v>
      </c>
    </row>
    <row r="28" spans="42:59" x14ac:dyDescent="0.2">
      <c r="AP28" s="12" t="s">
        <v>8</v>
      </c>
      <c r="AQ28" s="80">
        <v>1633500</v>
      </c>
      <c r="AY28" s="12" t="s">
        <v>8</v>
      </c>
      <c r="AZ28" s="80">
        <v>4488168</v>
      </c>
    </row>
    <row r="29" spans="42:59" ht="14.45" customHeight="1" x14ac:dyDescent="0.2">
      <c r="AP29" s="12" t="s">
        <v>9</v>
      </c>
      <c r="AQ29" s="80">
        <v>990000</v>
      </c>
      <c r="AY29" s="12" t="s">
        <v>9</v>
      </c>
      <c r="AZ29" s="80"/>
    </row>
    <row r="30" spans="42:59" x14ac:dyDescent="0.2">
      <c r="AP30" s="12" t="s">
        <v>7</v>
      </c>
      <c r="AQ30" s="80">
        <v>693000</v>
      </c>
      <c r="AY30" s="12" t="s">
        <v>7</v>
      </c>
      <c r="AZ30" s="80">
        <v>3191256</v>
      </c>
    </row>
    <row r="31" spans="42:59" x14ac:dyDescent="0.2">
      <c r="AP31" s="12" t="s">
        <v>3</v>
      </c>
      <c r="AQ31" s="80">
        <v>2788500</v>
      </c>
      <c r="AY31" s="12" t="s">
        <v>3</v>
      </c>
      <c r="AZ31" s="80">
        <v>1258847</v>
      </c>
    </row>
    <row r="32" spans="42:59" ht="14.45" customHeight="1" x14ac:dyDescent="0.2">
      <c r="AP32" s="12" t="s">
        <v>6</v>
      </c>
      <c r="AQ32" s="80">
        <v>2252250</v>
      </c>
      <c r="AY32" s="12" t="s">
        <v>6</v>
      </c>
      <c r="AZ32" s="80"/>
    </row>
    <row r="33" spans="2:56" ht="14.45" customHeight="1" x14ac:dyDescent="0.2">
      <c r="AP33" s="12" t="s">
        <v>5</v>
      </c>
      <c r="AQ33" s="80">
        <v>396000</v>
      </c>
      <c r="AY33" s="12" t="s">
        <v>5</v>
      </c>
      <c r="AZ33" s="80">
        <v>0</v>
      </c>
    </row>
    <row r="34" spans="2:56" x14ac:dyDescent="0.2">
      <c r="AP34" s="12" t="s">
        <v>60</v>
      </c>
      <c r="AQ34" s="80">
        <v>0</v>
      </c>
      <c r="AY34" s="12" t="s">
        <v>60</v>
      </c>
      <c r="AZ34" s="80">
        <v>2004282</v>
      </c>
    </row>
    <row r="35" spans="2:56" ht="14.45" customHeight="1" x14ac:dyDescent="0.2">
      <c r="B35" s="126" t="s">
        <v>147</v>
      </c>
      <c r="C35" s="126"/>
      <c r="D35" s="126"/>
      <c r="E35" s="126"/>
      <c r="F35" s="126"/>
      <c r="G35" s="126"/>
      <c r="H35" s="126"/>
      <c r="I35" s="126"/>
      <c r="AP35" s="12" t="s">
        <v>10</v>
      </c>
      <c r="AQ35" s="80">
        <v>0</v>
      </c>
      <c r="AY35" s="12" t="s">
        <v>10</v>
      </c>
      <c r="AZ35" s="80">
        <v>22990273.800000001</v>
      </c>
    </row>
    <row r="36" spans="2:56" ht="14.45" customHeight="1" x14ac:dyDescent="0.2">
      <c r="B36" s="126"/>
      <c r="C36" s="126"/>
      <c r="D36" s="126"/>
      <c r="E36" s="126"/>
      <c r="F36" s="126"/>
      <c r="G36" s="126"/>
      <c r="H36" s="126"/>
      <c r="I36" s="126"/>
      <c r="AP36" s="12" t="s">
        <v>76</v>
      </c>
      <c r="AQ36" s="80">
        <v>0</v>
      </c>
      <c r="AY36" s="12" t="s">
        <v>76</v>
      </c>
      <c r="AZ36" s="80">
        <v>132633</v>
      </c>
    </row>
    <row r="37" spans="2:56" ht="14.45" customHeight="1" x14ac:dyDescent="0.25">
      <c r="B37" s="126"/>
      <c r="C37" s="126"/>
      <c r="D37" s="126"/>
      <c r="E37" s="126"/>
      <c r="F37" s="126"/>
      <c r="G37" s="126"/>
      <c r="H37" s="126"/>
      <c r="I37" s="126"/>
      <c r="AP37" s="68" t="s">
        <v>77</v>
      </c>
      <c r="AQ37" s="81">
        <v>9743250</v>
      </c>
      <c r="AY37" s="68" t="s">
        <v>77</v>
      </c>
      <c r="AZ37" s="81">
        <v>34308182.299999997</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25127600</v>
      </c>
      <c r="AR41" s="101">
        <v>7086000</v>
      </c>
      <c r="AS41" s="101">
        <v>18041600</v>
      </c>
      <c r="AV41" s="12" t="s">
        <v>132</v>
      </c>
      <c r="AW41" s="82">
        <v>0.28200066858752926</v>
      </c>
      <c r="AX41" s="82">
        <v>0.71799933141247074</v>
      </c>
    </row>
    <row r="42" spans="2:56" ht="15" x14ac:dyDescent="0.2">
      <c r="B42" s="29"/>
      <c r="C42" s="29"/>
      <c r="D42" s="29"/>
      <c r="E42" s="29"/>
      <c r="F42" s="29"/>
      <c r="G42" s="29"/>
      <c r="H42" s="29"/>
      <c r="I42" s="29"/>
      <c r="AP42" s="12" t="s">
        <v>131</v>
      </c>
      <c r="AQ42" s="101">
        <v>44051432.299999997</v>
      </c>
      <c r="AR42" s="101">
        <v>9743250</v>
      </c>
      <c r="AS42" s="101">
        <v>34308182.299999997</v>
      </c>
      <c r="AV42" s="12" t="s">
        <v>131</v>
      </c>
      <c r="AW42" s="82">
        <v>0.22117896039443877</v>
      </c>
      <c r="AX42" s="82">
        <v>0.77882103960556126</v>
      </c>
    </row>
    <row r="43" spans="2:56" x14ac:dyDescent="0.2">
      <c r="BD43" s="83">
        <v>20584909380000</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5.55952171159571E-2</v>
      </c>
    </row>
    <row r="54" spans="2:55" x14ac:dyDescent="0.2">
      <c r="BA54" s="12" t="s">
        <v>88</v>
      </c>
      <c r="BC54" s="85">
        <v>0.12141258741258741</v>
      </c>
    </row>
    <row r="55" spans="2:55" ht="15" thickBot="1" x14ac:dyDescent="0.25">
      <c r="BA55" s="12" t="s">
        <v>89</v>
      </c>
      <c r="BC55" s="85" t="s">
        <v>131</v>
      </c>
    </row>
    <row r="56" spans="2:55" ht="16.5" thickTop="1" thickBot="1" x14ac:dyDescent="0.3">
      <c r="BA56" s="86" t="s">
        <v>82</v>
      </c>
      <c r="BB56" s="86"/>
      <c r="BC56" s="84">
        <v>25127600</v>
      </c>
    </row>
    <row r="57" spans="2:55" ht="16.5" thickTop="1" thickBot="1" x14ac:dyDescent="0.3">
      <c r="BA57" s="87" t="s">
        <v>83</v>
      </c>
      <c r="BB57" s="87"/>
      <c r="BC57" s="88">
        <v>44015</v>
      </c>
    </row>
    <row r="58" spans="2:55" ht="16.5" thickTop="1" thickBot="1" x14ac:dyDescent="0.3">
      <c r="BA58" s="87" t="s">
        <v>84</v>
      </c>
      <c r="BB58" s="87"/>
      <c r="BC58" s="89">
        <v>1.7531094215125995</v>
      </c>
    </row>
    <row r="59" spans="2:55" ht="16.5" thickTop="1" thickBot="1" x14ac:dyDescent="0.3">
      <c r="BA59" s="86" t="s">
        <v>85</v>
      </c>
      <c r="BB59" s="86" t="s">
        <v>65</v>
      </c>
      <c r="BC59" s="84">
        <v>28600</v>
      </c>
    </row>
    <row r="60" spans="2:55" ht="16.5" thickTop="1" thickBot="1" x14ac:dyDescent="0.3">
      <c r="I60" s="53" t="s">
        <v>113</v>
      </c>
      <c r="BA60" s="87" t="s">
        <v>86</v>
      </c>
      <c r="BB60" s="87"/>
      <c r="BC60" s="89">
        <v>1.630932167832168</v>
      </c>
    </row>
    <row r="61" spans="2:55" ht="16.5" thickTop="1" thickBot="1" x14ac:dyDescent="0.3">
      <c r="BA61" s="86" t="s">
        <v>85</v>
      </c>
      <c r="BB61" s="86" t="s">
        <v>65</v>
      </c>
      <c r="BC61" s="84">
        <v>46644.66</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183547.63</v>
      </c>
      <c r="J11" s="10"/>
      <c r="K11" s="10"/>
    </row>
    <row r="12" spans="2:57" ht="14.45" customHeight="1" thickBot="1" x14ac:dyDescent="0.25">
      <c r="B12" s="10"/>
      <c r="C12" s="10"/>
      <c r="D12" s="10"/>
      <c r="E12" s="10"/>
      <c r="F12" s="10"/>
      <c r="G12" s="35" t="s">
        <v>93</v>
      </c>
      <c r="H12" s="36" t="s">
        <v>94</v>
      </c>
      <c r="I12" s="37">
        <v>2958350</v>
      </c>
      <c r="J12" s="10"/>
      <c r="K12" s="10"/>
    </row>
    <row r="13" spans="2:57" ht="14.45" customHeight="1" thickBot="1" x14ac:dyDescent="0.25">
      <c r="B13" s="10"/>
      <c r="C13" s="10"/>
      <c r="D13" s="10"/>
      <c r="E13" s="10"/>
      <c r="F13" s="10"/>
      <c r="G13" s="35" t="s">
        <v>95</v>
      </c>
      <c r="H13" s="36" t="s">
        <v>94</v>
      </c>
      <c r="I13" s="37">
        <v>3884256</v>
      </c>
      <c r="J13" s="10"/>
      <c r="K13" s="10"/>
    </row>
    <row r="14" spans="2:57" ht="14.45" customHeight="1" thickBot="1" x14ac:dyDescent="0.25">
      <c r="B14" s="10"/>
      <c r="C14" s="10"/>
      <c r="D14" s="10"/>
      <c r="E14" s="10"/>
      <c r="F14" s="10"/>
      <c r="G14" s="35" t="s">
        <v>96</v>
      </c>
      <c r="H14" s="36" t="s">
        <v>97</v>
      </c>
      <c r="I14" s="38">
        <v>0.24</v>
      </c>
      <c r="J14" s="10"/>
      <c r="K14" s="10"/>
    </row>
    <row r="15" spans="2:57" ht="14.45" customHeight="1" thickBot="1" x14ac:dyDescent="0.25">
      <c r="B15" s="10"/>
      <c r="C15" s="10"/>
      <c r="D15" s="10"/>
      <c r="E15" s="10"/>
      <c r="F15" s="10"/>
      <c r="G15" s="35" t="s">
        <v>98</v>
      </c>
      <c r="H15" s="36" t="s">
        <v>67</v>
      </c>
      <c r="I15" s="39">
        <v>5.8868076804848846</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183547.63</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226.65709643933516</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194.35275000000001</v>
      </c>
      <c r="AT30" s="92">
        <v>240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46644.66</v>
      </c>
      <c r="AV39" s="94">
        <v>194.35</v>
      </c>
      <c r="AW39" s="95">
        <v>1.630932167832168</v>
      </c>
    </row>
    <row r="40" spans="2:49" ht="14.45" customHeight="1" x14ac:dyDescent="0.2">
      <c r="B40" s="10"/>
      <c r="C40" s="40"/>
      <c r="D40" s="44" t="s">
        <v>109</v>
      </c>
      <c r="E40" s="70">
        <v>145.76456250000001</v>
      </c>
      <c r="F40" s="70">
        <v>155.48220000000001</v>
      </c>
      <c r="G40" s="70">
        <v>165.1998375</v>
      </c>
      <c r="H40" s="70">
        <v>174.91747500000002</v>
      </c>
      <c r="I40" s="70">
        <v>184.63511250000002</v>
      </c>
      <c r="J40" s="45">
        <v>194.35275000000001</v>
      </c>
      <c r="K40" s="70">
        <v>204.07038750000001</v>
      </c>
      <c r="L40" s="70">
        <v>213.788025</v>
      </c>
      <c r="M40" s="70">
        <v>223.50566250000003</v>
      </c>
      <c r="N40" s="70">
        <v>233.22330000000002</v>
      </c>
      <c r="O40" s="70">
        <v>242.94093750000002</v>
      </c>
      <c r="AT40" s="12" t="s">
        <v>62</v>
      </c>
      <c r="AU40" s="93">
        <v>44051.43</v>
      </c>
      <c r="AV40" s="94">
        <v>183.55</v>
      </c>
      <c r="AW40" s="95">
        <v>1.7531093299797833</v>
      </c>
    </row>
    <row r="41" spans="2:49" x14ac:dyDescent="0.2">
      <c r="B41" s="10"/>
      <c r="C41" s="46">
        <v>-0.2</v>
      </c>
      <c r="D41" s="47">
        <v>139.536</v>
      </c>
      <c r="E41" s="104">
        <v>-0.53828050546826733</v>
      </c>
      <c r="F41" s="104">
        <v>-0.5074992058328186</v>
      </c>
      <c r="G41" s="104">
        <v>-0.47671790619736976</v>
      </c>
      <c r="H41" s="104">
        <v>-0.44593660656192091</v>
      </c>
      <c r="I41" s="104">
        <v>-0.41515530692647207</v>
      </c>
      <c r="J41" s="104">
        <v>-0.38437400729102322</v>
      </c>
      <c r="K41" s="104">
        <v>-0.35359270765557438</v>
      </c>
      <c r="L41" s="104">
        <v>-0.32281140802012553</v>
      </c>
      <c r="M41" s="104">
        <v>-0.29203010838467658</v>
      </c>
      <c r="N41" s="104">
        <v>-0.26124880874922773</v>
      </c>
      <c r="O41" s="104">
        <v>-0.230467509113779</v>
      </c>
      <c r="AT41" s="12" t="s">
        <v>61</v>
      </c>
      <c r="AU41" s="93">
        <v>2593.2199999999998</v>
      </c>
      <c r="AV41" s="94"/>
      <c r="AW41" s="95">
        <v>5.55952171159571E-2</v>
      </c>
    </row>
    <row r="42" spans="2:49" x14ac:dyDescent="0.2">
      <c r="B42" s="10"/>
      <c r="C42" s="46">
        <v>-0.15</v>
      </c>
      <c r="D42" s="47">
        <v>174.42</v>
      </c>
      <c r="E42" s="104">
        <v>-0.42285063183533433</v>
      </c>
      <c r="F42" s="104">
        <v>-0.38437400729102322</v>
      </c>
      <c r="G42" s="104">
        <v>-0.34589738274671222</v>
      </c>
      <c r="H42" s="104">
        <v>-0.30742075820240111</v>
      </c>
      <c r="I42" s="104">
        <v>-0.26894413365809</v>
      </c>
      <c r="J42" s="104">
        <v>-0.23046750911377911</v>
      </c>
      <c r="K42" s="104">
        <v>-0.19199088456946811</v>
      </c>
      <c r="L42" s="104">
        <v>-0.15351426002515711</v>
      </c>
      <c r="M42" s="104">
        <v>-0.11503763548084589</v>
      </c>
      <c r="N42" s="104">
        <v>-7.656101093653489E-2</v>
      </c>
      <c r="O42" s="104">
        <v>-3.808438639222389E-2</v>
      </c>
    </row>
    <row r="43" spans="2:49" x14ac:dyDescent="0.2">
      <c r="B43" s="10"/>
      <c r="C43" s="46">
        <v>-0.1</v>
      </c>
      <c r="D43" s="47">
        <v>205.2</v>
      </c>
      <c r="E43" s="104">
        <v>-0.3210007433356874</v>
      </c>
      <c r="F43" s="104">
        <v>-0.27573412622473326</v>
      </c>
      <c r="G43" s="104">
        <v>-0.23046750911377911</v>
      </c>
      <c r="H43" s="104">
        <v>-0.18520089200282475</v>
      </c>
      <c r="I43" s="104">
        <v>-0.13993427489187071</v>
      </c>
      <c r="J43" s="104">
        <v>-9.466765778091657E-2</v>
      </c>
      <c r="K43" s="104">
        <v>-4.9401040669962315E-2</v>
      </c>
      <c r="L43" s="104">
        <v>-4.1344235590082823E-3</v>
      </c>
      <c r="M43" s="104">
        <v>4.1132193551945972E-2</v>
      </c>
      <c r="N43" s="104">
        <v>8.6398810662900338E-2</v>
      </c>
      <c r="O43" s="104">
        <v>0.13166542777385426</v>
      </c>
      <c r="AU43" s="12">
        <v>54626</v>
      </c>
    </row>
    <row r="44" spans="2:49" x14ac:dyDescent="0.2">
      <c r="B44" s="10"/>
      <c r="C44" s="46">
        <v>-0.05</v>
      </c>
      <c r="D44" s="47">
        <v>228</v>
      </c>
      <c r="E44" s="104">
        <v>-0.24555638148409697</v>
      </c>
      <c r="F44" s="104">
        <v>-0.19526014024970362</v>
      </c>
      <c r="G44" s="104">
        <v>-0.14496389901531004</v>
      </c>
      <c r="H44" s="104">
        <v>-9.4667657780916348E-2</v>
      </c>
      <c r="I44" s="104">
        <v>-4.437141654652299E-2</v>
      </c>
      <c r="J44" s="104">
        <v>5.924824687870478E-3</v>
      </c>
      <c r="K44" s="104">
        <v>5.6221065922264168E-2</v>
      </c>
      <c r="L44" s="104">
        <v>0.10651730715665764</v>
      </c>
      <c r="M44" s="104">
        <v>0.15681354839105133</v>
      </c>
      <c r="N44" s="104">
        <v>0.2071097896254448</v>
      </c>
      <c r="O44" s="104">
        <v>0.25740603085983826</v>
      </c>
      <c r="AU44" s="12">
        <v>71362.383999999991</v>
      </c>
    </row>
    <row r="45" spans="2:49" x14ac:dyDescent="0.2">
      <c r="B45" s="10"/>
      <c r="C45" s="42" t="s">
        <v>107</v>
      </c>
      <c r="D45" s="48">
        <v>240</v>
      </c>
      <c r="E45" s="104">
        <v>-0.20584882261483906</v>
      </c>
      <c r="F45" s="104">
        <v>-0.15290541078916164</v>
      </c>
      <c r="G45" s="104">
        <v>-9.9961998963484233E-2</v>
      </c>
      <c r="H45" s="104">
        <v>-4.7018587137806822E-2</v>
      </c>
      <c r="I45" s="104">
        <v>5.924824687870478E-3</v>
      </c>
      <c r="J45" s="104">
        <v>5.8868236513548E-2</v>
      </c>
      <c r="K45" s="104">
        <v>0.1118116483392253</v>
      </c>
      <c r="L45" s="104">
        <v>0.16475506016490282</v>
      </c>
      <c r="M45" s="104">
        <v>0.21769847199058012</v>
      </c>
      <c r="N45" s="104">
        <v>0.27064188381625764</v>
      </c>
      <c r="O45" s="104">
        <v>0.32358529564193494</v>
      </c>
    </row>
    <row r="46" spans="2:49" ht="14.45" customHeight="1" x14ac:dyDescent="0.2">
      <c r="B46" s="10"/>
      <c r="C46" s="46">
        <v>0.05</v>
      </c>
      <c r="D46" s="47">
        <v>252</v>
      </c>
      <c r="E46" s="104">
        <v>-0.16614126374558102</v>
      </c>
      <c r="F46" s="104">
        <v>-0.11055068132861978</v>
      </c>
      <c r="G46" s="104">
        <v>-5.4960098911658539E-2</v>
      </c>
      <c r="H46" s="104">
        <v>6.3048350530281461E-4</v>
      </c>
      <c r="I46" s="104">
        <v>5.6221065922264168E-2</v>
      </c>
      <c r="J46" s="104">
        <v>0.1118116483392253</v>
      </c>
      <c r="K46" s="104">
        <v>0.16740223075618665</v>
      </c>
      <c r="L46" s="104">
        <v>0.22299281317314779</v>
      </c>
      <c r="M46" s="104">
        <v>0.27858339559010936</v>
      </c>
      <c r="N46" s="104">
        <v>0.33417397800707049</v>
      </c>
      <c r="O46" s="104">
        <v>0.38976456042403185</v>
      </c>
    </row>
    <row r="47" spans="2:49" x14ac:dyDescent="0.2">
      <c r="B47" s="10"/>
      <c r="C47" s="46">
        <v>0.1</v>
      </c>
      <c r="D47" s="47">
        <v>277.2</v>
      </c>
      <c r="E47" s="104">
        <v>-8.2755390120139105E-2</v>
      </c>
      <c r="F47" s="104">
        <v>-2.1605749461481749E-2</v>
      </c>
      <c r="G47" s="104">
        <v>3.9543891197175496E-2</v>
      </c>
      <c r="H47" s="104">
        <v>0.10069353185583307</v>
      </c>
      <c r="I47" s="104">
        <v>0.16184317251449043</v>
      </c>
      <c r="J47" s="104">
        <v>0.22299281317314779</v>
      </c>
      <c r="K47" s="104">
        <v>0.28414245383180536</v>
      </c>
      <c r="L47" s="104">
        <v>0.3452920944904625</v>
      </c>
      <c r="M47" s="104">
        <v>0.40644173514912008</v>
      </c>
      <c r="N47" s="104">
        <v>0.46759137580777743</v>
      </c>
      <c r="O47" s="104">
        <v>0.52874101646643479</v>
      </c>
    </row>
    <row r="48" spans="2:49" x14ac:dyDescent="0.2">
      <c r="B48" s="10"/>
      <c r="C48" s="46">
        <v>0.15</v>
      </c>
      <c r="D48" s="47">
        <v>318.77999999999997</v>
      </c>
      <c r="E48" s="104">
        <v>5.4831301361840001E-2</v>
      </c>
      <c r="F48" s="104">
        <v>0.12515338811929611</v>
      </c>
      <c r="G48" s="104">
        <v>0.19547547487675199</v>
      </c>
      <c r="H48" s="104">
        <v>0.26579756163420809</v>
      </c>
      <c r="I48" s="104">
        <v>0.33611964839166397</v>
      </c>
      <c r="J48" s="104">
        <v>0.40644173514912008</v>
      </c>
      <c r="K48" s="104">
        <v>0.47676382190657596</v>
      </c>
      <c r="L48" s="104">
        <v>0.54708590866403184</v>
      </c>
      <c r="M48" s="104">
        <v>0.61740799542148816</v>
      </c>
      <c r="N48" s="104">
        <v>0.68773008217894405</v>
      </c>
      <c r="O48" s="104">
        <v>0.75805216893640015</v>
      </c>
    </row>
    <row r="49" spans="2:45" ht="15" thickBot="1" x14ac:dyDescent="0.25">
      <c r="B49" s="10"/>
      <c r="C49" s="46">
        <v>0.2</v>
      </c>
      <c r="D49" s="49">
        <v>382.53599999999994</v>
      </c>
      <c r="E49" s="104">
        <v>0.26579756163420787</v>
      </c>
      <c r="F49" s="104">
        <v>0.35018406574315519</v>
      </c>
      <c r="G49" s="104">
        <v>0.4345705698521023</v>
      </c>
      <c r="H49" s="104">
        <v>0.51895707396104962</v>
      </c>
      <c r="I49" s="104">
        <v>0.60334357806999694</v>
      </c>
      <c r="J49" s="104">
        <v>0.68773008217894405</v>
      </c>
      <c r="K49" s="104">
        <v>0.77211658628789115</v>
      </c>
      <c r="L49" s="104">
        <v>0.85650309039683825</v>
      </c>
      <c r="M49" s="104">
        <v>0.94088959450578558</v>
      </c>
      <c r="N49" s="104">
        <v>1.0252760986147327</v>
      </c>
      <c r="O49" s="104">
        <v>1.1096626027236796</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240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104698.33</v>
      </c>
      <c r="BA66" s="12" t="s">
        <v>65</v>
      </c>
    </row>
    <row r="67" spans="2:55" x14ac:dyDescent="0.2">
      <c r="B67" s="10"/>
      <c r="C67" s="10"/>
      <c r="D67" s="10"/>
      <c r="E67" s="10"/>
      <c r="F67" s="10"/>
      <c r="G67" s="10"/>
      <c r="H67" s="10"/>
      <c r="I67" s="10"/>
      <c r="J67" s="10"/>
      <c r="K67" s="10"/>
      <c r="AS67" s="12" t="s">
        <v>11</v>
      </c>
      <c r="AT67" s="93">
        <v>28600</v>
      </c>
      <c r="AU67" s="94">
        <v>119.17</v>
      </c>
      <c r="AV67" s="95">
        <v>1</v>
      </c>
      <c r="AX67" s="12" t="s">
        <v>64</v>
      </c>
      <c r="AZ67" s="64">
        <v>210.86097902097899</v>
      </c>
      <c r="BA67" s="12" t="s">
        <v>63</v>
      </c>
    </row>
    <row r="68" spans="2:55" x14ac:dyDescent="0.2">
      <c r="B68" s="10"/>
      <c r="C68" s="10"/>
      <c r="D68" s="10"/>
      <c r="E68" s="10"/>
      <c r="F68" s="10"/>
      <c r="G68" s="10"/>
      <c r="H68" s="10"/>
      <c r="I68" s="10"/>
      <c r="J68" s="10"/>
      <c r="K68" s="10"/>
      <c r="AS68" s="12" t="s">
        <v>62</v>
      </c>
      <c r="AT68" s="93">
        <v>25127.599999999999</v>
      </c>
      <c r="AU68" s="94">
        <v>104.7</v>
      </c>
      <c r="AV68" s="95">
        <v>0.87858741258741258</v>
      </c>
    </row>
    <row r="69" spans="2:55" x14ac:dyDescent="0.2">
      <c r="B69" s="10"/>
      <c r="C69" s="10"/>
      <c r="D69" s="10"/>
      <c r="E69" s="10"/>
      <c r="F69" s="10"/>
      <c r="G69" s="10"/>
      <c r="H69" s="10"/>
      <c r="I69" s="10"/>
      <c r="J69" s="10"/>
      <c r="K69" s="10"/>
      <c r="AS69" s="12" t="s">
        <v>61</v>
      </c>
      <c r="AT69" s="93">
        <v>3472.4</v>
      </c>
      <c r="AU69" s="94"/>
      <c r="AV69" s="95">
        <v>0.12141258741258741</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119.16666666666667</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89.375</v>
      </c>
      <c r="AU86" s="98">
        <v>95.333333333333343</v>
      </c>
      <c r="AV86" s="98">
        <v>101.29166666666667</v>
      </c>
      <c r="AW86" s="98">
        <v>107.25</v>
      </c>
      <c r="AX86" s="98">
        <v>113.20833333333334</v>
      </c>
      <c r="AY86" s="99">
        <v>119.16666666666667</v>
      </c>
      <c r="AZ86" s="98">
        <v>125.125</v>
      </c>
      <c r="BA86" s="98">
        <v>131.08333333333334</v>
      </c>
      <c r="BB86" s="98">
        <v>137.04166666666669</v>
      </c>
      <c r="BC86" s="98">
        <v>143</v>
      </c>
      <c r="BD86" s="98">
        <v>148.95833333333334</v>
      </c>
    </row>
    <row r="87" spans="2:56" x14ac:dyDescent="0.2">
      <c r="B87" s="10"/>
      <c r="C87" s="10"/>
      <c r="D87" s="10"/>
      <c r="E87" s="10"/>
      <c r="F87" s="10"/>
      <c r="G87" s="10"/>
      <c r="H87" s="10"/>
      <c r="I87" s="10"/>
      <c r="J87" s="10"/>
      <c r="K87" s="10"/>
      <c r="AR87" s="12">
        <v>-0.2</v>
      </c>
      <c r="AS87" s="98">
        <v>139.536</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174.42</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205.2</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228</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240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252</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277.2</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318.77999999999997</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382.53599999999994</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2024-12-02T21:44:24Z</dcterms:modified>
</cp:coreProperties>
</file>