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AD5A5D5-71A6-4800-A7F6-E445D35FC805}"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<sst xmlns="http://schemas.openxmlformats.org/spreadsheetml/2006/main" count="275" uniqueCount="158">
  <si>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</si>
  <si>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</si>
  <si>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</si>
  <si>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</si>
  <si>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</si>
  <si>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</si>
  <si>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</si>
  <si>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</si>
  <si>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</si>
  <si>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</si>
  <si>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</si>
  <si>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</si>
  <si>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</si>
  <si>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</si>
  <si>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</si>
  <si>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</si>
  <si>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</si>
  <si>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</si>
  <si>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</si>
  <si>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</si>
  <si>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</si>
  <si>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</si>
  <si>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</si>
  <si>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</si>
  <si>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</si>
  <si>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</si>
  <si>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</si>
  <si>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</si>
  <si>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</si>
  <si>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</si>
  <si>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</si>
  <si>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</si>
  <si>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</si>
  <si>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</si>
  <si>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</si>
  <si>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</si>
  <si>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</si>
  <si>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</si>
  <si>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</si>
  <si>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</si>
  <si>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</si>
  <si>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</si>
  <si>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</si>
  <si>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</si>
  <si>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</si>
  <si>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</si>
  <si>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</si>
  <si>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</si>
  <si>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</si>
  <si>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</si>
  <si>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</si>
  <si>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</si>
  <si>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</si>
  <si>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</si>
  <si>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</si>
  <si>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</si>
  <si>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</si>
  <si>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</si>
  <si>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</si>
  <si>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</si>
  <si>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</si>
  <si>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</si>
  <si>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</si>
  <si>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</si>
  <si>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</si>
  <si>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</si>
  <si>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</si>
  <si>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</si>
  <si>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</si>
  <si>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</si>
  <si>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</si>
  <si>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</si>
  <si>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</si>
  <si>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</si>
  <si>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</si>
  <si>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</si>
  <si>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</si>
  <si>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</si>
  <si>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</si>
  <si>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</si>
  <si>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</si>
  <si>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</si>
  <si>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</si>
  <si>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</si>
  <si>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</si>
  <si>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</si>
  <si>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</si>
  <si>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</si>
  <si>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</si>
  <si>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</si>
  <si>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</si>
  <si>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</si>
  <si>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</si>
  <si>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</si>
  <si>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</si>
  <si>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</si>
  <si>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</si>
  <si>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</si>
  <si>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</si>
  <si>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</si>
  <si>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</si>
  <si>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</si>
  <si>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</si>
  <si>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</si>
  <si>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</si>
  <si>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</si>
  <si>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</si>
  <si>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</si>
  <si>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</si>
  <si>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</si>
  <si>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</si>
  <si>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</si>
  <si>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</si>
  <si>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</si>
  <si>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</si>
  <si>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</si>
  <si>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</si>
  <si>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</si>
  <si>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</si>
  <si>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</si>
  <si>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</si>
  <si>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</si>
  <si>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</si>
  <si>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</si>
  <si>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COCCULUS LAURIFOLIUS CUNDINAMARCA CACHIPAY</t>
  </si>
  <si>
    <t>Precio miles COP/kg. 1ra calidad (G)</t>
  </si>
  <si>
    <t>Precio miles COP/kg. 2da calidad (H)</t>
  </si>
  <si>
    <t>Precio miles COP/kg. 3ra calidad (I)</t>
  </si>
  <si>
    <t>Precio miles COP/kg. 4ta calidad (J)</t>
  </si>
  <si>
    <t>Cundinamarca</t>
  </si>
  <si>
    <t>Material de propagacion: Colino/Plántula // Distancia de siembra: 0,7 x 1,5 // Densidad de siembra - Plantas/Ha.: 9.500 // Duracion del ciclo: 15 años // Productividad/Ha/Ciclo: 2.117.006 tallos // Inicio de Produccion desde la siembra: año 1  // Duracion de la etapa productiva: 15 años // Productividad promedio en etapa productiva  // Cultivo asociado: NA // Productividad promedio etapa productiva: 141.134 tallos // % Rendimiento 1ra. Calidad: 90 // % Rendimiento 2da. Calidad: 10 // Precio de venta ponderado por calidad: $395 // Valor Jornal: $77.084 // Otros: NA</t>
  </si>
  <si>
    <t>2024 Q3</t>
  </si>
  <si>
    <t>2017 Q1</t>
  </si>
  <si>
    <t>El presente documento corresponde a una actualización del documento PDF de la AgroGuía correspondiente a Cocculus Laurifolius Cundinamarca Cachipay publicada en la página web, y consta de las siguientes partes:</t>
  </si>
  <si>
    <t>- Flujo anualizado de los ingresos (precio y rendimiento) y los costos de producción para una hectárea de
Cocculus Laurifolius Cundinamarca Cachipay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</si>
  <si>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Cocculus Laurifolius Cundinamarca Cachipay.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</si>
  <si>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</si>
  <si>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</si>
  <si>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</si>
  <si>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</si>
  <si>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Cocculus Laurifolius Cundinamarca Cachipay.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</si>
  <si>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</si>
  <si>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</si>
  <si>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Cocculus Laurifolius Cundinamarca Cachipay, en lo que respecta a la mano de obra incluye actividades como la preparación del terreno, la siembra, el trazado y el ahoyado, entre otras, y ascienden a un total de $4,7 millones de pesos (equivalente a 61 jornales). En cuanto a los insumos, se incluyen los gastos relacionados con el material vegetal y las enmiendas, que en conjunto ascienden a  $22,1 millones.</t>
  </si>
  <si>
    <t>*** Los costos de sostenimiento del año 1 comprenden tanto los gastos relacionados con la mano de obra como aquellos asociados con los insumos necesarios desde el momento de la siembra de las plantas hasta finalizar el año 1. Para el caso de Cocculus Laurifolius Cundinamarca Cachipay, en lo que respecta a la mano de obra incluye actividades como la fertilización, riego, control de malezas, plagas y enfermedades, entre otras, y ascienden a un total de $11,1 millones de pesos (equivalente a 143 jornales). En cuanto a los insumos, se incluyen los fertilizantes, plaguicidas, transportes, entre otras, que en conjunto ascienden a  $13,5 millones.</t>
  </si>
  <si>
    <t>Nota 1: en caso de utilizar esta información para el desarrollo de otras publicaciones, por favor citar FINAGRO, "Agro Guía - Marcos de Referencia Agroeconómicos"</t>
  </si>
  <si>
    <t>Los costos totales del ciclo para esta actualización (2024 Q3) equivalen a $407,6 millones, en comparación con los costos del marco original que ascienden a $204,0 millones, (mes de publicación del marco: enero - 2017).
La rentabilidad actualizada (2024 Q3) subió frente a la rentabilidad de la primera AgroGuía, pasando del 46,2% al 105,2%. Mientras que el crecimiento de los costos fue del 199,8%, el crecimiento de los ingresos fue del 220,5%.</t>
  </si>
  <si>
    <t>En cuanto a los costos de mano de obra de la AgroGuía actualizada, se destaca la participación de cosecha y beneficio seguido de control arvenses, que representan el 50% y el 31% del costo total, respectivamente. En cuanto a los costos de insumos, se destaca la participación de fertilización seguido de otros, que representan el 35% y el 23% del costo total, respectivamente.</t>
  </si>
  <si>
    <t>subió</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</si>
  <si>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(kg/ha).</t>
  </si>
  <si>
    <t>Con un precio ponderado de COP $ 395/kg y con un rendimiento por hectárea de 2.117.004 kg por ciclo; el margen de utilidad obtenido en la producción de cocculus es del 51%.</t>
  </si>
  <si>
    <t>El precio mínimo ponderado para cubrir los costos de producción, con un rendimiento de 2.117.004 kg para todo el ciclo de producción, es COP $ 193/kg.</t>
  </si>
  <si>
    <t>El rendimiento mínimo por ha/ciclo para cubrir los costos de producción, con un precio ponderado de COP $ 395, es de 1.031.562 kg/ha para todo el ciclo.</t>
  </si>
  <si>
    <t>El siguiente cuadro presenta diferentes escenarios de rentabilidad para el sistema productivo de COCCULUS LAURIFOLIUS CUNDINAMARCA CACHIPAY, con respecto a diferentes niveles de productividad (kg./ha.) y precios ($/kg.).</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</si>
  <si>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(t/ha)</t>
  </si>
  <si>
    <t>Con un precio ponderado de COP $$ 179/kg y con un rendimiento por hectárea de 2.117.004 kg por ciclo; el margen de utilidad obtenido en la producción de cocculus es del 46%.</t>
  </si>
  <si>
    <t>El precio mínimo ponderado para cubrir los costos de producción, con un rendimiento de 2.117.004 kg para todo el ciclo de producción, es COP $ 96/kg.</t>
  </si>
  <si>
    <t>El rendimiento mínimo por ha/ciclo para cubrir los costos de producción, con un precio ponderado de COP $ 179, es de 1.138.517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</si>
</sst>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Part.'!$AQ$41:$AQ$42</c:f>
              <c:numCache>
                <c:formatCode>_(* #,##0_);_(* \(#,##0\);_(* "-"_);_(@_)</c:formatCode>
                <c:ptCount val="2"/>
                <c:pt idx="0">
                  <c:v>203996672</c:v>
                </c:pt>
                <c:pt idx="1">
                  <c:v>407586705.23449862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Part.'!$AR$41:$AR$42</c:f>
              <c:numCache>
                <c:formatCode>_(* #,##0_);_(* \(#,##0\);_(* "-"_);_(@_)</c:formatCode>
                <c:ptCount val="2"/>
                <c:pt idx="0">
                  <c:v>94713872</c:v>
                </c:pt>
                <c:pt idx="1">
                  <c:v>196347807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2024 Q3</c:v>
                </c:pt>
              </c:strCache>
            </c:strRef>
          </c:cat>
          <c:val>
            <c:numRef>
              <c:f>'Análisis Comparativo y Part.'!$AS$41:$AS$42</c:f>
              <c:numCache>
                <c:formatCode>_(* #,##0_);_(* \(#,##0\);_(* "-"_);_(@_)</c:formatCode>
                <c:ptCount val="2"/>
                <c:pt idx="0">
                  <c:v>109282800</c:v>
                </c:pt>
                <c:pt idx="1">
                  <c:v>211238898.23449865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3325590</c:v>
                </c:pt>
                <c:pt idx="1">
                  <c:v>15019425</c:v>
                </c:pt>
                <c:pt idx="2">
                  <c:v>15505651.952028586</c:v>
                </c:pt>
                <c:pt idx="3">
                  <c:v>72969595</c:v>
                </c:pt>
                <c:pt idx="4">
                  <c:v>22081347.282470059</c:v>
                </c:pt>
                <c:pt idx="5">
                  <c:v>48848025</c:v>
                </c:pt>
                <c:pt idx="6">
                  <c:v>0</c:v>
                </c:pt>
                <c:pt idx="7">
                  <c:v>0</c:v>
                </c:pt>
                <c:pt idx="8">
                  <c:v>33489264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61340596</c:v>
                </c:pt>
                <c:pt idx="1">
                  <c:v>10406340</c:v>
                </c:pt>
                <c:pt idx="2">
                  <c:v>98489952</c:v>
                </c:pt>
                <c:pt idx="3">
                  <c:v>9712584</c:v>
                </c:pt>
                <c:pt idx="4">
                  <c:v>4681567</c:v>
                </c:pt>
                <c:pt idx="5">
                  <c:v>0</c:v>
                </c:pt>
                <c:pt idx="6">
                  <c:v>11716768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Part.'!$AW$41:$AW$42</c:f>
              <c:numCache>
                <c:formatCode>0%</c:formatCode>
                <c:ptCount val="2"/>
                <c:pt idx="0">
                  <c:v>0.46429126059468262</c:v>
                </c:pt>
                <c:pt idx="1">
                  <c:v>0.48173260922981864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2024 Q3</c:v>
                </c:pt>
              </c:strCache>
            </c:strRef>
          </c:cat>
          <c:val>
            <c:numRef>
              <c:f>'Análisis Comparativo y Part.'!$AX$41:$AX$42</c:f>
              <c:numCache>
                <c:formatCode>0%</c:formatCode>
                <c:ptCount val="2"/>
                <c:pt idx="0">
                  <c:v>0.53570873940531738</c:v>
                </c:pt>
                <c:pt idx="1">
                  <c:v>0.51826739077018147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4681.57</v>
      </c>
      <c r="C7" s="13">
        <v>11058.8</v>
      </c>
      <c r="D7" s="13">
        <v>13093.67</v>
      </c>
      <c r="E7" s="13">
        <v>12885.67</v>
      </c>
      <c r="F7" s="13">
        <v>12885.67</v>
      </c>
      <c r="G7" s="13">
        <v>12885.67</v>
      </c>
      <c r="H7" s="13">
        <v>12885.67</v>
      </c>
      <c r="I7" s="13">
        <v>12885.67</v>
      </c>
      <c r="J7" s="13">
        <v>12885.67</v>
      </c>
      <c r="K7" s="13">
        <v>12885.67</v>
      </c>
      <c r="L7" s="13">
        <v>12885.67</v>
      </c>
      <c r="M7" s="13">
        <v>12885.67</v>
      </c>
      <c r="N7" s="13">
        <v>12885.67</v>
      </c>
      <c r="O7" s="13">
        <v>12885.67</v>
      </c>
      <c r="P7" s="13">
        <v>12885.67</v>
      </c>
      <c r="Q7" s="13">
        <v>12885.67</v>
      </c>
      <c r="R7" s="13">
        <v>0</v>
      </c>
      <c r="S7" s="13">
        <v>0</v>
      </c>
      <c r="T7" s="13">
        <v>0</v>
      </c>
      <c r="U7" s="13">
        <v>0</v>
      </c>
      <c r="V7" s="13">
        <v>0</v>
      </c>
      <c r="W7" s="13">
        <v>0</v>
      </c>
      <c r="X7" s="13">
        <v>0</v>
      </c>
      <c r="Y7" s="13">
        <v>0</v>
      </c>
      <c r="Z7" s="13">
        <v>0</v>
      </c>
      <c r="AA7" s="13">
        <v>0</v>
      </c>
      <c r="AB7" s="13">
        <v>0</v>
      </c>
      <c r="AC7" s="13">
        <v>0</v>
      </c>
      <c r="AD7" s="13">
        <v>0</v>
      </c>
      <c r="AE7" s="13">
        <v>0</v>
      </c>
      <c r="AF7" s="13">
        <v>0</v>
      </c>
      <c r="AG7" s="13">
        <v>196347.81</v>
      </c>
      <c r="AH7" s="14">
        <v>0.48173260922981848</v>
      </c>
    </row>
    <row r="8" spans="1:34" x14ac:dyDescent="0.2">
      <c r="A8" s="3" t="s">
        <v>122</v>
      </c>
      <c r="B8" s="13">
        <v>22081.35</v>
      </c>
      <c r="C8" s="13">
        <v>13548.82</v>
      </c>
      <c r="D8" s="13">
        <v>12364.72</v>
      </c>
      <c r="E8" s="13">
        <v>12557.23</v>
      </c>
      <c r="F8" s="13">
        <v>12557.23</v>
      </c>
      <c r="G8" s="13">
        <v>12557.23</v>
      </c>
      <c r="H8" s="13">
        <v>12557.23</v>
      </c>
      <c r="I8" s="13">
        <v>12557.23</v>
      </c>
      <c r="J8" s="13">
        <v>12557.23</v>
      </c>
      <c r="K8" s="13">
        <v>12557.23</v>
      </c>
      <c r="L8" s="13">
        <v>12557.23</v>
      </c>
      <c r="M8" s="13">
        <v>12557.23</v>
      </c>
      <c r="N8" s="13">
        <v>12557.23</v>
      </c>
      <c r="O8" s="13">
        <v>12557.23</v>
      </c>
      <c r="P8" s="13">
        <v>12557.23</v>
      </c>
      <c r="Q8" s="13">
        <v>12557.23</v>
      </c>
      <c r="R8" s="13">
        <v>0</v>
      </c>
      <c r="S8" s="13">
        <v>0</v>
      </c>
      <c r="T8" s="13">
        <v>0</v>
      </c>
      <c r="U8" s="13">
        <v>0</v>
      </c>
      <c r="V8" s="13">
        <v>0</v>
      </c>
      <c r="W8" s="13">
        <v>0</v>
      </c>
      <c r="X8" s="13">
        <v>0</v>
      </c>
      <c r="Y8" s="13">
        <v>0</v>
      </c>
      <c r="Z8" s="13">
        <v>0</v>
      </c>
      <c r="AA8" s="13">
        <v>0</v>
      </c>
      <c r="AB8" s="13">
        <v>0</v>
      </c>
      <c r="AC8" s="13">
        <v>0</v>
      </c>
      <c r="AD8" s="13">
        <v>0</v>
      </c>
      <c r="AE8" s="13">
        <v>0</v>
      </c>
      <c r="AF8" s="13">
        <v>0</v>
      </c>
      <c r="AG8" s="13">
        <v>211238.9</v>
      </c>
      <c r="AH8" s="14">
        <v>0.51826739077018136</v>
      </c>
    </row>
    <row r="9" spans="1:34" x14ac:dyDescent="0.2">
      <c r="A9" s="7" t="s">
        <v>121</v>
      </c>
      <c r="B9" s="13">
        <v>26762.91</v>
      </c>
      <c r="C9" s="13">
        <v>24607.63</v>
      </c>
      <c r="D9" s="13">
        <v>25458.400000000001</v>
      </c>
      <c r="E9" s="13">
        <v>25442.91</v>
      </c>
      <c r="F9" s="13">
        <v>25442.91</v>
      </c>
      <c r="G9" s="13">
        <v>25442.91</v>
      </c>
      <c r="H9" s="13">
        <v>25442.91</v>
      </c>
      <c r="I9" s="13">
        <v>25442.91</v>
      </c>
      <c r="J9" s="13">
        <v>25442.91</v>
      </c>
      <c r="K9" s="13">
        <v>25442.91</v>
      </c>
      <c r="L9" s="13">
        <v>25442.91</v>
      </c>
      <c r="M9" s="13">
        <v>25442.91</v>
      </c>
      <c r="N9" s="13">
        <v>25442.91</v>
      </c>
      <c r="O9" s="13">
        <v>25442.91</v>
      </c>
      <c r="P9" s="13">
        <v>25442.91</v>
      </c>
      <c r="Q9" s="13">
        <v>25442.91</v>
      </c>
      <c r="R9" s="13">
        <v>0</v>
      </c>
      <c r="S9" s="13">
        <v>0</v>
      </c>
      <c r="T9" s="13">
        <v>0</v>
      </c>
      <c r="U9" s="13">
        <v>0</v>
      </c>
      <c r="V9" s="13">
        <v>0</v>
      </c>
      <c r="W9" s="13">
        <v>0</v>
      </c>
      <c r="X9" s="13">
        <v>0</v>
      </c>
      <c r="Y9" s="13">
        <v>0</v>
      </c>
      <c r="Z9" s="13">
        <v>0</v>
      </c>
      <c r="AA9" s="13">
        <v>0</v>
      </c>
      <c r="AB9" s="13">
        <v>0</v>
      </c>
      <c r="AC9" s="13">
        <v>0</v>
      </c>
      <c r="AD9" s="13">
        <v>0</v>
      </c>
      <c r="AE9" s="13">
        <v>0</v>
      </c>
      <c r="AF9" s="13">
        <v>0</v>
      </c>
      <c r="AG9" s="13">
        <v>407586.71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31680</v>
      </c>
      <c r="D11" s="15">
        <v>126720</v>
      </c>
      <c r="E11" s="15">
        <v>134640</v>
      </c>
      <c r="F11" s="15">
        <v>134640</v>
      </c>
      <c r="G11" s="15">
        <v>134640</v>
      </c>
      <c r="H11" s="15">
        <v>134640</v>
      </c>
      <c r="I11" s="15">
        <v>134640</v>
      </c>
      <c r="J11" s="15">
        <v>134640</v>
      </c>
      <c r="K11" s="15">
        <v>134640</v>
      </c>
      <c r="L11" s="15">
        <v>134640</v>
      </c>
      <c r="M11" s="15">
        <v>134640</v>
      </c>
      <c r="N11" s="15">
        <v>134640</v>
      </c>
      <c r="O11" s="15">
        <v>134640</v>
      </c>
      <c r="P11" s="15">
        <v>134640</v>
      </c>
      <c r="Q11" s="15">
        <v>134640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1908720</v>
      </c>
      <c r="AH11" s="19"/>
    </row>
    <row r="12" spans="1:34" x14ac:dyDescent="0.2">
      <c r="A12" s="3" t="s">
        <v>20</v>
      </c>
      <c r="B12" s="15"/>
      <c r="C12" s="15">
        <v>0</v>
      </c>
      <c r="D12" s="15">
        <v>15000</v>
      </c>
      <c r="E12" s="15">
        <v>14868</v>
      </c>
      <c r="F12" s="15">
        <v>14868</v>
      </c>
      <c r="G12" s="15">
        <v>14868</v>
      </c>
      <c r="H12" s="15">
        <v>14868</v>
      </c>
      <c r="I12" s="15">
        <v>14868</v>
      </c>
      <c r="J12" s="15">
        <v>14868</v>
      </c>
      <c r="K12" s="15">
        <v>14868</v>
      </c>
      <c r="L12" s="15">
        <v>14868</v>
      </c>
      <c r="M12" s="15">
        <v>14868</v>
      </c>
      <c r="N12" s="15">
        <v>14868</v>
      </c>
      <c r="O12" s="15">
        <v>14868</v>
      </c>
      <c r="P12" s="15">
        <v>14868</v>
      </c>
      <c r="Q12" s="15">
        <v>14868</v>
      </c>
      <c r="R12" s="15">
        <v>0</v>
      </c>
      <c r="S12" s="15">
        <v>0</v>
      </c>
      <c r="T12" s="15">
        <v>0</v>
      </c>
      <c r="U12" s="15">
        <v>0</v>
      </c>
      <c r="V12" s="15">
        <v>0</v>
      </c>
      <c r="W12" s="15">
        <v>0</v>
      </c>
      <c r="X12" s="15">
        <v>0</v>
      </c>
      <c r="Y12" s="15">
        <v>0</v>
      </c>
      <c r="Z12" s="15">
        <v>0</v>
      </c>
      <c r="AA12" s="15">
        <v>0</v>
      </c>
      <c r="AB12" s="15">
        <v>0</v>
      </c>
      <c r="AC12" s="15">
        <v>0</v>
      </c>
      <c r="AD12" s="15">
        <v>0</v>
      </c>
      <c r="AE12" s="15">
        <v>0</v>
      </c>
      <c r="AF12" s="15">
        <v>0</v>
      </c>
      <c r="AG12" s="15">
        <v>208284</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0.41894999999999999</v>
      </c>
      <c r="D15" s="16">
        <v>0.41894999999999999</v>
      </c>
      <c r="E15" s="16">
        <v>0.41894999999999999</v>
      </c>
      <c r="F15" s="16">
        <v>0.41894999999999999</v>
      </c>
      <c r="G15" s="16">
        <v>0.41894999999999999</v>
      </c>
      <c r="H15" s="16">
        <v>0.41894999999999999</v>
      </c>
      <c r="I15" s="16">
        <v>0.41894999999999999</v>
      </c>
      <c r="J15" s="16">
        <v>0.41894999999999999</v>
      </c>
      <c r="K15" s="16">
        <v>0.41894999999999999</v>
      </c>
      <c r="L15" s="16">
        <v>0.41894999999999999</v>
      </c>
      <c r="M15" s="16">
        <v>0.41894999999999999</v>
      </c>
      <c r="N15" s="16">
        <v>0.41894999999999999</v>
      </c>
      <c r="O15" s="16">
        <v>0.41894999999999999</v>
      </c>
      <c r="P15" s="16">
        <v>0.41894999999999999</v>
      </c>
      <c r="Q15" s="16">
        <v>0.41894999999999999</v>
      </c>
      <c r="R15" s="16">
        <v>0</v>
      </c>
      <c r="S15" s="16">
        <v>0</v>
      </c>
      <c r="T15" s="16">
        <v>0</v>
      </c>
      <c r="U15" s="16">
        <v>0</v>
      </c>
      <c r="V15" s="16">
        <v>0</v>
      </c>
      <c r="W15" s="16">
        <v>0</v>
      </c>
      <c r="X15" s="16">
        <v>0</v>
      </c>
      <c r="Y15" s="16">
        <v>0</v>
      </c>
      <c r="Z15" s="16">
        <v>0</v>
      </c>
      <c r="AA15" s="16">
        <v>0</v>
      </c>
      <c r="AB15" s="16">
        <v>0</v>
      </c>
      <c r="AC15" s="16">
        <v>0</v>
      </c>
      <c r="AD15" s="16">
        <v>0</v>
      </c>
      <c r="AE15" s="16">
        <v>0</v>
      </c>
      <c r="AF15" s="16">
        <v>0</v>
      </c>
      <c r="AG15" s="16">
        <v>0.41894999999999999</v>
      </c>
      <c r="AH15" s="19"/>
    </row>
    <row r="16" spans="1:34" x14ac:dyDescent="0.2">
      <c r="A16" s="3" t="s">
        <v>126</v>
      </c>
      <c r="B16" s="16"/>
      <c r="C16" s="16">
        <v>0</v>
      </c>
      <c r="D16" s="16">
        <v>0.1767</v>
      </c>
      <c r="E16" s="16">
        <v>0.1767</v>
      </c>
      <c r="F16" s="16">
        <v>0.1767</v>
      </c>
      <c r="G16" s="16">
        <v>0.1767</v>
      </c>
      <c r="H16" s="16">
        <v>0.1767</v>
      </c>
      <c r="I16" s="16">
        <v>0.1767</v>
      </c>
      <c r="J16" s="16">
        <v>0.1767</v>
      </c>
      <c r="K16" s="16">
        <v>0.1767</v>
      </c>
      <c r="L16" s="16">
        <v>0.1767</v>
      </c>
      <c r="M16" s="16">
        <v>0.1767</v>
      </c>
      <c r="N16" s="16">
        <v>0.1767</v>
      </c>
      <c r="O16" s="16">
        <v>0.1767</v>
      </c>
      <c r="P16" s="16">
        <v>0.1767</v>
      </c>
      <c r="Q16" s="16">
        <v>0.1767</v>
      </c>
      <c r="R16" s="16">
        <v>0</v>
      </c>
      <c r="S16" s="16">
        <v>0</v>
      </c>
      <c r="T16" s="16">
        <v>0</v>
      </c>
      <c r="U16" s="16">
        <v>0</v>
      </c>
      <c r="V16" s="16">
        <v>0</v>
      </c>
      <c r="W16" s="16">
        <v>0</v>
      </c>
      <c r="X16" s="16">
        <v>0</v>
      </c>
      <c r="Y16" s="16">
        <v>0</v>
      </c>
      <c r="Z16" s="16">
        <v>0</v>
      </c>
      <c r="AA16" s="16">
        <v>0</v>
      </c>
      <c r="AB16" s="16">
        <v>0</v>
      </c>
      <c r="AC16" s="16">
        <v>0</v>
      </c>
      <c r="AD16" s="16">
        <v>0</v>
      </c>
      <c r="AE16" s="16">
        <v>0</v>
      </c>
      <c r="AF16" s="16">
        <v>0</v>
      </c>
      <c r="AG16" s="16">
        <v>0.1767</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13272.34</v>
      </c>
      <c r="D19" s="13">
        <v>55739.839999999997</v>
      </c>
      <c r="E19" s="13">
        <v>59034.6</v>
      </c>
      <c r="F19" s="13">
        <v>59034.6</v>
      </c>
      <c r="G19" s="13">
        <v>59034.6</v>
      </c>
      <c r="H19" s="13">
        <v>59034.6</v>
      </c>
      <c r="I19" s="13">
        <v>59034.6</v>
      </c>
      <c r="J19" s="13">
        <v>59034.6</v>
      </c>
      <c r="K19" s="13">
        <v>59034.6</v>
      </c>
      <c r="L19" s="13">
        <v>59034.6</v>
      </c>
      <c r="M19" s="13">
        <v>59034.6</v>
      </c>
      <c r="N19" s="13">
        <v>59034.6</v>
      </c>
      <c r="O19" s="13">
        <v>59034.6</v>
      </c>
      <c r="P19" s="13">
        <v>59034.6</v>
      </c>
      <c r="Q19" s="13">
        <v>59034.6</v>
      </c>
      <c r="R19" s="13">
        <v>0</v>
      </c>
      <c r="S19" s="13">
        <v>0</v>
      </c>
      <c r="T19" s="13">
        <v>0</v>
      </c>
      <c r="U19" s="13">
        <v>0</v>
      </c>
      <c r="V19" s="13">
        <v>0</v>
      </c>
      <c r="W19" s="13">
        <v>0</v>
      </c>
      <c r="X19" s="13">
        <v>0</v>
      </c>
      <c r="Y19" s="13">
        <v>0</v>
      </c>
      <c r="Z19" s="13">
        <v>0</v>
      </c>
      <c r="AA19" s="13">
        <v>0</v>
      </c>
      <c r="AB19" s="13">
        <v>0</v>
      </c>
      <c r="AC19" s="13">
        <v>0</v>
      </c>
      <c r="AD19" s="13">
        <v>0</v>
      </c>
      <c r="AE19" s="13">
        <v>0</v>
      </c>
      <c r="AF19" s="13">
        <v>0</v>
      </c>
      <c r="AG19" s="13">
        <v>836462.03</v>
      </c>
      <c r="AH19" s="19"/>
    </row>
    <row r="20" spans="1:34" x14ac:dyDescent="0.2">
      <c r="A20" s="1" t="s">
        <v>12</v>
      </c>
      <c r="B20" s="17">
        <v>-26762.91</v>
      </c>
      <c r="C20" s="17">
        <v>-11335.29</v>
      </c>
      <c r="D20" s="17">
        <v>30281.45</v>
      </c>
      <c r="E20" s="17">
        <v>33591.699999999997</v>
      </c>
      <c r="F20" s="17">
        <v>33591.699999999997</v>
      </c>
      <c r="G20" s="17">
        <v>33591.699999999997</v>
      </c>
      <c r="H20" s="17">
        <v>33591.699999999997</v>
      </c>
      <c r="I20" s="17">
        <v>33591.699999999997</v>
      </c>
      <c r="J20" s="17">
        <v>33591.699999999997</v>
      </c>
      <c r="K20" s="17">
        <v>33591.699999999997</v>
      </c>
      <c r="L20" s="17">
        <v>33591.699999999997</v>
      </c>
      <c r="M20" s="17">
        <v>33591.699999999997</v>
      </c>
      <c r="N20" s="17">
        <v>33591.699999999997</v>
      </c>
      <c r="O20" s="17">
        <v>33591.699999999997</v>
      </c>
      <c r="P20" s="17">
        <v>33591.699999999997</v>
      </c>
      <c r="Q20" s="17">
        <v>33591.699999999997</v>
      </c>
      <c r="R20" s="17">
        <v>0</v>
      </c>
      <c r="S20" s="17">
        <v>0</v>
      </c>
      <c r="T20" s="17">
        <v>0</v>
      </c>
      <c r="U20" s="17">
        <v>0</v>
      </c>
      <c r="V20" s="17">
        <v>0</v>
      </c>
      <c r="W20" s="17">
        <v>0</v>
      </c>
      <c r="X20" s="17">
        <v>0</v>
      </c>
      <c r="Y20" s="17">
        <v>0</v>
      </c>
      <c r="Z20" s="17">
        <v>0</v>
      </c>
      <c r="AA20" s="17">
        <v>0</v>
      </c>
      <c r="AB20" s="17">
        <v>0</v>
      </c>
      <c r="AC20" s="17">
        <v>0</v>
      </c>
      <c r="AD20" s="17">
        <v>0</v>
      </c>
      <c r="AE20" s="17">
        <v>0</v>
      </c>
      <c r="AF20" s="17">
        <v>0</v>
      </c>
      <c r="AG20" s="17">
        <v>428875.32</v>
      </c>
      <c r="AH20" s="22"/>
    </row>
    <row r="21" spans="1:34" x14ac:dyDescent="0.2">
      <c r="J21" s="10"/>
      <c r="AG21" s="82">
        <v>1.0522308899127477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7575.17</v>
      </c>
      <c r="D121" s="61">
        <v>6318.17</v>
      </c>
      <c r="E121" s="61">
        <v>6216.96</v>
      </c>
      <c r="F121" s="61">
        <v>6216.96</v>
      </c>
      <c r="G121" s="61">
        <v>6216.96</v>
      </c>
      <c r="H121" s="61">
        <v>6216.96</v>
      </c>
      <c r="I121" s="61">
        <v>6216.96</v>
      </c>
      <c r="J121" s="61">
        <v>6216.96</v>
      </c>
      <c r="K121" s="61">
        <v>6216.96</v>
      </c>
      <c r="L121" s="61">
        <v>6216.96</v>
      </c>
      <c r="M121" s="61">
        <v>6216.96</v>
      </c>
      <c r="N121" s="61">
        <v>6216.96</v>
      </c>
      <c r="O121" s="61">
        <v>6216.96</v>
      </c>
      <c r="P121" s="61">
        <v>6216.96</v>
      </c>
      <c r="Q121" s="61">
        <v>6216.96</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94713.87</v>
      </c>
      <c r="AH121" s="62">
        <v>0.46429126059468262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16468.8</v>
      </c>
      <c r="D122" s="61">
        <v>6552.5</v>
      </c>
      <c r="E122" s="61">
        <v>6635.5</v>
      </c>
      <c r="F122" s="61">
        <v>6635.5</v>
      </c>
      <c r="G122" s="61">
        <v>6635.5</v>
      </c>
      <c r="H122" s="61">
        <v>6635.5</v>
      </c>
      <c r="I122" s="61">
        <v>6635.5</v>
      </c>
      <c r="J122" s="61">
        <v>6635.5</v>
      </c>
      <c r="K122" s="61">
        <v>6635.5</v>
      </c>
      <c r="L122" s="61">
        <v>6635.5</v>
      </c>
      <c r="M122" s="61">
        <v>6635.5</v>
      </c>
      <c r="N122" s="61">
        <v>6635.5</v>
      </c>
      <c r="O122" s="61">
        <v>6635.5</v>
      </c>
      <c r="P122" s="61">
        <v>6635.5</v>
      </c>
      <c r="Q122" s="61">
        <v>6635.5</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109282.8</v>
      </c>
      <c r="AH122" s="62">
        <v>0.53570873940531716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24043.97</v>
      </c>
      <c r="D123" s="61">
        <v>12870.67</v>
      </c>
      <c r="E123" s="61">
        <v>12852.46</v>
      </c>
      <c r="F123" s="61">
        <v>12852.46</v>
      </c>
      <c r="G123" s="61">
        <v>12852.46</v>
      </c>
      <c r="H123" s="61">
        <v>12852.46</v>
      </c>
      <c r="I123" s="61">
        <v>12852.46</v>
      </c>
      <c r="J123" s="61">
        <v>12852.46</v>
      </c>
      <c r="K123" s="61">
        <v>12852.46</v>
      </c>
      <c r="L123" s="61">
        <v>12852.46</v>
      </c>
      <c r="M123" s="61">
        <v>12852.46</v>
      </c>
      <c r="N123" s="61">
        <v>12852.46</v>
      </c>
      <c r="O123" s="61">
        <v>12852.46</v>
      </c>
      <c r="P123" s="61">
        <v>12852.46</v>
      </c>
      <c r="Q123" s="61">
        <v>12852.46</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203996.67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31680</v>
      </c>
      <c r="D125" s="64">
        <v>126720</v>
      </c>
      <c r="E125" s="64">
        <v>134640</v>
      </c>
      <c r="F125" s="64">
        <v>134640</v>
      </c>
      <c r="G125" s="64">
        <v>134640</v>
      </c>
      <c r="H125" s="64">
        <v>134640</v>
      </c>
      <c r="I125" s="64">
        <v>134640</v>
      </c>
      <c r="J125" s="64">
        <v>134640</v>
      </c>
      <c r="K125" s="64">
        <v>134640</v>
      </c>
      <c r="L125" s="64">
        <v>134640</v>
      </c>
      <c r="M125" s="64">
        <v>134640</v>
      </c>
      <c r="N125" s="64">
        <v>134640</v>
      </c>
      <c r="O125" s="64">
        <v>134640</v>
      </c>
      <c r="P125" s="64">
        <v>134640</v>
      </c>
      <c r="Q125" s="64">
        <v>134640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1908720</v>
      </c>
      <c r="AH125" s="54"/>
    </row>
    <row r="126" spans="1:62" s="12" customFormat="1" x14ac:dyDescent="0.2">
      <c r="A126" s="59" t="s">
        <v>20</v>
      </c>
      <c r="B126" s="64"/>
      <c r="C126" s="64">
        <v>0</v>
      </c>
      <c r="D126" s="64">
        <v>15000</v>
      </c>
      <c r="E126" s="64">
        <v>14868</v>
      </c>
      <c r="F126" s="64">
        <v>14868</v>
      </c>
      <c r="G126" s="64">
        <v>14868</v>
      </c>
      <c r="H126" s="64">
        <v>14868</v>
      </c>
      <c r="I126" s="64">
        <v>14868</v>
      </c>
      <c r="J126" s="64">
        <v>14868</v>
      </c>
      <c r="K126" s="64">
        <v>14868</v>
      </c>
      <c r="L126" s="64">
        <v>14868</v>
      </c>
      <c r="M126" s="64">
        <v>14868</v>
      </c>
      <c r="N126" s="64">
        <v>14868</v>
      </c>
      <c r="O126" s="64">
        <v>14868</v>
      </c>
      <c r="P126" s="64">
        <v>14868</v>
      </c>
      <c r="Q126" s="64">
        <v>14868</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208284</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0.19</v>
      </c>
      <c r="D129" s="65">
        <v>0.19</v>
      </c>
      <c r="E129" s="65">
        <v>0.19</v>
      </c>
      <c r="F129" s="65">
        <v>0.19</v>
      </c>
      <c r="G129" s="65">
        <v>0.19</v>
      </c>
      <c r="H129" s="65">
        <v>0.19</v>
      </c>
      <c r="I129" s="65">
        <v>0.19</v>
      </c>
      <c r="J129" s="65">
        <v>0.19</v>
      </c>
      <c r="K129" s="65">
        <v>0.19</v>
      </c>
      <c r="L129" s="65">
        <v>0.19</v>
      </c>
      <c r="M129" s="65">
        <v>0.19</v>
      </c>
      <c r="N129" s="65">
        <v>0.19</v>
      </c>
      <c r="O129" s="65">
        <v>0.19</v>
      </c>
      <c r="P129" s="65">
        <v>0.19</v>
      </c>
      <c r="Q129" s="65">
        <v>0.19</v>
      </c>
      <c r="R129" s="65">
        <v>0.19</v>
      </c>
      <c r="S129" s="65">
        <v>0.19</v>
      </c>
      <c r="T129" s="65">
        <v>0.19</v>
      </c>
      <c r="U129" s="65">
        <v>0.19</v>
      </c>
      <c r="V129" s="65">
        <v>0.19</v>
      </c>
      <c r="W129" s="65">
        <v>0.19</v>
      </c>
      <c r="X129" s="65">
        <v>0.19</v>
      </c>
      <c r="Y129" s="65">
        <v>0.19</v>
      </c>
      <c r="Z129" s="65">
        <v>0.19</v>
      </c>
      <c r="AA129" s="65">
        <v>0.19</v>
      </c>
      <c r="AB129" s="65">
        <v>0.19</v>
      </c>
      <c r="AC129" s="65">
        <v>0.19</v>
      </c>
      <c r="AD129" s="65">
        <v>0.19</v>
      </c>
      <c r="AE129" s="65">
        <v>0.19</v>
      </c>
      <c r="AF129" s="65">
        <v>0.19</v>
      </c>
      <c r="AG129" s="65">
        <v>0.19</v>
      </c>
      <c r="AH129" s="54"/>
    </row>
    <row r="130" spans="1:40" s="12" customFormat="1" x14ac:dyDescent="0.2">
      <c r="A130" s="59" t="s">
        <v>16</v>
      </c>
      <c r="B130" s="65"/>
      <c r="C130" s="65">
        <v>0.08</v>
      </c>
      <c r="D130" s="65">
        <v>0.08</v>
      </c>
      <c r="E130" s="65">
        <v>0.08</v>
      </c>
      <c r="F130" s="65">
        <v>0.08</v>
      </c>
      <c r="G130" s="65">
        <v>0.08</v>
      </c>
      <c r="H130" s="65">
        <v>0.08</v>
      </c>
      <c r="I130" s="65">
        <v>0.08</v>
      </c>
      <c r="J130" s="65">
        <v>0.08</v>
      </c>
      <c r="K130" s="65">
        <v>0.08</v>
      </c>
      <c r="L130" s="65">
        <v>0.08</v>
      </c>
      <c r="M130" s="65">
        <v>0.08</v>
      </c>
      <c r="N130" s="65">
        <v>0.08</v>
      </c>
      <c r="O130" s="65">
        <v>0.08</v>
      </c>
      <c r="P130" s="65">
        <v>0.08</v>
      </c>
      <c r="Q130" s="65">
        <v>0.08</v>
      </c>
      <c r="R130" s="65">
        <v>0.08</v>
      </c>
      <c r="S130" s="65">
        <v>0.08</v>
      </c>
      <c r="T130" s="65">
        <v>0.08</v>
      </c>
      <c r="U130" s="65">
        <v>0.08</v>
      </c>
      <c r="V130" s="65">
        <v>0.08</v>
      </c>
      <c r="W130" s="65">
        <v>0.08</v>
      </c>
      <c r="X130" s="65">
        <v>0.08</v>
      </c>
      <c r="Y130" s="65">
        <v>0.08</v>
      </c>
      <c r="Z130" s="65">
        <v>0.08</v>
      </c>
      <c r="AA130" s="65">
        <v>0.08</v>
      </c>
      <c r="AB130" s="65">
        <v>0.08</v>
      </c>
      <c r="AC130" s="65">
        <v>0.08</v>
      </c>
      <c r="AD130" s="65">
        <v>0.08</v>
      </c>
      <c r="AE130" s="65">
        <v>0.08</v>
      </c>
      <c r="AF130" s="65">
        <v>0.08</v>
      </c>
      <c r="AG130" s="65">
        <v>0.08</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6019.2</v>
      </c>
      <c r="D133" s="61">
        <v>25276.799999999999</v>
      </c>
      <c r="E133" s="61">
        <v>26771.040000000001</v>
      </c>
      <c r="F133" s="61">
        <v>26771.040000000001</v>
      </c>
      <c r="G133" s="61">
        <v>26771.040000000001</v>
      </c>
      <c r="H133" s="61">
        <v>26771.040000000001</v>
      </c>
      <c r="I133" s="61">
        <v>26771.040000000001</v>
      </c>
      <c r="J133" s="61">
        <v>26771.040000000001</v>
      </c>
      <c r="K133" s="61">
        <v>26771.040000000001</v>
      </c>
      <c r="L133" s="61">
        <v>26771.040000000001</v>
      </c>
      <c r="M133" s="61">
        <v>26771.040000000001</v>
      </c>
      <c r="N133" s="61">
        <v>26771.040000000001</v>
      </c>
      <c r="O133" s="61">
        <v>26771.040000000001</v>
      </c>
      <c r="P133" s="61">
        <v>26771.040000000001</v>
      </c>
      <c r="Q133" s="61">
        <v>26771.040000000001</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379319.52</v>
      </c>
      <c r="AH133" s="54"/>
    </row>
    <row r="134" spans="1:40" s="12" customFormat="1" x14ac:dyDescent="0.2">
      <c r="A134" s="57" t="s">
        <v>12</v>
      </c>
      <c r="B134" s="61"/>
      <c r="C134" s="61">
        <v>-18024.77</v>
      </c>
      <c r="D134" s="61">
        <v>12406.13</v>
      </c>
      <c r="E134" s="61">
        <v>13918.58</v>
      </c>
      <c r="F134" s="61">
        <v>13918.58</v>
      </c>
      <c r="G134" s="61">
        <v>13918.58</v>
      </c>
      <c r="H134" s="61">
        <v>13918.58</v>
      </c>
      <c r="I134" s="61">
        <v>13918.58</v>
      </c>
      <c r="J134" s="61">
        <v>13918.58</v>
      </c>
      <c r="K134" s="61">
        <v>13918.58</v>
      </c>
      <c r="L134" s="61">
        <v>13918.58</v>
      </c>
      <c r="M134" s="61">
        <v>13918.58</v>
      </c>
      <c r="N134" s="61">
        <v>13918.58</v>
      </c>
      <c r="O134" s="61">
        <v>13918.58</v>
      </c>
      <c r="P134" s="61">
        <v>13918.58</v>
      </c>
      <c r="Q134" s="61">
        <v>13918.58</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175322.85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29040000</v>
      </c>
      <c r="AY8" s="12" t="s">
        <v>4</v>
      </c>
      <c r="AZ8" s="80">
        <v>1800000</v>
      </c>
    </row>
    <row r="9" spans="2:59" ht="14.45" customHeight="1" x14ac:dyDescent="0.2">
      <c r="B9" s="126"/>
      <c r="C9" s="126"/>
      <c r="D9" s="126"/>
      <c r="E9" s="126"/>
      <c r="F9" s="126"/>
      <c r="G9" s="126"/>
      <c r="H9" s="126"/>
      <c r="I9" s="126"/>
      <c r="J9" s="28"/>
      <c r="AP9" s="12" t="s">
        <v>8</v>
      </c>
      <c r="AQ9" s="80">
        <v>5062500</v>
      </c>
      <c r="AY9" s="12" t="s">
        <v>8</v>
      </c>
      <c r="AZ9" s="80">
        <v>17070000</v>
      </c>
    </row>
    <row r="10" spans="2:59" ht="14.45" customHeight="1" x14ac:dyDescent="0.2">
      <c r="B10" s="126"/>
      <c r="C10" s="126"/>
      <c r="D10" s="126"/>
      <c r="E10" s="126"/>
      <c r="F10" s="126"/>
      <c r="G10" s="126"/>
      <c r="H10" s="126"/>
      <c r="I10" s="126"/>
      <c r="J10" s="28"/>
      <c r="AP10" s="12" t="s">
        <v>9</v>
      </c>
      <c r="AQ10" s="80">
        <v>47908872</v>
      </c>
      <c r="AY10" s="12" t="s">
        <v>9</v>
      </c>
      <c r="AZ10" s="80">
        <v>6685000</v>
      </c>
    </row>
    <row r="11" spans="2:59" ht="14.45" customHeight="1" x14ac:dyDescent="0.2">
      <c r="B11" s="67" t="s">
        <v>114</v>
      </c>
      <c r="C11" s="67"/>
      <c r="D11" s="67"/>
      <c r="E11" s="67"/>
      <c r="F11" s="67"/>
      <c r="G11" s="67"/>
      <c r="H11" s="67"/>
      <c r="I11" s="67"/>
      <c r="AP11" s="12" t="s">
        <v>7</v>
      </c>
      <c r="AQ11" s="80">
        <v>4725000</v>
      </c>
      <c r="AY11" s="12" t="s">
        <v>7</v>
      </c>
      <c r="AZ11" s="80">
        <v>38708800</v>
      </c>
    </row>
    <row r="12" spans="2:59" ht="14.45" customHeight="1" x14ac:dyDescent="0.2">
      <c r="B12" s="67"/>
      <c r="C12" s="67"/>
      <c r="D12" s="67"/>
      <c r="E12" s="67"/>
      <c r="F12" s="67"/>
      <c r="G12" s="67"/>
      <c r="H12" s="67"/>
      <c r="I12" s="67"/>
      <c r="AP12" s="12" t="s">
        <v>3</v>
      </c>
      <c r="AQ12" s="80">
        <v>2277500</v>
      </c>
      <c r="AY12" s="12" t="s">
        <v>3</v>
      </c>
      <c r="AZ12" s="80">
        <v>9520000</v>
      </c>
    </row>
    <row r="13" spans="2:59" ht="14.45" customHeight="1" x14ac:dyDescent="0.2">
      <c r="B13" s="67"/>
      <c r="C13" s="67"/>
      <c r="D13" s="67"/>
      <c r="E13" s="67"/>
      <c r="F13" s="67"/>
      <c r="G13" s="67"/>
      <c r="H13" s="67"/>
      <c r="I13" s="67"/>
      <c r="AP13" s="12" t="s">
        <v>6</v>
      </c>
      <c r="AQ13" s="80">
        <v>0</v>
      </c>
      <c r="AY13" s="12" t="s">
        <v>6</v>
      </c>
      <c r="AZ13" s="80">
        <v>21060000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5700000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14439000</v>
      </c>
    </row>
    <row r="19" spans="42:59" x14ac:dyDescent="0.2">
      <c r="AP19" s="12" t="s">
        <v>76</v>
      </c>
      <c r="AQ19" s="80">
        <v>0</v>
      </c>
      <c r="AY19" s="12" t="s">
        <v>76</v>
      </c>
      <c r="AZ19" s="80">
        <v>0</v>
      </c>
    </row>
    <row r="20" spans="42:59" ht="15" x14ac:dyDescent="0.25">
      <c r="AP20" s="68" t="s">
        <v>77</v>
      </c>
      <c r="AQ20" s="81">
        <v>94713872</v>
      </c>
      <c r="AY20" s="68" t="s">
        <v>77</v>
      </c>
      <c r="AZ20" s="81">
        <v>109282800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61340596</v>
      </c>
      <c r="AY27" s="12" t="s">
        <v>4</v>
      </c>
      <c r="AZ27" s="80">
        <v>3325590</v>
      </c>
    </row>
    <row r="28" spans="42:59" x14ac:dyDescent="0.2">
      <c r="AP28" s="12" t="s">
        <v>8</v>
      </c>
      <c r="AQ28" s="80">
        <v>10406340</v>
      </c>
      <c r="AY28" s="12" t="s">
        <v>8</v>
      </c>
      <c r="AZ28" s="80">
        <v>15019425</v>
      </c>
    </row>
    <row r="29" spans="42:59" ht="14.45" customHeight="1" x14ac:dyDescent="0.2">
      <c r="AP29" s="12" t="s">
        <v>9</v>
      </c>
      <c r="AQ29" s="80">
        <v>98489952</v>
      </c>
      <c r="AY29" s="12" t="s">
        <v>9</v>
      </c>
      <c r="AZ29" s="80">
        <v>15505651.952028586</v>
      </c>
    </row>
    <row r="30" spans="42:59" x14ac:dyDescent="0.2">
      <c r="AP30" s="12" t="s">
        <v>7</v>
      </c>
      <c r="AQ30" s="80">
        <v>9712584</v>
      </c>
      <c r="AY30" s="12" t="s">
        <v>7</v>
      </c>
      <c r="AZ30" s="80">
        <v>72969595</v>
      </c>
    </row>
    <row r="31" spans="42:59" x14ac:dyDescent="0.2">
      <c r="AP31" s="12" t="s">
        <v>3</v>
      </c>
      <c r="AQ31" s="80">
        <v>4681567</v>
      </c>
      <c r="AY31" s="12" t="s">
        <v>3</v>
      </c>
      <c r="AZ31" s="80">
        <v>22081347.282470059</v>
      </c>
    </row>
    <row r="32" spans="42:59" ht="14.45" customHeight="1" x14ac:dyDescent="0.2">
      <c r="AP32" s="12" t="s">
        <v>6</v>
      </c>
      <c r="AQ32" s="80">
        <v>0</v>
      </c>
      <c r="AY32" s="12" t="s">
        <v>6</v>
      </c>
      <c r="AZ32" s="80">
        <v>48848025</v>
      </c>
    </row>
    <row r="33" spans="2:56" ht="14.45" customHeight="1" x14ac:dyDescent="0.2">
      <c r="AP33" s="12" t="s">
        <v>5</v>
      </c>
      <c r="AQ33" s="80">
        <v>11716768</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33489264</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196347807</v>
      </c>
      <c r="AY37" s="68" t="s">
        <v>77</v>
      </c>
      <c r="AZ37" s="81">
        <v>211238898.23449865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203996672</v>
      </c>
      <c r="AR41" s="101">
        <v>94713872</v>
      </c>
      <c r="AS41" s="101">
        <v>109282800</v>
      </c>
      <c r="AV41" s="12" t="s">
        <v>132</v>
      </c>
      <c r="AW41" s="82">
        <v>0.46429126059468262</v>
      </c>
      <c r="AX41" s="82">
        <v>0.53570873940531738</v>
      </c>
    </row>
    <row r="42" spans="2:56" ht="15" x14ac:dyDescent="0.2">
      <c r="B42" s="29"/>
      <c r="C42" s="29"/>
      <c r="D42" s="29"/>
      <c r="E42" s="29"/>
      <c r="F42" s="29"/>
      <c r="G42" s="29"/>
      <c r="H42" s="29"/>
      <c r="I42" s="29"/>
      <c r="AP42" s="12" t="s">
        <v>131</v>
      </c>
      <c r="AQ42" s="101">
        <v>407586705.23449862</v>
      </c>
      <c r="AR42" s="101">
        <v>196347807</v>
      </c>
      <c r="AS42" s="101">
        <v>211238898.23449865</v>
      </c>
      <c r="AV42" s="12" t="s">
        <v>131</v>
      </c>
      <c r="AW42" s="82">
        <v>0.48173260922981864</v>
      </c>
      <c r="AX42" s="82">
        <v>0.51826739077018147</v>
      </c>
    </row>
    <row r="43" spans="2:56" x14ac:dyDescent="0.2">
      <c r="BD43" s="83">
        <v>126743338940699.19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0.51272538934014733</v>
      </c>
    </row>
    <row r="54" spans="2:55" x14ac:dyDescent="0.2">
      <c r="BA54" s="12" t="s">
        <v>88</v>
      </c>
      <c r="BC54" s="85">
        <v>0.4622036060785904</v>
      </c>
    </row>
    <row r="55" spans="2:55" ht="15" thickBot="1" x14ac:dyDescent="0.25">
      <c r="BA55" s="12" t="s">
        <v>89</v>
      </c>
      <c r="BC55" s="85" t="s">
        <v>131</v>
      </c>
    </row>
    <row r="56" spans="2:55" ht="16.5" thickTop="1" thickBot="1" x14ac:dyDescent="0.3">
      <c r="BA56" s="86" t="s">
        <v>82</v>
      </c>
      <c r="BB56" s="86"/>
      <c r="BC56" s="84">
        <v>203996672</v>
      </c>
    </row>
    <row r="57" spans="2:55" ht="16.5" thickTop="1" thickBot="1" x14ac:dyDescent="0.3">
      <c r="BA57" s="87" t="s">
        <v>83</v>
      </c>
      <c r="BB57" s="87"/>
      <c r="BC57" s="88">
        <v>42738</v>
      </c>
    </row>
    <row r="58" spans="2:55" ht="16.5" thickTop="1" thickBot="1" x14ac:dyDescent="0.3">
      <c r="BA58" s="87" t="s">
        <v>84</v>
      </c>
      <c r="BB58" s="87"/>
      <c r="BC58" s="89">
        <v>1.998006640199006</v>
      </c>
    </row>
    <row r="59" spans="2:55" ht="16.5" thickTop="1" thickBot="1" x14ac:dyDescent="0.3">
      <c r="BA59" s="86" t="s">
        <v>85</v>
      </c>
      <c r="BB59" s="86" t="s">
        <v>65</v>
      </c>
      <c r="BC59" s="84">
        <v>379319.52</v>
      </c>
    </row>
    <row r="60" spans="2:55" ht="16.5" thickTop="1" thickBot="1" x14ac:dyDescent="0.3">
      <c r="I60" s="53" t="s">
        <v>113</v>
      </c>
      <c r="BA60" s="87" t="s">
        <v>86</v>
      </c>
      <c r="BB60" s="87"/>
      <c r="BC60" s="89">
        <v>2.2051647381605881</v>
      </c>
    </row>
    <row r="61" spans="2:55" ht="16.5" thickTop="1" thickBot="1" x14ac:dyDescent="0.3">
      <c r="BA61" s="86" t="s">
        <v>85</v>
      </c>
      <c r="BB61" s="86" t="s">
        <v>65</v>
      </c>
      <c r="BC61" s="84">
        <v>836462.03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192.53</v>
      </c>
      <c r="J11" s="10"/>
      <c r="K11" s="10"/>
    </row>
    <row r="12" spans="2:57" ht="14.45" customHeight="1" thickBot="1" x14ac:dyDescent="0.25">
      <c r="B12" s="10"/>
      <c r="C12" s="10"/>
      <c r="D12" s="10"/>
      <c r="E12" s="10"/>
      <c r="F12" s="10"/>
      <c r="G12" s="35" t="s">
        <v>93</v>
      </c>
      <c r="H12" s="36" t="s">
        <v>94</v>
      </c>
      <c r="I12" s="37">
        <v>26762910</v>
      </c>
      <c r="J12" s="10"/>
      <c r="K12" s="10"/>
    </row>
    <row r="13" spans="2:57" ht="14.45" customHeight="1" thickBot="1" x14ac:dyDescent="0.25">
      <c r="B13" s="10"/>
      <c r="C13" s="10"/>
      <c r="D13" s="10"/>
      <c r="E13" s="10"/>
      <c r="F13" s="10"/>
      <c r="G13" s="35" t="s">
        <v>95</v>
      </c>
      <c r="H13" s="36" t="s">
        <v>94</v>
      </c>
      <c r="I13" s="37">
        <v>82682179</v>
      </c>
      <c r="J13" s="10"/>
      <c r="K13" s="10"/>
    </row>
    <row r="14" spans="2:57" ht="14.45" customHeight="1" thickBot="1" x14ac:dyDescent="0.25">
      <c r="B14" s="10"/>
      <c r="C14" s="10"/>
      <c r="D14" s="10"/>
      <c r="E14" s="10"/>
      <c r="F14" s="10"/>
      <c r="G14" s="35" t="s">
        <v>96</v>
      </c>
      <c r="H14" s="36" t="s">
        <v>97</v>
      </c>
      <c r="I14" s="38">
        <v>2117.0039999999999</v>
      </c>
      <c r="J14" s="10"/>
      <c r="K14" s="10"/>
    </row>
    <row r="15" spans="2:57" ht="14.45" customHeight="1" thickBot="1" x14ac:dyDescent="0.25">
      <c r="B15" s="10"/>
      <c r="C15" s="10"/>
      <c r="D15" s="10"/>
      <c r="E15" s="10"/>
      <c r="F15" s="10"/>
      <c r="G15" s="35" t="s">
        <v>98</v>
      </c>
      <c r="H15" s="36" t="s">
        <v>67</v>
      </c>
      <c r="I15" s="39">
        <v>105.22308899127478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192.53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1031562.2998653507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0.39511594215221135</v>
      </c>
      <c r="AT30" s="92">
        <v>2117004</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836462.03</v>
      </c>
      <c r="AV39" s="94">
        <v>0.4</v>
      </c>
      <c r="AW39" s="95">
        <v>2.2051647381605881</v>
      </c>
    </row>
    <row r="40" spans="2:49" ht="14.45" customHeight="1" x14ac:dyDescent="0.2">
      <c r="B40" s="10"/>
      <c r="C40" s="40"/>
      <c r="D40" s="44" t="s">
        <v>109</v>
      </c>
      <c r="E40" s="70">
        <v>0.29633695661415849</v>
      </c>
      <c r="F40" s="70">
        <v>0.31609275372176909</v>
      </c>
      <c r="G40" s="70">
        <v>0.33584855082937964</v>
      </c>
      <c r="H40" s="70">
        <v>0.35560434793699019</v>
      </c>
      <c r="I40" s="70">
        <v>0.3753601450446008</v>
      </c>
      <c r="J40" s="45">
        <v>0.39511594215221135</v>
      </c>
      <c r="K40" s="70">
        <v>0.4148717392598219</v>
      </c>
      <c r="L40" s="70">
        <v>0.43462753636743251</v>
      </c>
      <c r="M40" s="70">
        <v>0.45438333347504306</v>
      </c>
      <c r="N40" s="70">
        <v>0.47413913058265361</v>
      </c>
      <c r="O40" s="70">
        <v>0.49389492769026422</v>
      </c>
      <c r="AT40" s="12" t="s">
        <v>62</v>
      </c>
      <c r="AU40" s="93">
        <v>407586.71</v>
      </c>
      <c r="AV40" s="94">
        <v>0.19</v>
      </c>
      <c r="AW40" s="95">
        <v>1.9980066831483083</v>
      </c>
    </row>
    <row r="41" spans="2:49" x14ac:dyDescent="0.2">
      <c r="B41" s="10"/>
      <c r="C41" s="46">
        <v>-0.2</v>
      </c>
      <c r="D41" s="47">
        <v>1230826.1255999999</v>
      </c>
      <c r="E41" s="104">
        <v>-0.10512472749295498</v>
      </c>
      <c r="F41" s="104">
        <v>-4.5466375992485153E-2</v>
      </c>
      <c r="G41" s="104">
        <v>1.4191975507984456E-2</v>
      </c>
      <c r="H41" s="104">
        <v>7.3850327008454064E-2</v>
      </c>
      <c r="I41" s="104">
        <v>0.13350867850892389</v>
      </c>
      <c r="J41" s="104">
        <v>0.1931670300093935</v>
      </c>
      <c r="K41" s="104">
        <v>0.25282538150986311</v>
      </c>
      <c r="L41" s="104">
        <v>0.31248373301033294</v>
      </c>
      <c r="M41" s="104">
        <v>0.37214208451080255</v>
      </c>
      <c r="N41" s="104">
        <v>0.43180043601127216</v>
      </c>
      <c r="O41" s="104">
        <v>0.49145878751174199</v>
      </c>
      <c r="AT41" s="12" t="s">
        <v>61</v>
      </c>
      <c r="AU41" s="93">
        <v>428875.32</v>
      </c>
      <c r="AV41" s="94"/>
      <c r="AW41" s="95">
        <v>0.51272538934014733</v>
      </c>
    </row>
    <row r="42" spans="2:49" x14ac:dyDescent="0.2">
      <c r="B42" s="10"/>
      <c r="C42" s="46">
        <v>-0.15</v>
      </c>
      <c r="D42" s="47">
        <v>1538532.6569999999</v>
      </c>
      <c r="E42" s="104">
        <v>0.11859409063380633</v>
      </c>
      <c r="F42" s="104">
        <v>0.1931670300093935</v>
      </c>
      <c r="G42" s="104">
        <v>0.26773996938498068</v>
      </c>
      <c r="H42" s="104">
        <v>0.34231290876056741</v>
      </c>
      <c r="I42" s="104">
        <v>0.41688584813615481</v>
      </c>
      <c r="J42" s="104">
        <v>0.49145878751174199</v>
      </c>
      <c r="K42" s="104">
        <v>0.56603172688732872</v>
      </c>
      <c r="L42" s="104">
        <v>0.64060466626291612</v>
      </c>
      <c r="M42" s="104">
        <v>0.7151776056385033</v>
      </c>
      <c r="N42" s="104">
        <v>0.78975054501409003</v>
      </c>
      <c r="O42" s="104">
        <v>0.86432348438967721</v>
      </c>
    </row>
    <row r="43" spans="2:49" x14ac:dyDescent="0.2">
      <c r="B43" s="10"/>
      <c r="C43" s="46">
        <v>-0.1</v>
      </c>
      <c r="D43" s="47">
        <v>1810038.42</v>
      </c>
      <c r="E43" s="104">
        <v>0.31599304780447812</v>
      </c>
      <c r="F43" s="104">
        <v>0.40372591765811006</v>
      </c>
      <c r="G43" s="104">
        <v>0.49145878751174199</v>
      </c>
      <c r="H43" s="104">
        <v>0.5791916573653737</v>
      </c>
      <c r="I43" s="104">
        <v>0.66692452721900564</v>
      </c>
      <c r="J43" s="104">
        <v>0.75465739707263757</v>
      </c>
      <c r="K43" s="104">
        <v>0.84239026692626928</v>
      </c>
      <c r="L43" s="104">
        <v>0.93012313677990122</v>
      </c>
      <c r="M43" s="104">
        <v>1.0178560066335334</v>
      </c>
      <c r="N43" s="104">
        <v>1.1055888764871651</v>
      </c>
      <c r="O43" s="104">
        <v>1.1933217463407972</v>
      </c>
      <c r="AU43" s="12">
        <v>724500.28319999995</v>
      </c>
    </row>
    <row r="44" spans="2:49" x14ac:dyDescent="0.2">
      <c r="B44" s="10"/>
      <c r="C44" s="46">
        <v>-0.05</v>
      </c>
      <c r="D44" s="47">
        <v>2011153.8</v>
      </c>
      <c r="E44" s="104">
        <v>0.46221449756053112</v>
      </c>
      <c r="F44" s="104">
        <v>0.55969546406456683</v>
      </c>
      <c r="G44" s="104">
        <v>0.65717643056860209</v>
      </c>
      <c r="H44" s="104">
        <v>0.75465739707263757</v>
      </c>
      <c r="I44" s="104">
        <v>0.85213836357667305</v>
      </c>
      <c r="J44" s="104">
        <v>0.94961933008070853</v>
      </c>
      <c r="K44" s="104">
        <v>1.0471002965847438</v>
      </c>
      <c r="L44" s="104">
        <v>1.1445812630887793</v>
      </c>
      <c r="M44" s="104">
        <v>1.2420622295928148</v>
      </c>
      <c r="N44" s="104">
        <v>1.3395431960968502</v>
      </c>
      <c r="O44" s="104">
        <v>1.4370241626008857</v>
      </c>
      <c r="AU44" s="12">
        <v>579350.54280000005</v>
      </c>
    </row>
    <row r="45" spans="2:49" x14ac:dyDescent="0.2">
      <c r="B45" s="10"/>
      <c r="C45" s="42" t="s">
        <v>107</v>
      </c>
      <c r="D45" s="48">
        <v>2117004</v>
      </c>
      <c r="E45" s="104">
        <v>0.53917315532687504</v>
      </c>
      <c r="F45" s="104">
        <v>0.64178469901533353</v>
      </c>
      <c r="G45" s="104">
        <v>0.74439624270379179</v>
      </c>
      <c r="H45" s="104">
        <v>0.84700778639225005</v>
      </c>
      <c r="I45" s="104">
        <v>0.94961933008070853</v>
      </c>
      <c r="J45" s="104">
        <v>1.0522308737691666</v>
      </c>
      <c r="K45" s="104">
        <v>1.1548424174576253</v>
      </c>
      <c r="L45" s="104">
        <v>1.2574539611460835</v>
      </c>
      <c r="M45" s="104">
        <v>1.3600655048345418</v>
      </c>
      <c r="N45" s="104">
        <v>1.4626770485230001</v>
      </c>
      <c r="O45" s="104">
        <v>1.5652885922114588</v>
      </c>
    </row>
    <row r="46" spans="2:49" ht="14.45" customHeight="1" x14ac:dyDescent="0.2">
      <c r="B46" s="10"/>
      <c r="C46" s="46">
        <v>0.05</v>
      </c>
      <c r="D46" s="47">
        <v>2222854.2000000002</v>
      </c>
      <c r="E46" s="104">
        <v>0.61613181309321874</v>
      </c>
      <c r="F46" s="104">
        <v>0.72387393396610022</v>
      </c>
      <c r="G46" s="104">
        <v>0.83161605483898149</v>
      </c>
      <c r="H46" s="104">
        <v>0.93935817571186253</v>
      </c>
      <c r="I46" s="104">
        <v>1.0471002965847442</v>
      </c>
      <c r="J46" s="104">
        <v>1.1548424174576253</v>
      </c>
      <c r="K46" s="104">
        <v>1.2625845383305068</v>
      </c>
      <c r="L46" s="104">
        <v>1.3703266592033878</v>
      </c>
      <c r="M46" s="104">
        <v>1.4780687800762693</v>
      </c>
      <c r="N46" s="104">
        <v>1.5858109009491503</v>
      </c>
      <c r="O46" s="104">
        <v>1.6935530218220318</v>
      </c>
    </row>
    <row r="47" spans="2:49" x14ac:dyDescent="0.2">
      <c r="B47" s="10"/>
      <c r="C47" s="46">
        <v>0.1</v>
      </c>
      <c r="D47" s="47">
        <v>2445139.62</v>
      </c>
      <c r="E47" s="104">
        <v>0.77774499440254075</v>
      </c>
      <c r="F47" s="104">
        <v>0.89626132736271025</v>
      </c>
      <c r="G47" s="104">
        <v>1.0147776603228795</v>
      </c>
      <c r="H47" s="104">
        <v>1.1332939932830488</v>
      </c>
      <c r="I47" s="104">
        <v>1.2518103262432185</v>
      </c>
      <c r="J47" s="104">
        <v>1.3703266592033878</v>
      </c>
      <c r="K47" s="104">
        <v>1.4888429921635571</v>
      </c>
      <c r="L47" s="104">
        <v>1.6073593251237268</v>
      </c>
      <c r="M47" s="104">
        <v>1.7258756580838956</v>
      </c>
      <c r="N47" s="104">
        <v>1.8443919910440654</v>
      </c>
      <c r="O47" s="104">
        <v>1.9629083240042351</v>
      </c>
    </row>
    <row r="48" spans="2:49" x14ac:dyDescent="0.2">
      <c r="B48" s="10"/>
      <c r="C48" s="46">
        <v>0.15</v>
      </c>
      <c r="D48" s="47">
        <v>2811910.5630000001</v>
      </c>
      <c r="E48" s="104">
        <v>1.0444067435629218</v>
      </c>
      <c r="F48" s="104">
        <v>1.1807005264671169</v>
      </c>
      <c r="G48" s="104">
        <v>1.3169943093713115</v>
      </c>
      <c r="H48" s="104">
        <v>1.453288092275506</v>
      </c>
      <c r="I48" s="104">
        <v>1.5895818751797011</v>
      </c>
      <c r="J48" s="104">
        <v>1.7258756580838956</v>
      </c>
      <c r="K48" s="104">
        <v>1.8621694409880907</v>
      </c>
      <c r="L48" s="104">
        <v>1.9984632238922857</v>
      </c>
      <c r="M48" s="104">
        <v>2.1347570067964807</v>
      </c>
      <c r="N48" s="104">
        <v>2.2710507897006753</v>
      </c>
      <c r="O48" s="104">
        <v>2.4073445726048699</v>
      </c>
    </row>
    <row r="49" spans="2:45" ht="15" thickBot="1" x14ac:dyDescent="0.25">
      <c r="B49" s="10"/>
      <c r="C49" s="46">
        <v>0.2</v>
      </c>
      <c r="D49" s="49">
        <v>3374292.6756000002</v>
      </c>
      <c r="E49" s="104">
        <v>1.453288092275506</v>
      </c>
      <c r="F49" s="104">
        <v>1.6168406317605402</v>
      </c>
      <c r="G49" s="104">
        <v>1.7803931712455738</v>
      </c>
      <c r="H49" s="104">
        <v>1.943945710730608</v>
      </c>
      <c r="I49" s="104">
        <v>2.1074982502156416</v>
      </c>
      <c r="J49" s="104">
        <v>2.2710507897006753</v>
      </c>
      <c r="K49" s="104">
        <v>2.434603329185709</v>
      </c>
      <c r="L49" s="104">
        <v>2.5981558686707427</v>
      </c>
      <c r="M49" s="104">
        <v>2.7617084081557763</v>
      </c>
      <c r="N49" s="104">
        <v>2.9252609476408105</v>
      </c>
      <c r="O49" s="104">
        <v>3.0888134871258437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2117004</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96.36</v>
      </c>
      <c r="BA66" s="12" t="s">
        <v>65</v>
      </c>
    </row>
    <row r="67" spans="2:55" x14ac:dyDescent="0.2">
      <c r="B67" s="10"/>
      <c r="C67" s="10"/>
      <c r="D67" s="10"/>
      <c r="E67" s="10"/>
      <c r="F67" s="10"/>
      <c r="G67" s="10"/>
      <c r="H67" s="10"/>
      <c r="I67" s="10"/>
      <c r="J67" s="10"/>
      <c r="K67" s="10"/>
      <c r="AS67" s="12" t="s">
        <v>11</v>
      </c>
      <c r="AT67" s="93">
        <v>379319.52</v>
      </c>
      <c r="AU67" s="94">
        <v>0.18</v>
      </c>
      <c r="AV67" s="95">
        <v>1</v>
      </c>
      <c r="AX67" s="12" t="s">
        <v>64</v>
      </c>
      <c r="AZ67" s="64">
        <v>1138517.1171171998</v>
      </c>
      <c r="BA67" s="12" t="s">
        <v>63</v>
      </c>
    </row>
    <row r="68" spans="2:55" x14ac:dyDescent="0.2">
      <c r="B68" s="10"/>
      <c r="C68" s="10"/>
      <c r="D68" s="10"/>
      <c r="E68" s="10"/>
      <c r="F68" s="10"/>
      <c r="G68" s="10"/>
      <c r="H68" s="10"/>
      <c r="I68" s="10"/>
      <c r="J68" s="10"/>
      <c r="K68" s="10"/>
      <c r="AS68" s="12" t="s">
        <v>62</v>
      </c>
      <c r="AT68" s="93">
        <v>203996.67</v>
      </c>
      <c r="AU68" s="94">
        <v>0.1</v>
      </c>
      <c r="AV68" s="95">
        <v>0.53779639392140954</v>
      </c>
    </row>
    <row r="69" spans="2:55" x14ac:dyDescent="0.2">
      <c r="B69" s="10"/>
      <c r="C69" s="10"/>
      <c r="D69" s="10"/>
      <c r="E69" s="10"/>
      <c r="F69" s="10"/>
      <c r="G69" s="10"/>
      <c r="H69" s="10"/>
      <c r="I69" s="10"/>
      <c r="J69" s="10"/>
      <c r="K69" s="10"/>
      <c r="AS69" s="12" t="s">
        <v>61</v>
      </c>
      <c r="AT69" s="93">
        <v>175322.85</v>
      </c>
      <c r="AU69" s="94"/>
      <c r="AV69" s="95">
        <v>0.4622036060785904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0.17917751690596712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0.13438313767947535</v>
      </c>
      <c r="AU86" s="98">
        <v>0.14334201352477369</v>
      </c>
      <c r="AV86" s="98">
        <v>0.15230088937007205</v>
      </c>
      <c r="AW86" s="98">
        <v>0.16125976521537042</v>
      </c>
      <c r="AX86" s="98">
        <v>0.17021864106066875</v>
      </c>
      <c r="AY86" s="99">
        <v>0.17917751690596712</v>
      </c>
      <c r="AZ86" s="98">
        <v>0.18813639275126548</v>
      </c>
      <c r="BA86" s="98">
        <v>0.19709526859656382</v>
      </c>
      <c r="BB86" s="98">
        <v>0.20605414444186218</v>
      </c>
      <c r="BC86" s="98">
        <v>0.21501302028716054</v>
      </c>
      <c r="BD86" s="98">
        <v>0.22397189613245888</v>
      </c>
    </row>
    <row r="87" spans="2:56" x14ac:dyDescent="0.2">
      <c r="B87" s="10"/>
      <c r="C87" s="10"/>
      <c r="D87" s="10"/>
      <c r="E87" s="10"/>
      <c r="F87" s="10"/>
      <c r="G87" s="10"/>
      <c r="H87" s="10"/>
      <c r="I87" s="10"/>
      <c r="J87" s="10"/>
      <c r="K87" s="10"/>
      <c r="AR87" s="12">
        <v>-0.2</v>
      </c>
      <c r="AS87" s="98">
        <v>1230826.1255999999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1538532.6569999999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1810038.42</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2011153.8</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2117004</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2222854.2000000002</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2445139.62</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2811910.5630000001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3374292.6756000002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2024-12-02T21:44:15Z</dcterms:modified>
</cp:coreProperties>
</file>