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3757EADF-9F80-4AE4-83F2-FBB916FE4A5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<sst xmlns="http://schemas.openxmlformats.org/spreadsheetml/2006/main" count="275" uniqueCount="158">
  <si>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</si>
  <si>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</si>
  <si>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</si>
  <si>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</si>
  <si>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</si>
  <si>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</si>
  <si>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</si>
  <si>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</si>
  <si>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</si>
  <si>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</si>
  <si>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</si>
  <si>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</si>
  <si>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</si>
  <si>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</si>
  <si>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</si>
  <si>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</si>
  <si>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</si>
  <si>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</si>
  <si>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</si>
  <si>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</si>
  <si>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</si>
  <si>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</si>
  <si>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</si>
  <si>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</si>
  <si>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</si>
  <si>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</si>
  <si>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</si>
  <si>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</si>
  <si>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</si>
  <si>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</si>
  <si>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</si>
  <si>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</si>
  <si>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</si>
  <si>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</si>
  <si>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</si>
  <si>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</si>
  <si>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</si>
  <si>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</si>
  <si>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</si>
  <si>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</si>
  <si>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</si>
  <si>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</si>
  <si>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</si>
  <si>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</si>
  <si>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</si>
  <si>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</si>
  <si>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</si>
  <si>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</si>
  <si>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</si>
  <si>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</si>
  <si>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</si>
  <si>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</si>
  <si>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</si>
  <si>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</si>
  <si>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</si>
  <si>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</si>
  <si>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</si>
  <si>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</si>
  <si>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</si>
  <si>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</si>
  <si>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</si>
  <si>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</si>
  <si>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</si>
  <si>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</si>
  <si>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</si>
  <si>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</si>
  <si>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</si>
  <si>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</si>
  <si>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</si>
  <si>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</si>
  <si>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</si>
  <si>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</si>
  <si>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</si>
  <si>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</si>
  <si>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</si>
  <si>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</si>
  <si>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</si>
  <si>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</si>
  <si>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</si>
  <si>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</si>
  <si>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</si>
  <si>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</si>
  <si>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</si>
  <si>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</si>
  <si>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</si>
  <si>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</si>
  <si>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</si>
  <si>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</si>
  <si>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</si>
  <si>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</si>
  <si>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</si>
  <si>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</si>
  <si>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</si>
  <si>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</si>
  <si>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</si>
  <si>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</si>
  <si>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</si>
  <si>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</si>
  <si>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</si>
  <si>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</si>
  <si>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</si>
  <si>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</si>
  <si>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</si>
  <si>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</si>
  <si>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</si>
  <si>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</si>
  <si>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</si>
  <si>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</si>
  <si>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</si>
  <si>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</si>
  <si>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</si>
  <si>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</si>
  <si>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</si>
  <si>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</si>
  <si>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</si>
  <si>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</si>
  <si>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</si>
  <si>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</si>
  <si>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</si>
  <si>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</si>
  <si>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</si>
  <si>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</si>
  <si>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</si>
  <si>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</si>
  <si>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CEBOLLA CABEZONA PERUANA NORTE DE SANTANDER OCAÑA</t>
  </si>
  <si>
    <t>Precio miles COP/kg. 1ra calidad (G)</t>
  </si>
  <si>
    <t>Precio miles COP/kg. 2da calidad (H)</t>
  </si>
  <si>
    <t>Precio miles COP/kg. 3ra calidad (I)</t>
  </si>
  <si>
    <t>Precio miles COP/kg. 4ta calidad (J)</t>
  </si>
  <si>
    <t>Norte de Santander</t>
  </si>
  <si>
    <t>Material de propagacion: Semilla // Distancia de siembra: 0,2 x 0,2 // Densidad de siembra - Plantas/Ha.: 250.000 // Duracion del ciclo: 3 meses // Productividad/Ha/Ciclo: 36.000 kg // Inicio de Produccion desde la siembra: mes 3  // Duracion de la etapa productiva: 1 meses // Productividad promedio en etapa productiva  // Cultivo asociado: NA // Productividad promedio etapa productiva: 36.000 kg // % Rendimiento 1ra. Calidad: 80 // % Rendimiento 2da. Calidad: 20 // Precio de venta ponderado por calidad: $2.096 // Valor Jornal: $58.333 // Otros: NA</t>
  </si>
  <si>
    <t>2024 Q3</t>
  </si>
  <si>
    <t>2017 Q3</t>
  </si>
  <si>
    <t>El presente documento corresponde a una actualización del documento PDF de la AgroGuía correspondiente a Cebolla Cabezona Peruana Norte De Santander Ocaña publicada en la página web, y consta de las siguientes partes:</t>
  </si>
  <si>
    <t>- Flujo anualizado de los ingresos (precio y rendimiento) y los costos de producción para una hectárea de
Cebolla Cabezona Peruana Norte De Santander Ocaña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</si>
  <si>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Cebolla Cabezona Peruana Norte De Santander Ocaña.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</si>
  <si>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</si>
  <si>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</si>
  <si>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</si>
  <si>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</si>
  <si>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Cebolla Cabezona Peruana Norte De Santander Ocaña. La participación se encuentra actualizada al 2024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</si>
  <si>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</si>
  <si>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</si>
  <si>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Cebolla Cabezona Peruana Norte De Santander Ocaña, en lo que respecta a la mano de obra incluye actividades como la preparación del terreno, la siembra, el trazado y el ahoyado, entre otras, y ascienden a un total de $9,8 millones de pesos (equivalente a 168 jornales). En cuanto a los insumos, se incluyen los gastos relacionados con el material vegetal y las enmiendas, que en conjunto ascienden a  $21,9 millones.</t>
  </si>
  <si>
    <t>*** Los costos de sostenimiento del ciclo comprenden tanto los gastos relacionados con la mano de obra como aquellos asociados con los insumos necesarios desde el momento de la siembra de las plantas hasta finalizar el ciclo. Para el caso de Cebolla Cabezona Peruana Norte De Santander Ocaña, en lo que respecta a la mano de obra incluye actividades como la fertilización, riego, control de malezas, plagas y enfermedades, entre otras, y ascienden a un total de $7,3 millones de pesos (equivalente a 126 jornales). En cuanto a los insumos, se incluyen los fertilizantes, plaguicidas, transportes, entre otras, que en conjunto ascienden a  $19,4 millones.</t>
  </si>
  <si>
    <t>Nota 1: en caso de utilizar esta información para el desarrollo de otras publicaciones, por favor citar FINAGRO, "Agro Guía - Marcos de Referencia Agroeconómicos"</t>
  </si>
  <si>
    <t>Los costos totales del ciclo para esta actualización (2024 Q3) equivalen a $58,4 millones, en comparación con los costos del marco original que ascienden a $31,0 millones, (mes de publicación del marco: septiembre - 2017).
La rentabilidad actualizada (2024 Q3) bajó frente a la rentabilidad de la primera AgroGuía, pasando del 23,4% al 29,2%. Mientras que el crecimiento de los costos fue del 188,2%, el crecimiento de los ingresos fue del 186,3%.</t>
  </si>
  <si>
    <t>En cuanto a los costos de mano de obra de la AgroGuía actualizada, se destaca la participación de instalación seguido de cosecha y beneficio, que representan el 57% y el 19% del costo total, respectivamente. En cuanto a los costos de insumos, se destaca la participación de instalación seguido de control fitosanitario, que representan el 53% y el 21% del costo total, respectivamente.</t>
  </si>
  <si>
    <t>bajó</t>
  </si>
  <si>
    <t>De acuerdo con el comportamiento histórico del sistema productivo, se efectuó un análisis de sensibilidad del margen de utilidad obtenido en la producción de CEBOLLA CABEZONA PERUANA NORTE DE SANTANDER OCAÑA, frente a diferentes escenarios de variación de precios de venta en finca y rendimientos probables (kg/ha).</t>
  </si>
  <si>
    <t>Con un precio ponderado de COP $ 2.096/kg y con un rendimiento por hectárea de 36.000 kg por ciclo; el margen de utilidad obtenido en la producción de cebolla cabezona es del 23%.</t>
  </si>
  <si>
    <t>El precio mínimo ponderado para cubrir los costos de producción, con un rendimiento de 36.000 kg para todo el ciclo de producción, es COP $ 1.623/kg.</t>
  </si>
  <si>
    <t>El rendimiento mínimo por ha/ciclo para cubrir los costos de producción, con un precio ponderado de COP $ 2.096, es de 27.870 kg/ha para todo el ciclo.</t>
  </si>
  <si>
    <t>El siguiente cuadro presenta diferentes escenarios de rentabilidad para el sistema productivo de CEBOLLA CABEZONA PERUANA NORTE DE SANTANDER OCAÑA, con respecto a diferentes niveles de productividad (kg./ha.) y precios ($/kg.).</t>
  </si>
  <si>
    <t>De acuerdo con el comportamiento histórico del sistema productivo, se efectuó un análisis de sensibilidad del margen de utilidad obtenido en la producción de CEBOLLA CABEZONA PERUANA NORTE DE SANTANDER OCAÑA, frente a diferentes escenarios de variación de precios de venta en finca y rendimientos probables (t/ha)</t>
  </si>
  <si>
    <t>Con un precio ponderado de COP $$ 1.125/kg y con un rendimiento por hectárea de 36.000 kg por ciclo; el margen de utilidad obtenido en la producción de cebolla cabezona es del 23%.</t>
  </si>
  <si>
    <t>El precio mínimo ponderado para cubrir los costos de producción, con un rendimiento de 36.000 kg para todo el ciclo de producción, es COP $ 862/kg.</t>
  </si>
  <si>
    <t>El rendimiento mínimo por ha/ciclo para cubrir los costos de producción, con un precio ponderado de COP $ 1.125, es de 27.583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</si>
</sst>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31031250</c:v>
                </c:pt>
                <c:pt idx="1">
                  <c:v>58415936.652344786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10275000</c:v>
                </c:pt>
                <c:pt idx="1">
                  <c:v>17136921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20756250</c:v>
                </c:pt>
                <c:pt idx="1">
                  <c:v>41279015.652344786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112761</c:v>
                </c:pt>
                <c:pt idx="1">
                  <c:v>8736535</c:v>
                </c:pt>
                <c:pt idx="2">
                  <c:v>1428870.8409745861</c:v>
                </c:pt>
                <c:pt idx="3">
                  <c:v>3107389</c:v>
                </c:pt>
                <c:pt idx="4">
                  <c:v>21881459.811370201</c:v>
                </c:pt>
                <c:pt idx="6">
                  <c:v>0</c:v>
                </c:pt>
                <c:pt idx="7">
                  <c:v>0</c:v>
                </c:pt>
                <c:pt idx="8">
                  <c:v>6012000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699996</c:v>
                </c:pt>
                <c:pt idx="1">
                  <c:v>1108327</c:v>
                </c:pt>
                <c:pt idx="2">
                  <c:v>3312000</c:v>
                </c:pt>
                <c:pt idx="3">
                  <c:v>174999</c:v>
                </c:pt>
                <c:pt idx="4">
                  <c:v>9799944</c:v>
                </c:pt>
                <c:pt idx="5">
                  <c:v>0</c:v>
                </c:pt>
                <c:pt idx="6">
                  <c:v>0</c:v>
                </c:pt>
                <c:pt idx="7">
                  <c:v>2041655</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0.33111782477341389</c:v>
                </c:pt>
                <c:pt idx="1">
                  <c:v>0.29336037359099904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0.66888217522658611</c:v>
                </c:pt>
                <c:pt idx="1">
                  <c:v>0.70663962640900091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9799.94</v>
      </c>
      <c r="C7" s="13">
        <v>7336.98</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17136.919999999998</v>
      </c>
      <c r="AH7" s="14">
        <v>0.29336037359099904</v>
      </c>
    </row>
    <row r="8" spans="1:34" x14ac:dyDescent="0.2">
      <c r="A8" s="3" t="s">
        <v>122</v>
      </c>
      <c r="B8" s="13">
        <v>21881.46</v>
      </c>
      <c r="C8" s="13">
        <v>19397.560000000001</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41279.019999999997</v>
      </c>
      <c r="AH8" s="14">
        <v>0.70663962640900102</v>
      </c>
    </row>
    <row r="9" spans="1:34" x14ac:dyDescent="0.2">
      <c r="A9" s="7" t="s">
        <v>121</v>
      </c>
      <c r="B9" s="13">
        <v>31681.4</v>
      </c>
      <c r="C9" s="13">
        <v>26734.53</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58415.94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28800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28800</v>
      </c>
      <c r="AH11" s="19"/>
    </row>
    <row r="12" spans="1:34" x14ac:dyDescent="0.2">
      <c r="A12" s="3" t="s">
        <v>20</v>
      </c>
      <c r="B12" s="15"/>
      <c r="C12" s="15">
        <v>7200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7200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2.3290000000000002</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2.3290000000000002</v>
      </c>
      <c r="AH15" s="19"/>
    </row>
    <row r="16" spans="1:34" x14ac:dyDescent="0.2">
      <c r="A16" s="3" t="s">
        <v>126</v>
      </c>
      <c r="B16" s="16"/>
      <c r="C16" s="16">
        <v>1.1639999999999999</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1.1639999999999999</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75456</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75456</v>
      </c>
      <c r="AH19" s="19"/>
    </row>
    <row r="20" spans="1:34" x14ac:dyDescent="0.2">
      <c r="A20" s="1" t="s">
        <v>12</v>
      </c>
      <c r="B20" s="17">
        <v>-31681.4</v>
      </c>
      <c r="C20" s="17">
        <v>48721.47</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17040.060000000001</v>
      </c>
      <c r="AH20" s="22"/>
    </row>
    <row r="21" spans="1:34" x14ac:dyDescent="0.2">
      <c r="J21" s="10"/>
      <c r="AG21" s="82">
        <v>0.29170230461367153</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10275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10275</v>
      </c>
      <c r="AH121" s="62">
        <v>0.33111782477341389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20756.25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20756.25</v>
      </c>
      <c r="AH122" s="62">
        <v>0.66888217522658611</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31031.25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31031.25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28800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28800</v>
      </c>
      <c r="AH125" s="54"/>
    </row>
    <row r="126" spans="1:62" s="12" customFormat="1" x14ac:dyDescent="0.2">
      <c r="A126" s="59" t="s">
        <v>20</v>
      </c>
      <c r="B126" s="64"/>
      <c r="C126" s="64">
        <v>7200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7200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1.25</v>
      </c>
      <c r="D129" s="65">
        <v>1.25</v>
      </c>
      <c r="E129" s="65">
        <v>1.25</v>
      </c>
      <c r="F129" s="65">
        <v>1.25</v>
      </c>
      <c r="G129" s="65">
        <v>1.25</v>
      </c>
      <c r="H129" s="65">
        <v>1.25</v>
      </c>
      <c r="I129" s="65">
        <v>1.25</v>
      </c>
      <c r="J129" s="65">
        <v>1.25</v>
      </c>
      <c r="K129" s="65">
        <v>1.25</v>
      </c>
      <c r="L129" s="65">
        <v>1.25</v>
      </c>
      <c r="M129" s="65">
        <v>1.25</v>
      </c>
      <c r="N129" s="65">
        <v>1.25</v>
      </c>
      <c r="O129" s="65">
        <v>1.25</v>
      </c>
      <c r="P129" s="65">
        <v>1.25</v>
      </c>
      <c r="Q129" s="65">
        <v>1.25</v>
      </c>
      <c r="R129" s="65">
        <v>1.25</v>
      </c>
      <c r="S129" s="65">
        <v>1.25</v>
      </c>
      <c r="T129" s="65">
        <v>1.25</v>
      </c>
      <c r="U129" s="65">
        <v>1.25</v>
      </c>
      <c r="V129" s="65">
        <v>1.25</v>
      </c>
      <c r="W129" s="65">
        <v>1.25</v>
      </c>
      <c r="X129" s="65">
        <v>1.25</v>
      </c>
      <c r="Y129" s="65">
        <v>1.25</v>
      </c>
      <c r="Z129" s="65">
        <v>1.25</v>
      </c>
      <c r="AA129" s="65">
        <v>1.25</v>
      </c>
      <c r="AB129" s="65">
        <v>1.25</v>
      </c>
      <c r="AC129" s="65">
        <v>1.25</v>
      </c>
      <c r="AD129" s="65">
        <v>1.25</v>
      </c>
      <c r="AE129" s="65">
        <v>1.25</v>
      </c>
      <c r="AF129" s="65">
        <v>1.25</v>
      </c>
      <c r="AG129" s="65">
        <v>1.25</v>
      </c>
      <c r="AH129" s="54"/>
    </row>
    <row r="130" spans="1:40" s="12" customFormat="1" x14ac:dyDescent="0.2">
      <c r="A130" s="59" t="s">
        <v>16</v>
      </c>
      <c r="B130" s="65"/>
      <c r="C130" s="65">
        <v>0.625</v>
      </c>
      <c r="D130" s="65">
        <v>0.625</v>
      </c>
      <c r="E130" s="65">
        <v>0.625</v>
      </c>
      <c r="F130" s="65">
        <v>0.625</v>
      </c>
      <c r="G130" s="65">
        <v>0.625</v>
      </c>
      <c r="H130" s="65">
        <v>0.625</v>
      </c>
      <c r="I130" s="65">
        <v>0.625</v>
      </c>
      <c r="J130" s="65">
        <v>0.625</v>
      </c>
      <c r="K130" s="65">
        <v>0.625</v>
      </c>
      <c r="L130" s="65">
        <v>0.625</v>
      </c>
      <c r="M130" s="65">
        <v>0.625</v>
      </c>
      <c r="N130" s="65">
        <v>0.625</v>
      </c>
      <c r="O130" s="65">
        <v>0.625</v>
      </c>
      <c r="P130" s="65">
        <v>0.625</v>
      </c>
      <c r="Q130" s="65">
        <v>0.625</v>
      </c>
      <c r="R130" s="65">
        <v>0.625</v>
      </c>
      <c r="S130" s="65">
        <v>0.625</v>
      </c>
      <c r="T130" s="65">
        <v>0.625</v>
      </c>
      <c r="U130" s="65">
        <v>0.625</v>
      </c>
      <c r="V130" s="65">
        <v>0.625</v>
      </c>
      <c r="W130" s="65">
        <v>0.625</v>
      </c>
      <c r="X130" s="65">
        <v>0.625</v>
      </c>
      <c r="Y130" s="65">
        <v>0.625</v>
      </c>
      <c r="Z130" s="65">
        <v>0.625</v>
      </c>
      <c r="AA130" s="65">
        <v>0.625</v>
      </c>
      <c r="AB130" s="65">
        <v>0.625</v>
      </c>
      <c r="AC130" s="65">
        <v>0.625</v>
      </c>
      <c r="AD130" s="65">
        <v>0.625</v>
      </c>
      <c r="AE130" s="65">
        <v>0.625</v>
      </c>
      <c r="AF130" s="65">
        <v>0.625</v>
      </c>
      <c r="AG130" s="65">
        <v>0.625</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40500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40500</v>
      </c>
      <c r="AH133" s="54"/>
    </row>
    <row r="134" spans="1:40" s="12" customFormat="1" x14ac:dyDescent="0.2">
      <c r="A134" s="57" t="s">
        <v>12</v>
      </c>
      <c r="B134" s="61"/>
      <c r="C134" s="61">
        <v>9468.75</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9468.75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420000</v>
      </c>
      <c r="AY8" s="12" t="s">
        <v>4</v>
      </c>
      <c r="AZ8" s="80">
        <v>136250</v>
      </c>
    </row>
    <row r="9" spans="2:59" ht="14.45" customHeight="1" x14ac:dyDescent="0.2">
      <c r="B9" s="126"/>
      <c r="C9" s="126"/>
      <c r="D9" s="126"/>
      <c r="E9" s="126"/>
      <c r="F9" s="126"/>
      <c r="G9" s="126"/>
      <c r="H9" s="126"/>
      <c r="I9" s="126"/>
      <c r="J9" s="28"/>
      <c r="AP9" s="12" t="s">
        <v>8</v>
      </c>
      <c r="AQ9" s="80">
        <v>665000</v>
      </c>
      <c r="AY9" s="12" t="s">
        <v>8</v>
      </c>
      <c r="AZ9" s="80">
        <v>6090000</v>
      </c>
    </row>
    <row r="10" spans="2:59" ht="14.45" customHeight="1" x14ac:dyDescent="0.2">
      <c r="B10" s="126"/>
      <c r="C10" s="126"/>
      <c r="D10" s="126"/>
      <c r="E10" s="126"/>
      <c r="F10" s="126"/>
      <c r="G10" s="126"/>
      <c r="H10" s="126"/>
      <c r="I10" s="126"/>
      <c r="J10" s="28"/>
      <c r="AP10" s="12" t="s">
        <v>9</v>
      </c>
      <c r="AQ10" s="80">
        <v>1980000</v>
      </c>
      <c r="AY10" s="12" t="s">
        <v>9</v>
      </c>
      <c r="AZ10" s="80">
        <v>600000</v>
      </c>
    </row>
    <row r="11" spans="2:59" ht="14.45" customHeight="1" x14ac:dyDescent="0.2">
      <c r="B11" s="67" t="s">
        <v>114</v>
      </c>
      <c r="C11" s="67"/>
      <c r="D11" s="67"/>
      <c r="E11" s="67"/>
      <c r="F11" s="67"/>
      <c r="G11" s="67"/>
      <c r="H11" s="67"/>
      <c r="I11" s="67"/>
      <c r="AP11" s="12" t="s">
        <v>7</v>
      </c>
      <c r="AQ11" s="80">
        <v>105000</v>
      </c>
      <c r="AY11" s="12" t="s">
        <v>7</v>
      </c>
      <c r="AZ11" s="80">
        <v>1410000</v>
      </c>
    </row>
    <row r="12" spans="2:59" ht="14.45" customHeight="1" x14ac:dyDescent="0.2">
      <c r="B12" s="67"/>
      <c r="C12" s="67"/>
      <c r="D12" s="67"/>
      <c r="E12" s="67"/>
      <c r="F12" s="67"/>
      <c r="G12" s="67"/>
      <c r="H12" s="67"/>
      <c r="I12" s="67"/>
      <c r="AP12" s="12" t="s">
        <v>3</v>
      </c>
      <c r="AQ12" s="80">
        <v>5880000</v>
      </c>
      <c r="AY12" s="12" t="s">
        <v>3</v>
      </c>
      <c r="AZ12" s="80">
        <v>10000000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1225000</v>
      </c>
      <c r="AY17" s="12" t="s">
        <v>60</v>
      </c>
      <c r="AZ17" s="80">
        <v>0</v>
      </c>
    </row>
    <row r="18" spans="42:59" x14ac:dyDescent="0.2">
      <c r="AP18" s="12" t="s">
        <v>10</v>
      </c>
      <c r="AQ18" s="80">
        <v>0</v>
      </c>
      <c r="AY18" s="12" t="s">
        <v>10</v>
      </c>
      <c r="AZ18" s="80">
        <v>2520000</v>
      </c>
    </row>
    <row r="19" spans="42:59" x14ac:dyDescent="0.2">
      <c r="AP19" s="12" t="s">
        <v>76</v>
      </c>
      <c r="AQ19" s="80">
        <v>0</v>
      </c>
      <c r="AY19" s="12" t="s">
        <v>76</v>
      </c>
      <c r="AZ19" s="80">
        <v>0</v>
      </c>
    </row>
    <row r="20" spans="42:59" ht="15" x14ac:dyDescent="0.25">
      <c r="AP20" s="68" t="s">
        <v>77</v>
      </c>
      <c r="AQ20" s="81">
        <v>10275000</v>
      </c>
      <c r="AY20" s="68" t="s">
        <v>77</v>
      </c>
      <c r="AZ20" s="81">
        <v>20756250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699996</v>
      </c>
      <c r="AY27" s="12" t="s">
        <v>4</v>
      </c>
      <c r="AZ27" s="80">
        <v>112761</v>
      </c>
    </row>
    <row r="28" spans="42:59" x14ac:dyDescent="0.2">
      <c r="AP28" s="12" t="s">
        <v>8</v>
      </c>
      <c r="AQ28" s="80">
        <v>1108327</v>
      </c>
      <c r="AY28" s="12" t="s">
        <v>8</v>
      </c>
      <c r="AZ28" s="80">
        <v>8736535</v>
      </c>
    </row>
    <row r="29" spans="42:59" ht="14.45" customHeight="1" x14ac:dyDescent="0.2">
      <c r="AP29" s="12" t="s">
        <v>9</v>
      </c>
      <c r="AQ29" s="80">
        <v>3312000</v>
      </c>
      <c r="AY29" s="12" t="s">
        <v>9</v>
      </c>
      <c r="AZ29" s="80">
        <v>1428870.8409745861</v>
      </c>
    </row>
    <row r="30" spans="42:59" x14ac:dyDescent="0.2">
      <c r="AP30" s="12" t="s">
        <v>7</v>
      </c>
      <c r="AQ30" s="80">
        <v>174999</v>
      </c>
      <c r="AY30" s="12" t="s">
        <v>7</v>
      </c>
      <c r="AZ30" s="80">
        <v>3107389</v>
      </c>
    </row>
    <row r="31" spans="42:59" x14ac:dyDescent="0.2">
      <c r="AP31" s="12" t="s">
        <v>3</v>
      </c>
      <c r="AQ31" s="80">
        <v>9799944</v>
      </c>
      <c r="AY31" s="12" t="s">
        <v>3</v>
      </c>
      <c r="AZ31" s="80">
        <v>21881459.811370201</v>
      </c>
    </row>
    <row r="32" spans="42:59" ht="14.45" customHeight="1" x14ac:dyDescent="0.2">
      <c r="AP32" s="12" t="s">
        <v>6</v>
      </c>
      <c r="AQ32" s="80">
        <v>0</v>
      </c>
      <c r="AY32" s="12" t="s">
        <v>6</v>
      </c>
      <c r="AZ32" s="80"/>
    </row>
    <row r="33" spans="2:56" ht="14.45" customHeight="1" x14ac:dyDescent="0.2">
      <c r="AP33" s="12" t="s">
        <v>5</v>
      </c>
      <c r="AQ33" s="80">
        <v>0</v>
      </c>
      <c r="AY33" s="12" t="s">
        <v>5</v>
      </c>
      <c r="AZ33" s="80">
        <v>0</v>
      </c>
    </row>
    <row r="34" spans="2:56" x14ac:dyDescent="0.2">
      <c r="AP34" s="12" t="s">
        <v>60</v>
      </c>
      <c r="AQ34" s="80">
        <v>2041655</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6012000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17136921</v>
      </c>
      <c r="AY37" s="68" t="s">
        <v>77</v>
      </c>
      <c r="AZ37" s="81">
        <v>41279015.652344786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31031250</v>
      </c>
      <c r="AR41" s="101">
        <v>10275000</v>
      </c>
      <c r="AS41" s="101">
        <v>20756250</v>
      </c>
      <c r="AV41" s="12" t="s">
        <v>132</v>
      </c>
      <c r="AW41" s="82">
        <v>0.33111782477341389</v>
      </c>
      <c r="AX41" s="82">
        <v>0.66888217522658611</v>
      </c>
    </row>
    <row r="42" spans="2:56" ht="15" x14ac:dyDescent="0.2">
      <c r="B42" s="29"/>
      <c r="C42" s="29"/>
      <c r="D42" s="29"/>
      <c r="E42" s="29"/>
      <c r="F42" s="29"/>
      <c r="G42" s="29"/>
      <c r="H42" s="29"/>
      <c r="I42" s="29"/>
      <c r="AP42" s="12" t="s">
        <v>131</v>
      </c>
      <c r="AQ42" s="101">
        <v>58415936.652344786</v>
      </c>
      <c r="AR42" s="101">
        <v>17136921</v>
      </c>
      <c r="AS42" s="101">
        <v>41279015.652344786</v>
      </c>
      <c r="AV42" s="12" t="s">
        <v>131</v>
      </c>
      <c r="AW42" s="82">
        <v>0.29336037359099904</v>
      </c>
      <c r="AX42" s="82">
        <v>0.70663962640900091</v>
      </c>
    </row>
    <row r="43" spans="2:56" x14ac:dyDescent="0.2">
      <c r="BD43" s="83">
        <v>24767409391406.871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0.22582776717557254</v>
      </c>
    </row>
    <row r="54" spans="2:55" x14ac:dyDescent="0.2">
      <c r="BA54" s="12" t="s">
        <v>88</v>
      </c>
      <c r="BC54" s="85">
        <v>0.23379629629629631</v>
      </c>
    </row>
    <row r="55" spans="2:55" ht="15" thickBot="1" x14ac:dyDescent="0.25">
      <c r="BA55" s="12" t="s">
        <v>89</v>
      </c>
      <c r="BC55" s="85" t="s">
        <v>131</v>
      </c>
    </row>
    <row r="56" spans="2:55" ht="16.5" thickTop="1" thickBot="1" x14ac:dyDescent="0.3">
      <c r="BA56" s="86" t="s">
        <v>82</v>
      </c>
      <c r="BB56" s="86"/>
      <c r="BC56" s="84">
        <v>31031250</v>
      </c>
    </row>
    <row r="57" spans="2:55" ht="16.5" thickTop="1" thickBot="1" x14ac:dyDescent="0.3">
      <c r="BA57" s="87" t="s">
        <v>83</v>
      </c>
      <c r="BB57" s="87"/>
      <c r="BC57" s="88">
        <v>42981</v>
      </c>
    </row>
    <row r="58" spans="2:55" ht="16.5" thickTop="1" thickBot="1" x14ac:dyDescent="0.3">
      <c r="BA58" s="87" t="s">
        <v>84</v>
      </c>
      <c r="BB58" s="87"/>
      <c r="BC58" s="89">
        <v>1.8824873845670023</v>
      </c>
    </row>
    <row r="59" spans="2:55" ht="16.5" thickTop="1" thickBot="1" x14ac:dyDescent="0.3">
      <c r="BA59" s="86" t="s">
        <v>85</v>
      </c>
      <c r="BB59" s="86" t="s">
        <v>65</v>
      </c>
      <c r="BC59" s="84">
        <v>40500</v>
      </c>
    </row>
    <row r="60" spans="2:55" ht="16.5" thickTop="1" thickBot="1" x14ac:dyDescent="0.3">
      <c r="I60" s="53" t="s">
        <v>113</v>
      </c>
      <c r="BA60" s="87" t="s">
        <v>86</v>
      </c>
      <c r="BB60" s="87"/>
      <c r="BC60" s="89">
        <v>1.8631111111111112</v>
      </c>
    </row>
    <row r="61" spans="2:55" ht="16.5" thickTop="1" thickBot="1" x14ac:dyDescent="0.3">
      <c r="BA61" s="86" t="s">
        <v>85</v>
      </c>
      <c r="BB61" s="86" t="s">
        <v>65</v>
      </c>
      <c r="BC61" s="84">
        <v>75456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1622.67</v>
      </c>
      <c r="J11" s="10"/>
      <c r="K11" s="10"/>
    </row>
    <row r="12" spans="2:57" ht="14.45" customHeight="1" thickBot="1" x14ac:dyDescent="0.25">
      <c r="B12" s="10"/>
      <c r="C12" s="10"/>
      <c r="D12" s="10"/>
      <c r="E12" s="10"/>
      <c r="F12" s="10"/>
      <c r="G12" s="35" t="s">
        <v>93</v>
      </c>
      <c r="H12" s="36" t="s">
        <v>94</v>
      </c>
      <c r="I12" s="37">
        <v>31681400</v>
      </c>
      <c r="J12" s="10"/>
      <c r="K12" s="10"/>
    </row>
    <row r="13" spans="2:57" ht="14.45" customHeight="1" thickBot="1" x14ac:dyDescent="0.25">
      <c r="B13" s="10"/>
      <c r="C13" s="10"/>
      <c r="D13" s="10"/>
      <c r="E13" s="10"/>
      <c r="F13" s="10"/>
      <c r="G13" s="35" t="s">
        <v>95</v>
      </c>
      <c r="H13" s="36" t="s">
        <v>94</v>
      </c>
      <c r="I13" s="37">
        <v>3282388</v>
      </c>
      <c r="J13" s="10"/>
      <c r="K13" s="10"/>
    </row>
    <row r="14" spans="2:57" ht="14.45" customHeight="1" thickBot="1" x14ac:dyDescent="0.25">
      <c r="B14" s="10"/>
      <c r="C14" s="10"/>
      <c r="D14" s="10"/>
      <c r="E14" s="10"/>
      <c r="F14" s="10"/>
      <c r="G14" s="35" t="s">
        <v>96</v>
      </c>
      <c r="H14" s="36" t="s">
        <v>97</v>
      </c>
      <c r="I14" s="38">
        <v>36</v>
      </c>
      <c r="J14" s="10"/>
      <c r="K14" s="10"/>
    </row>
    <row r="15" spans="2:57" ht="14.45" customHeight="1" thickBot="1" x14ac:dyDescent="0.25">
      <c r="B15" s="10"/>
      <c r="C15" s="10"/>
      <c r="D15" s="10"/>
      <c r="E15" s="10"/>
      <c r="F15" s="10"/>
      <c r="G15" s="35" t="s">
        <v>98</v>
      </c>
      <c r="H15" s="36" t="s">
        <v>67</v>
      </c>
      <c r="I15" s="39">
        <v>29.170230461367154</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1622.67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27870.200381679388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2.0960000000000001</v>
      </c>
      <c r="AT30" s="92">
        <v>36000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75456</v>
      </c>
      <c r="AV39" s="94">
        <v>2.1</v>
      </c>
      <c r="AW39" s="95">
        <v>1.8631111111111112</v>
      </c>
    </row>
    <row r="40" spans="2:49" ht="14.45" customHeight="1" x14ac:dyDescent="0.2">
      <c r="B40" s="10"/>
      <c r="C40" s="40"/>
      <c r="D40" s="44" t="s">
        <v>109</v>
      </c>
      <c r="E40" s="70">
        <v>1.5720000000000001</v>
      </c>
      <c r="F40" s="70">
        <v>1.6768000000000001</v>
      </c>
      <c r="G40" s="70">
        <v>1.7816000000000001</v>
      </c>
      <c r="H40" s="70">
        <v>1.8864000000000001</v>
      </c>
      <c r="I40" s="70">
        <v>1.9912000000000001</v>
      </c>
      <c r="J40" s="45">
        <v>2.0960000000000001</v>
      </c>
      <c r="K40" s="70">
        <v>2.2008000000000001</v>
      </c>
      <c r="L40" s="70">
        <v>2.3056000000000001</v>
      </c>
      <c r="M40" s="70">
        <v>2.4104000000000001</v>
      </c>
      <c r="N40" s="70">
        <v>2.5152000000000001</v>
      </c>
      <c r="O40" s="70">
        <v>2.62</v>
      </c>
      <c r="AT40" s="12" t="s">
        <v>62</v>
      </c>
      <c r="AU40" s="93">
        <v>58415.94</v>
      </c>
      <c r="AV40" s="94">
        <v>1.62</v>
      </c>
      <c r="AW40" s="95">
        <v>1.88248749244713</v>
      </c>
    </row>
    <row r="41" spans="2:49" x14ac:dyDescent="0.2">
      <c r="B41" s="10"/>
      <c r="C41" s="46">
        <v>-0.2</v>
      </c>
      <c r="D41" s="47">
        <v>20930.400000000001</v>
      </c>
      <c r="E41" s="104">
        <v>-0.43675324235131707</v>
      </c>
      <c r="F41" s="104">
        <v>-0.3992034585080716</v>
      </c>
      <c r="G41" s="104">
        <v>-0.36165367466482601</v>
      </c>
      <c r="H41" s="104">
        <v>-0.32410389082158042</v>
      </c>
      <c r="I41" s="104">
        <v>-0.28655410697833494</v>
      </c>
      <c r="J41" s="104">
        <v>-0.24900432313508947</v>
      </c>
      <c r="K41" s="104">
        <v>-0.21145453929184399</v>
      </c>
      <c r="L41" s="104">
        <v>-0.1739047554485984</v>
      </c>
      <c r="M41" s="104">
        <v>-0.13635497160535281</v>
      </c>
      <c r="N41" s="104">
        <v>-9.8805187762107338E-2</v>
      </c>
      <c r="O41" s="104">
        <v>-6.1255403918861751E-2</v>
      </c>
      <c r="AT41" s="12" t="s">
        <v>61</v>
      </c>
      <c r="AU41" s="93">
        <v>17040.060000000001</v>
      </c>
      <c r="AV41" s="94"/>
      <c r="AW41" s="95">
        <v>0.22582776717557254</v>
      </c>
    </row>
    <row r="42" spans="2:49" x14ac:dyDescent="0.2">
      <c r="B42" s="10"/>
      <c r="C42" s="46">
        <v>-0.15</v>
      </c>
      <c r="D42" s="47">
        <v>26163</v>
      </c>
      <c r="E42" s="104">
        <v>-0.29594155293914637</v>
      </c>
      <c r="F42" s="104">
        <v>-0.24900432313508958</v>
      </c>
      <c r="G42" s="104">
        <v>-0.20206709333103257</v>
      </c>
      <c r="H42" s="104">
        <v>-0.15512986352697566</v>
      </c>
      <c r="I42" s="104">
        <v>-0.10819263372291887</v>
      </c>
      <c r="J42" s="104">
        <v>-6.1255403918861862E-2</v>
      </c>
      <c r="K42" s="104">
        <v>-1.431817411480496E-2</v>
      </c>
      <c r="L42" s="104">
        <v>3.2619055689252052E-2</v>
      </c>
      <c r="M42" s="104">
        <v>7.9556285493308732E-2</v>
      </c>
      <c r="N42" s="104">
        <v>0.12649351529736563</v>
      </c>
      <c r="O42" s="104">
        <v>0.17343074510142253</v>
      </c>
    </row>
    <row r="43" spans="2:49" x14ac:dyDescent="0.2">
      <c r="B43" s="10"/>
      <c r="C43" s="46">
        <v>-0.1</v>
      </c>
      <c r="D43" s="47">
        <v>30780</v>
      </c>
      <c r="E43" s="104">
        <v>-0.17169594463428983</v>
      </c>
      <c r="F43" s="104">
        <v>-0.1164756742765759</v>
      </c>
      <c r="G43" s="104">
        <v>-6.1255403918861862E-2</v>
      </c>
      <c r="H43" s="104">
        <v>-6.0351335611479318E-3</v>
      </c>
      <c r="I43" s="104">
        <v>4.9185136796566109E-2</v>
      </c>
      <c r="J43" s="104">
        <v>0.10440540715428015</v>
      </c>
      <c r="K43" s="104">
        <v>0.15962567751199397</v>
      </c>
      <c r="L43" s="104">
        <v>0.21484594786970823</v>
      </c>
      <c r="M43" s="104">
        <v>0.27006621822742227</v>
      </c>
      <c r="N43" s="104">
        <v>0.32528648858513609</v>
      </c>
      <c r="O43" s="104">
        <v>0.38050675894285013</v>
      </c>
      <c r="AU43" s="12">
        <v>77355</v>
      </c>
    </row>
    <row r="44" spans="2:49" x14ac:dyDescent="0.2">
      <c r="B44" s="10"/>
      <c r="C44" s="46">
        <v>-0.05</v>
      </c>
      <c r="D44" s="47">
        <v>34200</v>
      </c>
      <c r="E44" s="104">
        <v>-7.9662160704766505E-2</v>
      </c>
      <c r="F44" s="104">
        <v>-1.8306304751750879E-2</v>
      </c>
      <c r="G44" s="104">
        <v>4.3049551201264524E-2</v>
      </c>
      <c r="H44" s="104">
        <v>0.10440540715428015</v>
      </c>
      <c r="I44" s="104">
        <v>0.16576126310729578</v>
      </c>
      <c r="J44" s="104">
        <v>0.22711711906031118</v>
      </c>
      <c r="K44" s="104">
        <v>0.2884729750133268</v>
      </c>
      <c r="L44" s="104">
        <v>0.34982883096634243</v>
      </c>
      <c r="M44" s="104">
        <v>0.41118468691935806</v>
      </c>
      <c r="N44" s="104">
        <v>0.47254054287237346</v>
      </c>
      <c r="O44" s="104">
        <v>0.53389639882538908</v>
      </c>
      <c r="AU44" s="12">
        <v>88128.75</v>
      </c>
    </row>
    <row r="45" spans="2:49" x14ac:dyDescent="0.2">
      <c r="B45" s="10"/>
      <c r="C45" s="42" t="s">
        <v>107</v>
      </c>
      <c r="D45" s="48">
        <v>36000</v>
      </c>
      <c r="E45" s="104">
        <v>-3.1223327057649075E-2</v>
      </c>
      <c r="F45" s="104">
        <v>3.3361784471841016E-2</v>
      </c>
      <c r="G45" s="104">
        <v>9.7946896001331218E-2</v>
      </c>
      <c r="H45" s="104">
        <v>0.16253200753082142</v>
      </c>
      <c r="I45" s="104">
        <v>0.22711711906031118</v>
      </c>
      <c r="J45" s="104">
        <v>0.29170223058980138</v>
      </c>
      <c r="K45" s="104">
        <v>0.35628734211929136</v>
      </c>
      <c r="L45" s="104">
        <v>0.42087245364878156</v>
      </c>
      <c r="M45" s="104">
        <v>0.48545756517827154</v>
      </c>
      <c r="N45" s="104">
        <v>0.55004267670776152</v>
      </c>
      <c r="O45" s="104">
        <v>0.61462778823725173</v>
      </c>
    </row>
    <row r="46" spans="2:49" ht="14.45" customHeight="1" x14ac:dyDescent="0.2">
      <c r="B46" s="10"/>
      <c r="C46" s="46">
        <v>0.05</v>
      </c>
      <c r="D46" s="47">
        <v>37800</v>
      </c>
      <c r="E46" s="104">
        <v>1.7215506589468577E-2</v>
      </c>
      <c r="F46" s="104">
        <v>8.5029873695433134E-2</v>
      </c>
      <c r="G46" s="104">
        <v>0.15284424080139769</v>
      </c>
      <c r="H46" s="104">
        <v>0.22065860790736225</v>
      </c>
      <c r="I46" s="104">
        <v>0.2884729750133268</v>
      </c>
      <c r="J46" s="104">
        <v>0.35628734211929136</v>
      </c>
      <c r="K46" s="104">
        <v>0.42410170922525592</v>
      </c>
      <c r="L46" s="104">
        <v>0.4919160763312207</v>
      </c>
      <c r="M46" s="104">
        <v>0.55973044343718525</v>
      </c>
      <c r="N46" s="104">
        <v>0.62754481054314959</v>
      </c>
      <c r="O46" s="104">
        <v>0.69535917764911415</v>
      </c>
    </row>
    <row r="47" spans="2:49" x14ac:dyDescent="0.2">
      <c r="B47" s="10"/>
      <c r="C47" s="46">
        <v>0.1</v>
      </c>
      <c r="D47" s="47">
        <v>41580</v>
      </c>
      <c r="E47" s="104">
        <v>0.11893705724841541</v>
      </c>
      <c r="F47" s="104">
        <v>0.19353286106497625</v>
      </c>
      <c r="G47" s="104">
        <v>0.26812866488153753</v>
      </c>
      <c r="H47" s="104">
        <v>0.34272446869809858</v>
      </c>
      <c r="I47" s="104">
        <v>0.41732027251465964</v>
      </c>
      <c r="J47" s="104">
        <v>0.4919160763312207</v>
      </c>
      <c r="K47" s="104">
        <v>0.56651188014778175</v>
      </c>
      <c r="L47" s="104">
        <v>0.64110768396434259</v>
      </c>
      <c r="M47" s="104">
        <v>0.71570348778090365</v>
      </c>
      <c r="N47" s="104">
        <v>0.7902992915974647</v>
      </c>
      <c r="O47" s="104">
        <v>0.86489509541402576</v>
      </c>
    </row>
    <row r="48" spans="2:49" x14ac:dyDescent="0.2">
      <c r="B48" s="10"/>
      <c r="C48" s="46">
        <v>0.15</v>
      </c>
      <c r="D48" s="47">
        <v>47817</v>
      </c>
      <c r="E48" s="104">
        <v>0.28677761583567785</v>
      </c>
      <c r="F48" s="104">
        <v>0.37256279022472283</v>
      </c>
      <c r="G48" s="104">
        <v>0.45834796461376803</v>
      </c>
      <c r="H48" s="104">
        <v>0.54413313900281324</v>
      </c>
      <c r="I48" s="104">
        <v>0.62991831339185866</v>
      </c>
      <c r="J48" s="104">
        <v>0.71570348778090365</v>
      </c>
      <c r="K48" s="104">
        <v>0.80148866216994885</v>
      </c>
      <c r="L48" s="104">
        <v>0.88727383655899406</v>
      </c>
      <c r="M48" s="104">
        <v>0.97305901094803904</v>
      </c>
      <c r="N48" s="104">
        <v>1.0588441853370845</v>
      </c>
      <c r="O48" s="104">
        <v>1.1446293597261294</v>
      </c>
    </row>
    <row r="49" spans="2:45" ht="15" thickBot="1" x14ac:dyDescent="0.25">
      <c r="B49" s="10"/>
      <c r="C49" s="46">
        <v>0.2</v>
      </c>
      <c r="D49" s="49">
        <v>57380.4</v>
      </c>
      <c r="E49" s="104">
        <v>0.54413313900281324</v>
      </c>
      <c r="F49" s="104">
        <v>0.64707534826966762</v>
      </c>
      <c r="G49" s="104">
        <v>0.75001755753652177</v>
      </c>
      <c r="H49" s="104">
        <v>0.85295976680337615</v>
      </c>
      <c r="I49" s="104">
        <v>0.95590197607023009</v>
      </c>
      <c r="J49" s="104">
        <v>1.0588441853370845</v>
      </c>
      <c r="K49" s="104">
        <v>1.1617863946039386</v>
      </c>
      <c r="L49" s="104">
        <v>1.2647286038707932</v>
      </c>
      <c r="M49" s="104">
        <v>1.3676708131376469</v>
      </c>
      <c r="N49" s="104">
        <v>1.4706130224045011</v>
      </c>
      <c r="O49" s="104">
        <v>1.5735552316713557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36000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861.98</v>
      </c>
      <c r="BA66" s="12" t="s">
        <v>65</v>
      </c>
    </row>
    <row r="67" spans="2:55" x14ac:dyDescent="0.2">
      <c r="B67" s="10"/>
      <c r="C67" s="10"/>
      <c r="D67" s="10"/>
      <c r="E67" s="10"/>
      <c r="F67" s="10"/>
      <c r="G67" s="10"/>
      <c r="H67" s="10"/>
      <c r="I67" s="10"/>
      <c r="J67" s="10"/>
      <c r="K67" s="10"/>
      <c r="AS67" s="12" t="s">
        <v>11</v>
      </c>
      <c r="AT67" s="93">
        <v>40500</v>
      </c>
      <c r="AU67" s="94">
        <v>1.1299999999999999</v>
      </c>
      <c r="AV67" s="95">
        <v>1</v>
      </c>
      <c r="AX67" s="12" t="s">
        <v>64</v>
      </c>
      <c r="AZ67" s="64">
        <v>27583.333333333332</v>
      </c>
      <c r="BA67" s="12" t="s">
        <v>63</v>
      </c>
    </row>
    <row r="68" spans="2:55" x14ac:dyDescent="0.2">
      <c r="B68" s="10"/>
      <c r="C68" s="10"/>
      <c r="D68" s="10"/>
      <c r="E68" s="10"/>
      <c r="F68" s="10"/>
      <c r="G68" s="10"/>
      <c r="H68" s="10"/>
      <c r="I68" s="10"/>
      <c r="J68" s="10"/>
      <c r="K68" s="10"/>
      <c r="AS68" s="12" t="s">
        <v>62</v>
      </c>
      <c r="AT68" s="93">
        <v>31031.25</v>
      </c>
      <c r="AU68" s="94">
        <v>0.86</v>
      </c>
      <c r="AV68" s="95">
        <v>0.76620370370370372</v>
      </c>
    </row>
    <row r="69" spans="2:55" x14ac:dyDescent="0.2">
      <c r="B69" s="10"/>
      <c r="C69" s="10"/>
      <c r="D69" s="10"/>
      <c r="E69" s="10"/>
      <c r="F69" s="10"/>
      <c r="G69" s="10"/>
      <c r="H69" s="10"/>
      <c r="I69" s="10"/>
      <c r="J69" s="10"/>
      <c r="K69" s="10"/>
      <c r="AS69" s="12" t="s">
        <v>61</v>
      </c>
      <c r="AT69" s="93">
        <v>9468.75</v>
      </c>
      <c r="AU69" s="94"/>
      <c r="AV69" s="95">
        <v>0.23379629629629631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1.125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0.84375</v>
      </c>
      <c r="AU86" s="98">
        <v>0.9</v>
      </c>
      <c r="AV86" s="98">
        <v>0.95625000000000004</v>
      </c>
      <c r="AW86" s="98">
        <v>1.0125</v>
      </c>
      <c r="AX86" s="98">
        <v>1.0687500000000001</v>
      </c>
      <c r="AY86" s="99">
        <v>1.125</v>
      </c>
      <c r="AZ86" s="98">
        <v>1.1812499999999999</v>
      </c>
      <c r="BA86" s="98">
        <v>1.2375</v>
      </c>
      <c r="BB86" s="98">
        <v>1.29375</v>
      </c>
      <c r="BC86" s="98">
        <v>1.35</v>
      </c>
      <c r="BD86" s="98">
        <v>1.40625</v>
      </c>
    </row>
    <row r="87" spans="2:56" x14ac:dyDescent="0.2">
      <c r="B87" s="10"/>
      <c r="C87" s="10"/>
      <c r="D87" s="10"/>
      <c r="E87" s="10"/>
      <c r="F87" s="10"/>
      <c r="G87" s="10"/>
      <c r="H87" s="10"/>
      <c r="I87" s="10"/>
      <c r="J87" s="10"/>
      <c r="K87" s="10"/>
      <c r="AR87" s="12">
        <v>-0.2</v>
      </c>
      <c r="AS87" s="98">
        <v>20930.400000000001</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26163</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30780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34200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36000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37800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41580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47817</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57380.4</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2024-12-02T21:43:54Z</dcterms:modified>
</cp:coreProperties>
</file>