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B0CD5A67-AC05-4082-BD60-7A954B1C4AA1}"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<sst xmlns="http://schemas.openxmlformats.org/spreadsheetml/2006/main" count="275" uniqueCount="158">
  <si>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</si>
  <si>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</si>
  <si>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</si>
  <si>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</si>
  <si>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</si>
  <si>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</si>
  <si>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</si>
  <si>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</si>
  <si>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</si>
  <si>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</si>
  <si>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</si>
  <si>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</si>
  <si>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</si>
  <si>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</si>
  <si>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</si>
  <si>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</si>
  <si>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</si>
  <si>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</si>
  <si>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</si>
  <si>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</si>
  <si>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</si>
  <si>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</si>
  <si>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</si>
  <si>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</si>
  <si>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</si>
  <si>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</si>
  <si>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</si>
  <si>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</si>
  <si>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</si>
  <si>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</si>
  <si>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</si>
  <si>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</si>
  <si>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</si>
  <si>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</si>
  <si>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</si>
  <si>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</si>
  <si>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</si>
  <si>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</si>
  <si>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</si>
  <si>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</si>
  <si>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</si>
  <si>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</si>
  <si>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</si>
  <si>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</si>
  <si>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</si>
  <si>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</si>
  <si>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</si>
  <si>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</si>
  <si>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</si>
  <si>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</si>
  <si>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</si>
  <si>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</si>
  <si>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</si>
  <si>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</si>
  <si>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</si>
  <si>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</si>
  <si>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</si>
  <si>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</si>
  <si>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</si>
  <si>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</si>
  <si>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</si>
  <si>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</si>
  <si>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</si>
  <si>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</si>
  <si>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</si>
  <si>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</si>
  <si>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</si>
  <si>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</si>
  <si>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</si>
  <si>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</si>
  <si>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</si>
  <si>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</si>
  <si>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</si>
  <si>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</si>
  <si>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</si>
  <si>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</si>
  <si>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</si>
  <si>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</si>
  <si>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</si>
  <si>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</si>
  <si>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</si>
  <si>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</si>
  <si>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</si>
  <si>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</si>
  <si>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</si>
  <si>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</si>
  <si>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</si>
  <si>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</si>
  <si>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</si>
  <si>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</si>
  <si>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</si>
  <si>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</si>
  <si>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</si>
  <si>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</si>
  <si>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</si>
  <si>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</si>
  <si>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</si>
  <si>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</si>
  <si>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</si>
  <si>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</si>
  <si>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</si>
  <si>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</si>
  <si>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</si>
  <si>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</si>
  <si>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</si>
  <si>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</si>
  <si>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</si>
  <si>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</si>
  <si>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</si>
  <si>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</si>
  <si>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</si>
  <si>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</si>
  <si>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</si>
  <si>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</si>
  <si>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</si>
  <si>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</si>
  <si>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</si>
  <si>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</si>
  <si>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</si>
  <si>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</si>
  <si>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</si>
  <si>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</si>
  <si>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</si>
  <si>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</si>
  <si>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TECNIFICADO HUILA GARZÓN</t>
  </si>
  <si>
    <t>Precio miles COP/kg. 1ra calidad (G)</t>
  </si>
  <si>
    <t>Precio miles COP/kg. 2da calidad (H)</t>
  </si>
  <si>
    <t>Precio miles COP/kg. 3ra calidad (I)</t>
  </si>
  <si>
    <t>Precio miles COP/kg. 4ta calidad (J)</t>
  </si>
  <si>
    <t>Huila</t>
  </si>
  <si>
    <t>Material de propagacion: Colino/Plántula // Distancia de siembra: 1,6 x 1,2 // Densidad de siembra - Plantas/Ha.: 5.200 // Duracion del ciclo: 6 años // Productividad/Ha/Ciclo: 11.500 kg // Inicio de Produccion desde la siembra: año 2  // Duracion de la etapa productiva: 5 años // Productividad promedio en etapa productiva  // Cultivo asociado: Cultivo generalmente en asocio con plátano o banano como sombrío transitorio en bajas densidades (100 colinos por hectárea) dispersos en el lote. // Productividad promedio etapa productiva: 2.300 kg // % Rendimiento 1ra. Calidad: 100 // % Rendimiento 2da. Calidad: 0 // Precio de venta ponderado por calidad: $15.840 // Valor Jornal: $68.251 // Otros: NA</t>
  </si>
  <si>
    <t>2024 Q3</t>
  </si>
  <si>
    <t>2018 Q3</t>
  </si>
  <si>
    <t>El presente documento corresponde a una actualización del documento PDF de la AgroGuía correspondiente a Cafe Castillo Tecnificado Huila Garzón publicada en la página web, y consta de las siguientes partes:</t>
  </si>
  <si>
    <t>- Flujo anualizado de los ingresos (precio y rendimiento) y los costos de producción para una hectárea de
Cafe Castillo Tecnificado Huila Garzón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</si>
  <si>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Tecnificado Huila Garzón.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</si>
  <si>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</si>
  <si>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</si>
  <si>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</si>
  <si>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</si>
  <si>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Tecnificado Huila Garzón.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</si>
  <si>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</si>
  <si>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</si>
  <si>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Tecnificado Huila Garzón, en lo que respecta a la mano de obra incluye actividades como la preparación del terreno, la siembra, el trazado y el ahoyado, entre otras, y ascienden a un total de $4,4 millones de pesos (equivalente a 64 jornales). En cuanto a los insumos, se incluyen los gastos relacionados con el material vegetal y las enmiendas, que en conjunto ascienden a  $3,9 millones.</t>
  </si>
  <si>
    <t>*** Los costos de sostenimiento del año 1 comprenden tanto los gastos relacionados con la mano de obra como aquellos asociados con los insumos necesarios desde el momento de la siembra de las plantas hasta finalizar el año 1. Para el caso de Cafe Castillo Tecnificado Huila Garzón, en lo que respecta a la mano de obra incluye actividades como la fertilización, riego, control de malezas, plagas y enfermedades, entre otras, y ascienden a un total de $5,0 millones de pesos (equivalente a 73 jornales). En cuanto a los insumos, se incluyen los fertilizantes, plaguicidas, transportes, entre otras, que en conjunto ascienden a  $3,1 millones.</t>
  </si>
  <si>
    <t>Nota 1: en caso de utilizar esta información para el desarrollo de otras publicaciones, por favor citar FINAGRO, "Agro Guía - Marcos de Referencia Agroeconómicos"</t>
  </si>
  <si>
    <t>Los costos totales del ciclo para esta actualización (2024 Q3) equivalen a $120,0 millones, en comparación con los costos del marco original que ascienden a $62,7 millones, (mes de publicación del marco: septiembre - 2018).
La rentabilidad actualizada (2024 Q3) subió frente a la rentabilidad de la primera AgroGuía, pasando del -4,8% al 51,8%. Mientras que el crecimiento de los costos fue del 191,4%, el crecimiento de los ingresos fue del 304,6%.</t>
  </si>
  <si>
    <t>En cuanto a los costos de mano de obra de la AgroGuía actualizada, se destaca la participación de cosecha y beneficio seguido de control arvenses, que representan el 66% y el 16% del costo total, respectivamente. En cuanto a los costos de insumos, se destaca la participación de fertilización seguido de instalación, que representan el 87% y el 13% del costo total, respectivamente.</t>
  </si>
  <si>
    <t>subió</t>
  </si>
  <si>
    <t>De acuerdo con el comportamiento histórico del sistema productivo, se efectuó un análisis de sensibilidad del margen de utilidad obtenido en la producción de CAFE CASTILLO TECNIFICADO HUILA GARZÓN, frente a diferentes escenarios de variación de precios de venta en finca y rendimientos probables (kg/ha).</t>
  </si>
  <si>
    <t>Con un precio ponderado de COP $ 15.840/kg y con un rendimiento por hectárea de 11.500 kg por ciclo; el margen de utilidad obtenido en la producción de café es del 34%.</t>
  </si>
  <si>
    <t>El precio mínimo ponderado para cubrir los costos de producción, con un rendimiento de 11.500 kg para todo el ciclo de producción, es COP $ 10.434/kg.</t>
  </si>
  <si>
    <t>El rendimiento mínimo por ha/ciclo para cubrir los costos de producción, con un precio ponderado de COP $ 15.840, es de 7.575 kg/ha para todo el ciclo.</t>
  </si>
  <si>
    <t>El siguiente cuadro presenta diferentes escenarios de rentabilidad para el sistema productivo de CAFE CASTILLO TECNIFICADO HUILA GARZÓN, con respecto a diferentes niveles de productividad (kg./ha.) y precios ($/kg.).</t>
  </si>
  <si>
    <t>De acuerdo con el comportamiento histórico del sistema productivo, se efectuó un análisis de sensibilidad del margen de utilidad obtenido en la producción de CAFE CASTILLO TECNIFICADO HUILA GARZÓN, frente a diferentes escenarios de variación de precios de venta en finca y rendimientos probables (t/ha)</t>
  </si>
  <si>
    <t>Con un precio ponderado de COP $$ 5.200/kg y con un rendimiento por hectárea de 11.500 kg por ciclo; el margen de utilidad obtenido en la producción de café es del -5%.</t>
  </si>
  <si>
    <t>El precio mínimo ponderado para cubrir los costos de producción, con un rendimiento de 11.500 kg para todo el ciclo de producción, es COP $ 5.452/kg.</t>
  </si>
  <si>
    <t>El rendimiento mínimo por ha/ciclo para cubrir los costos de producción, con un precio ponderado de COP $ 5.200, es de 12.058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</si>
</sst>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Part.'!$AQ$41:$AQ$42</c:f>
              <c:numCache>
                <c:formatCode>_(* #,##0_);_(* \(#,##0\);_(* "-"_);_(@_)</c:formatCode>
                <c:ptCount val="2"/>
                <c:pt idx="0">
                  <c:v>62699500</c:v>
                </c:pt>
                <c:pt idx="1">
                  <c:v>119985568.88535032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Part.'!$AR$41:$AR$42</c:f>
              <c:numCache>
                <c:formatCode>_(* #,##0_);_(* \(#,##0\);_(* "-"_);_(@_)</c:formatCode>
                <c:ptCount val="2"/>
                <c:pt idx="0">
                  <c:v>45795000</c:v>
                </c:pt>
                <c:pt idx="1">
                  <c:v>89300779</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Part.'!$AS$41:$AS$42</c:f>
              <c:numCache>
                <c:formatCode>_(* #,##0_);_(* \(#,##0\);_(* "-"_);_(@_)</c:formatCode>
                <c:ptCount val="2"/>
                <c:pt idx="0">
                  <c:v>16904500</c:v>
                </c:pt>
                <c:pt idx="1">
                  <c:v>30684789.885350317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144558</c:v>
                </c:pt>
                <c:pt idx="3">
                  <c:v>26638936</c:v>
                </c:pt>
                <c:pt idx="4">
                  <c:v>3901295.8853503172</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14732423</c:v>
                </c:pt>
                <c:pt idx="1">
                  <c:v>4709319</c:v>
                </c:pt>
                <c:pt idx="2">
                  <c:v>59036379</c:v>
                </c:pt>
                <c:pt idx="3">
                  <c:v>6279092</c:v>
                </c:pt>
                <c:pt idx="4">
                  <c:v>4543566</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Part.'!$AW$41:$AW$42</c:f>
              <c:numCache>
                <c:formatCode>0%</c:formatCode>
                <c:ptCount val="2"/>
                <c:pt idx="0">
                  <c:v>0.73038859959010838</c:v>
                </c:pt>
                <c:pt idx="1">
                  <c:v>0.74426266283180675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Part.'!$AX$41:$AX$42</c:f>
              <c:numCache>
                <c:formatCode>0%</c:formatCode>
                <c:ptCount val="2"/>
                <c:pt idx="0">
                  <c:v>0.26961140040989162</c:v>
                </c:pt>
                <c:pt idx="1">
                  <c:v>0.2557373371681933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8" width="10.85546875" style="10" customWidth="1"/>
    <col min="9"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4387.5600000000004</v>
      </c>
      <c r="C7" s="13">
        <v>5001.8100000000004</v>
      </c>
      <c r="D7" s="13">
        <v>9330.82</v>
      </c>
      <c r="E7" s="13">
        <v>18885.84</v>
      </c>
      <c r="F7" s="13">
        <v>19041.84</v>
      </c>
      <c r="G7" s="13">
        <v>18885.84</v>
      </c>
      <c r="H7" s="13">
        <v>13767.08</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89300.78</v>
      </c>
      <c r="AH7" s="14">
        <v>0.74426266283180686</v>
      </c>
    </row>
    <row r="8" spans="1:34" x14ac:dyDescent="0.2">
      <c r="A8" s="3" t="s">
        <v>122</v>
      </c>
      <c r="B8" s="13">
        <v>3901.3</v>
      </c>
      <c r="C8" s="13">
        <v>3118.76</v>
      </c>
      <c r="D8" s="13">
        <v>3095.09</v>
      </c>
      <c r="E8" s="13">
        <v>5142.41</v>
      </c>
      <c r="F8" s="13">
        <v>5142.41</v>
      </c>
      <c r="G8" s="13">
        <v>5142.41</v>
      </c>
      <c r="H8" s="13">
        <v>5142.41</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30684.79</v>
      </c>
      <c r="AH8" s="14">
        <v>0.2557373371681933</v>
      </c>
    </row>
    <row r="9" spans="1:34" x14ac:dyDescent="0.2">
      <c r="A9" s="7" t="s">
        <v>121</v>
      </c>
      <c r="B9" s="13">
        <v>8288.86</v>
      </c>
      <c r="C9" s="13">
        <v>8120.57</v>
      </c>
      <c r="D9" s="13">
        <v>12425.9</v>
      </c>
      <c r="E9" s="13">
        <v>24028.25</v>
      </c>
      <c r="F9" s="13">
        <v>24184.25</v>
      </c>
      <c r="G9" s="13">
        <v>24028.25</v>
      </c>
      <c r="H9" s="13">
        <v>18909.490000000002</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119985.57</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1000</v>
      </c>
      <c r="E11" s="15">
        <v>2875</v>
      </c>
      <c r="F11" s="15">
        <v>2875</v>
      </c>
      <c r="G11" s="15">
        <v>2875</v>
      </c>
      <c r="H11" s="15">
        <v>1875</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11500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15.84</v>
      </c>
      <c r="E15" s="16">
        <v>15.84</v>
      </c>
      <c r="F15" s="16">
        <v>15.84</v>
      </c>
      <c r="G15" s="16">
        <v>15.84</v>
      </c>
      <c r="H15" s="16">
        <v>15.84</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15.84</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15840</v>
      </c>
      <c r="E19" s="13">
        <v>45540</v>
      </c>
      <c r="F19" s="13">
        <v>45540</v>
      </c>
      <c r="G19" s="13">
        <v>45540</v>
      </c>
      <c r="H19" s="13">
        <v>29700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182160</v>
      </c>
      <c r="AH19" s="19"/>
    </row>
    <row r="20" spans="1:34" x14ac:dyDescent="0.2">
      <c r="A20" s="1" t="s">
        <v>12</v>
      </c>
      <c r="B20" s="17">
        <v>-8288.86</v>
      </c>
      <c r="C20" s="17">
        <v>-8120.57</v>
      </c>
      <c r="D20" s="17">
        <v>3414.1</v>
      </c>
      <c r="E20" s="17">
        <v>21511.75</v>
      </c>
      <c r="F20" s="17">
        <v>21355.75</v>
      </c>
      <c r="G20" s="17">
        <v>21511.75</v>
      </c>
      <c r="H20" s="17">
        <v>10790.51</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62174.43</v>
      </c>
      <c r="AH20" s="22"/>
    </row>
    <row r="21" spans="1:34" x14ac:dyDescent="0.2">
      <c r="J21" s="10"/>
      <c r="AG21" s="82">
        <v>0.51818257555672509</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4815</v>
      </c>
      <c r="D121" s="61">
        <v>4785</v>
      </c>
      <c r="E121" s="61">
        <v>9685</v>
      </c>
      <c r="F121" s="61">
        <v>9765</v>
      </c>
      <c r="G121" s="61">
        <v>9685</v>
      </c>
      <c r="H121" s="61">
        <v>7060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45795</v>
      </c>
      <c r="AH121" s="62">
        <v>0.73038859959010838</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3484.5</v>
      </c>
      <c r="D122" s="61">
        <v>1756</v>
      </c>
      <c r="E122" s="61">
        <v>2916</v>
      </c>
      <c r="F122" s="61">
        <v>2916</v>
      </c>
      <c r="G122" s="61">
        <v>2916</v>
      </c>
      <c r="H122" s="61">
        <v>2916</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16904.5</v>
      </c>
      <c r="AH122" s="62">
        <v>0.26961140040989162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8299.5</v>
      </c>
      <c r="D123" s="61">
        <v>6541</v>
      </c>
      <c r="E123" s="61">
        <v>12601</v>
      </c>
      <c r="F123" s="61">
        <v>12681</v>
      </c>
      <c r="G123" s="61">
        <v>12601</v>
      </c>
      <c r="H123" s="61">
        <v>9976</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62699.5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1000</v>
      </c>
      <c r="E125" s="64">
        <v>2875</v>
      </c>
      <c r="F125" s="64">
        <v>2875</v>
      </c>
      <c r="G125" s="64">
        <v>2875</v>
      </c>
      <c r="H125" s="64">
        <v>1875</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11500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5.2</v>
      </c>
      <c r="D129" s="65">
        <v>5.2</v>
      </c>
      <c r="E129" s="65">
        <v>5.2</v>
      </c>
      <c r="F129" s="65">
        <v>5.2</v>
      </c>
      <c r="G129" s="65">
        <v>5.2</v>
      </c>
      <c r="H129" s="65">
        <v>5.2</v>
      </c>
      <c r="I129" s="65">
        <v>5.2</v>
      </c>
      <c r="J129" s="65">
        <v>5.2</v>
      </c>
      <c r="K129" s="65">
        <v>5.2</v>
      </c>
      <c r="L129" s="65">
        <v>5.2</v>
      </c>
      <c r="M129" s="65">
        <v>5.2</v>
      </c>
      <c r="N129" s="65">
        <v>5.2</v>
      </c>
      <c r="O129" s="65">
        <v>5.2</v>
      </c>
      <c r="P129" s="65">
        <v>5.2</v>
      </c>
      <c r="Q129" s="65">
        <v>5.2</v>
      </c>
      <c r="R129" s="65">
        <v>5.2</v>
      </c>
      <c r="S129" s="65">
        <v>5.2</v>
      </c>
      <c r="T129" s="65">
        <v>5.2</v>
      </c>
      <c r="U129" s="65">
        <v>5.2</v>
      </c>
      <c r="V129" s="65">
        <v>5.2</v>
      </c>
      <c r="W129" s="65">
        <v>5.2</v>
      </c>
      <c r="X129" s="65">
        <v>5.2</v>
      </c>
      <c r="Y129" s="65">
        <v>5.2</v>
      </c>
      <c r="Z129" s="65">
        <v>5.2</v>
      </c>
      <c r="AA129" s="65">
        <v>5.2</v>
      </c>
      <c r="AB129" s="65">
        <v>5.2</v>
      </c>
      <c r="AC129" s="65">
        <v>5.2</v>
      </c>
      <c r="AD129" s="65">
        <v>5.2</v>
      </c>
      <c r="AE129" s="65">
        <v>5.2</v>
      </c>
      <c r="AF129" s="65">
        <v>5.2</v>
      </c>
      <c r="AG129" s="65">
        <v>5.2</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5200</v>
      </c>
      <c r="E133" s="61">
        <v>14950</v>
      </c>
      <c r="F133" s="61">
        <v>14950</v>
      </c>
      <c r="G133" s="61">
        <v>14950</v>
      </c>
      <c r="H133" s="61">
        <v>9750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59800</v>
      </c>
      <c r="AH133" s="54"/>
    </row>
    <row r="134" spans="1:40" s="12" customFormat="1" x14ac:dyDescent="0.2">
      <c r="A134" s="57" t="s">
        <v>12</v>
      </c>
      <c r="B134" s="61"/>
      <c r="C134" s="61">
        <v>-8299.5</v>
      </c>
      <c r="D134" s="61">
        <v>-1341</v>
      </c>
      <c r="E134" s="61">
        <v>2349</v>
      </c>
      <c r="F134" s="61">
        <v>2269</v>
      </c>
      <c r="G134" s="61">
        <v>2349</v>
      </c>
      <c r="H134" s="61">
        <v>-226</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-2899.5</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7555000</v>
      </c>
      <c r="AY8" s="12" t="s">
        <v>4</v>
      </c>
      <c r="AZ8" s="80">
        <v>96000</v>
      </c>
    </row>
    <row r="9" spans="2:59" ht="14.45" customHeight="1" x14ac:dyDescent="0.2">
      <c r="B9" s="126"/>
      <c r="C9" s="126"/>
      <c r="D9" s="126"/>
      <c r="E9" s="126"/>
      <c r="F9" s="126"/>
      <c r="G9" s="126"/>
      <c r="H9" s="126"/>
      <c r="I9" s="126"/>
      <c r="J9" s="28"/>
      <c r="AP9" s="12" t="s">
        <v>8</v>
      </c>
      <c r="AQ9" s="80">
        <v>2415000</v>
      </c>
      <c r="AY9" s="12" t="s">
        <v>8</v>
      </c>
      <c r="AZ9" s="80">
        <v>0</v>
      </c>
    </row>
    <row r="10" spans="2:59" ht="14.45" customHeight="1" x14ac:dyDescent="0.2">
      <c r="B10" s="126"/>
      <c r="C10" s="126"/>
      <c r="D10" s="126"/>
      <c r="E10" s="126"/>
      <c r="F10" s="126"/>
      <c r="G10" s="126"/>
      <c r="H10" s="126"/>
      <c r="I10" s="126"/>
      <c r="J10" s="28"/>
      <c r="AP10" s="12" t="s">
        <v>9</v>
      </c>
      <c r="AQ10" s="80">
        <v>30275000</v>
      </c>
      <c r="AY10" s="12" t="s">
        <v>9</v>
      </c>
      <c r="AZ10" s="80">
        <v>0</v>
      </c>
    </row>
    <row r="11" spans="2:59" ht="14.45" customHeight="1" x14ac:dyDescent="0.2">
      <c r="B11" s="67" t="s">
        <v>114</v>
      </c>
      <c r="C11" s="67"/>
      <c r="D11" s="67"/>
      <c r="E11" s="67"/>
      <c r="F11" s="67"/>
      <c r="G11" s="67"/>
      <c r="H11" s="67"/>
      <c r="I11" s="67"/>
      <c r="AP11" s="12" t="s">
        <v>7</v>
      </c>
      <c r="AQ11" s="80">
        <v>3220000</v>
      </c>
      <c r="AY11" s="12" t="s">
        <v>7</v>
      </c>
      <c r="AZ11" s="80">
        <v>15107500</v>
      </c>
    </row>
    <row r="12" spans="2:59" ht="14.45" customHeight="1" x14ac:dyDescent="0.2">
      <c r="B12" s="67"/>
      <c r="C12" s="67"/>
      <c r="D12" s="67"/>
      <c r="E12" s="67"/>
      <c r="F12" s="67"/>
      <c r="G12" s="67"/>
      <c r="H12" s="67"/>
      <c r="I12" s="67"/>
      <c r="AP12" s="12" t="s">
        <v>3</v>
      </c>
      <c r="AQ12" s="80">
        <v>2330000</v>
      </c>
      <c r="AY12" s="12" t="s">
        <v>3</v>
      </c>
      <c r="AZ12" s="80">
        <v>1701000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0</v>
      </c>
    </row>
    <row r="19" spans="42:59" x14ac:dyDescent="0.2">
      <c r="AP19" s="12" t="s">
        <v>76</v>
      </c>
      <c r="AQ19" s="80">
        <v>0</v>
      </c>
      <c r="AY19" s="12" t="s">
        <v>76</v>
      </c>
      <c r="AZ19" s="80">
        <v>0</v>
      </c>
    </row>
    <row r="20" spans="42:59" ht="15" x14ac:dyDescent="0.25">
      <c r="AP20" s="68" t="s">
        <v>77</v>
      </c>
      <c r="AQ20" s="81">
        <v>45795000</v>
      </c>
      <c r="AY20" s="68" t="s">
        <v>77</v>
      </c>
      <c r="AZ20" s="81">
        <v>16904500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14732423</v>
      </c>
      <c r="AY27" s="12" t="s">
        <v>4</v>
      </c>
      <c r="AZ27" s="80">
        <v>144558</v>
      </c>
    </row>
    <row r="28" spans="42:59" x14ac:dyDescent="0.2">
      <c r="AP28" s="12" t="s">
        <v>8</v>
      </c>
      <c r="AQ28" s="80">
        <v>4709319</v>
      </c>
      <c r="AY28" s="12" t="s">
        <v>8</v>
      </c>
      <c r="AZ28" s="80"/>
    </row>
    <row r="29" spans="42:59" ht="14.45" customHeight="1" x14ac:dyDescent="0.2">
      <c r="AP29" s="12" t="s">
        <v>9</v>
      </c>
      <c r="AQ29" s="80">
        <v>59036379</v>
      </c>
      <c r="AY29" s="12" t="s">
        <v>9</v>
      </c>
      <c r="AZ29" s="80"/>
    </row>
    <row r="30" spans="42:59" x14ac:dyDescent="0.2">
      <c r="AP30" s="12" t="s">
        <v>7</v>
      </c>
      <c r="AQ30" s="80">
        <v>6279092</v>
      </c>
      <c r="AY30" s="12" t="s">
        <v>7</v>
      </c>
      <c r="AZ30" s="80">
        <v>26638936</v>
      </c>
    </row>
    <row r="31" spans="42:59" x14ac:dyDescent="0.2">
      <c r="AP31" s="12" t="s">
        <v>3</v>
      </c>
      <c r="AQ31" s="80">
        <v>4543566</v>
      </c>
      <c r="AY31" s="12" t="s">
        <v>3</v>
      </c>
      <c r="AZ31" s="80">
        <v>3901295.8853503172</v>
      </c>
    </row>
    <row r="32" spans="42:59" ht="14.45" customHeight="1" x14ac:dyDescent="0.2">
      <c r="AP32" s="12" t="s">
        <v>6</v>
      </c>
      <c r="AQ32" s="80">
        <v>0</v>
      </c>
      <c r="AY32" s="12" t="s">
        <v>6</v>
      </c>
      <c r="AZ32" s="80"/>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89300779</v>
      </c>
      <c r="AY37" s="68" t="s">
        <v>77</v>
      </c>
      <c r="AZ37" s="81">
        <v>30684789.885350317</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62699500</v>
      </c>
      <c r="AR41" s="101">
        <v>45795000</v>
      </c>
      <c r="AS41" s="101">
        <v>16904500</v>
      </c>
      <c r="AV41" s="12" t="s">
        <v>132</v>
      </c>
      <c r="AW41" s="82">
        <v>0.73038859959010838</v>
      </c>
      <c r="AX41" s="82">
        <v>0.26961140040989162</v>
      </c>
    </row>
    <row r="42" spans="2:56" ht="15" x14ac:dyDescent="0.2">
      <c r="B42" s="29"/>
      <c r="C42" s="29"/>
      <c r="D42" s="29"/>
      <c r="E42" s="29"/>
      <c r="F42" s="29"/>
      <c r="G42" s="29"/>
      <c r="H42" s="29"/>
      <c r="I42" s="29"/>
      <c r="AP42" s="12" t="s">
        <v>131</v>
      </c>
      <c r="AQ42" s="101">
        <v>119985568.88535032</v>
      </c>
      <c r="AR42" s="101">
        <v>89300779</v>
      </c>
      <c r="AS42" s="101">
        <v>30684789.885350317</v>
      </c>
      <c r="AV42" s="12" t="s">
        <v>131</v>
      </c>
      <c r="AW42" s="82">
        <v>0.74426266283180675</v>
      </c>
      <c r="AX42" s="82">
        <v>0.2557373371681933</v>
      </c>
    </row>
    <row r="43" spans="2:56" x14ac:dyDescent="0.2">
      <c r="BD43" s="83">
        <v>18410873931210.191</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0.34131768774703558</v>
      </c>
    </row>
    <row r="54" spans="2:55" x14ac:dyDescent="0.2">
      <c r="BA54" s="12" t="s">
        <v>88</v>
      </c>
      <c r="BC54" s="85">
        <v>-4.8486622073578595E-2</v>
      </c>
    </row>
    <row r="55" spans="2:55" ht="15" thickBot="1" x14ac:dyDescent="0.25">
      <c r="BA55" s="12" t="s">
        <v>89</v>
      </c>
      <c r="BC55" s="85" t="s">
        <v>131</v>
      </c>
    </row>
    <row r="56" spans="2:55" ht="16.5" thickTop="1" thickBot="1" x14ac:dyDescent="0.3">
      <c r="BA56" s="86" t="s">
        <v>82</v>
      </c>
      <c r="BB56" s="86"/>
      <c r="BC56" s="84">
        <v>62699500</v>
      </c>
    </row>
    <row r="57" spans="2:55" ht="16.5" thickTop="1" thickBot="1" x14ac:dyDescent="0.3">
      <c r="BA57" s="87" t="s">
        <v>83</v>
      </c>
      <c r="BB57" s="87"/>
      <c r="BC57" s="88">
        <v>43346</v>
      </c>
    </row>
    <row r="58" spans="2:55" ht="16.5" thickTop="1" thickBot="1" x14ac:dyDescent="0.3">
      <c r="BA58" s="87" t="s">
        <v>84</v>
      </c>
      <c r="BB58" s="87"/>
      <c r="BC58" s="89">
        <v>1.9136606972200785</v>
      </c>
    </row>
    <row r="59" spans="2:55" ht="16.5" thickTop="1" thickBot="1" x14ac:dyDescent="0.3">
      <c r="BA59" s="86" t="s">
        <v>85</v>
      </c>
      <c r="BB59" s="86" t="s">
        <v>65</v>
      </c>
      <c r="BC59" s="84">
        <v>59800</v>
      </c>
    </row>
    <row r="60" spans="2:55" ht="16.5" thickTop="1" thickBot="1" x14ac:dyDescent="0.3">
      <c r="I60" s="53" t="s">
        <v>113</v>
      </c>
      <c r="BA60" s="87" t="s">
        <v>86</v>
      </c>
      <c r="BB60" s="87"/>
      <c r="BC60" s="89">
        <v>3.046153846153846</v>
      </c>
    </row>
    <row r="61" spans="2:55" ht="16.5" thickTop="1" thickBot="1" x14ac:dyDescent="0.3">
      <c r="BA61" s="86" t="s">
        <v>85</v>
      </c>
      <c r="BB61" s="86" t="s">
        <v>65</v>
      </c>
      <c r="BC61" s="84">
        <v>182160</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10433.530000000001</v>
      </c>
      <c r="J11" s="10"/>
      <c r="K11" s="10"/>
    </row>
    <row r="12" spans="2:57" ht="14.45" customHeight="1" thickBot="1" x14ac:dyDescent="0.25">
      <c r="B12" s="10"/>
      <c r="C12" s="10"/>
      <c r="D12" s="10"/>
      <c r="E12" s="10"/>
      <c r="F12" s="10"/>
      <c r="G12" s="35" t="s">
        <v>93</v>
      </c>
      <c r="H12" s="36" t="s">
        <v>94</v>
      </c>
      <c r="I12" s="37">
        <v>8288860</v>
      </c>
      <c r="J12" s="10"/>
      <c r="K12" s="10"/>
    </row>
    <row r="13" spans="2:57" ht="14.45" customHeight="1" thickBot="1" x14ac:dyDescent="0.25">
      <c r="B13" s="10"/>
      <c r="C13" s="10"/>
      <c r="D13" s="10"/>
      <c r="E13" s="10"/>
      <c r="F13" s="10"/>
      <c r="G13" s="35" t="s">
        <v>95</v>
      </c>
      <c r="H13" s="36" t="s">
        <v>94</v>
      </c>
      <c r="I13" s="37">
        <v>32918028</v>
      </c>
      <c r="J13" s="10"/>
      <c r="K13" s="10"/>
    </row>
    <row r="14" spans="2:57" ht="14.45" customHeight="1" thickBot="1" x14ac:dyDescent="0.25">
      <c r="B14" s="10"/>
      <c r="C14" s="10"/>
      <c r="D14" s="10"/>
      <c r="E14" s="10"/>
      <c r="F14" s="10"/>
      <c r="G14" s="35" t="s">
        <v>96</v>
      </c>
      <c r="H14" s="36" t="s">
        <v>97</v>
      </c>
      <c r="I14" s="38">
        <v>11.5</v>
      </c>
      <c r="J14" s="10"/>
      <c r="K14" s="10"/>
    </row>
    <row r="15" spans="2:57" ht="14.45" customHeight="1" thickBot="1" x14ac:dyDescent="0.25">
      <c r="B15" s="10"/>
      <c r="C15" s="10"/>
      <c r="D15" s="10"/>
      <c r="E15" s="10"/>
      <c r="F15" s="10"/>
      <c r="G15" s="35" t="s">
        <v>98</v>
      </c>
      <c r="H15" s="36" t="s">
        <v>67</v>
      </c>
      <c r="I15" s="39">
        <v>51.81825755567251</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10433.530000000001</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7574.846590909091</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15.84</v>
      </c>
      <c r="AT30" s="92">
        <v>11500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182160</v>
      </c>
      <c r="AV39" s="94">
        <v>15.84</v>
      </c>
      <c r="AW39" s="95">
        <v>3.046153846153846</v>
      </c>
    </row>
    <row r="40" spans="2:49" ht="14.45" customHeight="1" x14ac:dyDescent="0.2">
      <c r="B40" s="10"/>
      <c r="C40" s="40"/>
      <c r="D40" s="44" t="s">
        <v>109</v>
      </c>
      <c r="E40" s="70">
        <v>11.879999999999999</v>
      </c>
      <c r="F40" s="70">
        <v>12.672000000000001</v>
      </c>
      <c r="G40" s="70">
        <v>13.464</v>
      </c>
      <c r="H40" s="70">
        <v>14.256</v>
      </c>
      <c r="I40" s="70">
        <v>15.048</v>
      </c>
      <c r="J40" s="45">
        <v>15.84</v>
      </c>
      <c r="K40" s="70">
        <v>16.632000000000001</v>
      </c>
      <c r="L40" s="70">
        <v>17.423999999999999</v>
      </c>
      <c r="M40" s="70">
        <v>18.216000000000001</v>
      </c>
      <c r="N40" s="70">
        <v>19.007999999999999</v>
      </c>
      <c r="O40" s="70">
        <v>19.8</v>
      </c>
      <c r="AT40" s="12" t="s">
        <v>62</v>
      </c>
      <c r="AU40" s="93">
        <v>119985.57</v>
      </c>
      <c r="AV40" s="94">
        <v>10.43</v>
      </c>
      <c r="AW40" s="95">
        <v>1.9136607149977274</v>
      </c>
    </row>
    <row r="41" spans="2:49" x14ac:dyDescent="0.2">
      <c r="B41" s="10"/>
      <c r="C41" s="46">
        <v>-0.2</v>
      </c>
      <c r="D41" s="47">
        <v>6686.1</v>
      </c>
      <c r="E41" s="104">
        <v>-0.33799649407841292</v>
      </c>
      <c r="F41" s="104">
        <v>-0.2938629270169737</v>
      </c>
      <c r="G41" s="104">
        <v>-0.24972935995553458</v>
      </c>
      <c r="H41" s="104">
        <v>-0.20559579289409546</v>
      </c>
      <c r="I41" s="104">
        <v>-0.16146222583265635</v>
      </c>
      <c r="J41" s="104">
        <v>-0.11732865877121723</v>
      </c>
      <c r="K41" s="104">
        <v>-7.3195091709778004E-2</v>
      </c>
      <c r="L41" s="104">
        <v>-2.9061524648338999E-2</v>
      </c>
      <c r="M41" s="104">
        <v>1.5072042413100339E-2</v>
      </c>
      <c r="N41" s="104">
        <v>5.9205609474539234E-2</v>
      </c>
      <c r="O41" s="104">
        <v>0.10333917653597835</v>
      </c>
      <c r="AT41" s="12" t="s">
        <v>61</v>
      </c>
      <c r="AU41" s="93">
        <v>62174.43</v>
      </c>
      <c r="AV41" s="94"/>
      <c r="AW41" s="95">
        <v>0.34131768774703558</v>
      </c>
    </row>
    <row r="42" spans="2:49" x14ac:dyDescent="0.2">
      <c r="B42" s="10"/>
      <c r="C42" s="46">
        <v>-0.15</v>
      </c>
      <c r="D42" s="47">
        <v>8357.625</v>
      </c>
      <c r="E42" s="104">
        <v>-0.17249561759801624</v>
      </c>
      <c r="F42" s="104">
        <v>-0.11732865877121723</v>
      </c>
      <c r="G42" s="104">
        <v>-6.2161699944418336E-2</v>
      </c>
      <c r="H42" s="104">
        <v>-6.9947411176194407E-3</v>
      </c>
      <c r="I42" s="104">
        <v>4.8172217709179455E-2</v>
      </c>
      <c r="J42" s="104">
        <v>0.10333917653597835</v>
      </c>
      <c r="K42" s="104">
        <v>0.15850613536277725</v>
      </c>
      <c r="L42" s="104">
        <v>0.21367309418957614</v>
      </c>
      <c r="M42" s="104">
        <v>0.26884005301637526</v>
      </c>
      <c r="N42" s="104">
        <v>0.32400701184317415</v>
      </c>
      <c r="O42" s="104">
        <v>0.37917397066997305</v>
      </c>
    </row>
    <row r="43" spans="2:49" x14ac:dyDescent="0.2">
      <c r="B43" s="10"/>
      <c r="C43" s="46">
        <v>-0.1</v>
      </c>
      <c r="D43" s="47">
        <v>9832.5</v>
      </c>
      <c r="E43" s="104">
        <v>-2.6465432468254391E-2</v>
      </c>
      <c r="F43" s="104">
        <v>3.8436872033861924E-2</v>
      </c>
      <c r="G43" s="104">
        <v>0.10333917653597835</v>
      </c>
      <c r="H43" s="104">
        <v>0.16824148103809478</v>
      </c>
      <c r="I43" s="104">
        <v>0.23314378554021098</v>
      </c>
      <c r="J43" s="104">
        <v>0.29804609004232741</v>
      </c>
      <c r="K43" s="104">
        <v>0.36294839454444405</v>
      </c>
      <c r="L43" s="104">
        <v>0.42785069904656003</v>
      </c>
      <c r="M43" s="104">
        <v>0.49275300354867668</v>
      </c>
      <c r="N43" s="104">
        <v>0.55765530805079311</v>
      </c>
      <c r="O43" s="104">
        <v>0.62255761255290931</v>
      </c>
      <c r="AU43" s="12">
        <v>114218</v>
      </c>
    </row>
    <row r="44" spans="2:49" x14ac:dyDescent="0.2">
      <c r="B44" s="10"/>
      <c r="C44" s="46">
        <v>-0.05</v>
      </c>
      <c r="D44" s="47">
        <v>10925</v>
      </c>
      <c r="E44" s="104">
        <v>8.1705075035272801E-2</v>
      </c>
      <c r="F44" s="104">
        <v>0.15381874670429108</v>
      </c>
      <c r="G44" s="104">
        <v>0.22593241837330935</v>
      </c>
      <c r="H44" s="104">
        <v>0.29804609004232741</v>
      </c>
      <c r="I44" s="104">
        <v>0.37015976171134568</v>
      </c>
      <c r="J44" s="104">
        <v>0.44227343338036396</v>
      </c>
      <c r="K44" s="104">
        <v>0.51438710504938223</v>
      </c>
      <c r="L44" s="104">
        <v>0.58650077671840006</v>
      </c>
      <c r="M44" s="104">
        <v>0.65861444838741856</v>
      </c>
      <c r="N44" s="104">
        <v>0.73072812005643661</v>
      </c>
      <c r="O44" s="104">
        <v>0.80284179172545489</v>
      </c>
      <c r="AU44" s="12">
        <v>178066.58</v>
      </c>
    </row>
    <row r="45" spans="2:49" x14ac:dyDescent="0.2">
      <c r="B45" s="10"/>
      <c r="C45" s="42" t="s">
        <v>107</v>
      </c>
      <c r="D45" s="48">
        <v>11500</v>
      </c>
      <c r="E45" s="104">
        <v>0.13863692108976089</v>
      </c>
      <c r="F45" s="104">
        <v>0.2145460491624116</v>
      </c>
      <c r="G45" s="104">
        <v>0.29045517723506253</v>
      </c>
      <c r="H45" s="104">
        <v>0.36636430530771324</v>
      </c>
      <c r="I45" s="104">
        <v>0.44227343338036396</v>
      </c>
      <c r="J45" s="104">
        <v>0.51818256145301467</v>
      </c>
      <c r="K45" s="104">
        <v>0.5940916895256656</v>
      </c>
      <c r="L45" s="104">
        <v>0.67000081759831609</v>
      </c>
      <c r="M45" s="104">
        <v>0.7459099456709668</v>
      </c>
      <c r="N45" s="104">
        <v>0.82181907374361751</v>
      </c>
      <c r="O45" s="104">
        <v>0.89772820181626822</v>
      </c>
    </row>
    <row r="46" spans="2:49" ht="14.45" customHeight="1" x14ac:dyDescent="0.2">
      <c r="B46" s="10"/>
      <c r="C46" s="46">
        <v>0.05</v>
      </c>
      <c r="D46" s="47">
        <v>12075</v>
      </c>
      <c r="E46" s="104">
        <v>0.19556876714424898</v>
      </c>
      <c r="F46" s="104">
        <v>0.27527335162053235</v>
      </c>
      <c r="G46" s="104">
        <v>0.35497793609681572</v>
      </c>
      <c r="H46" s="104">
        <v>0.43468252057309886</v>
      </c>
      <c r="I46" s="104">
        <v>0.51438710504938223</v>
      </c>
      <c r="J46" s="104">
        <v>0.59409168952566538</v>
      </c>
      <c r="K46" s="104">
        <v>0.67379627400194875</v>
      </c>
      <c r="L46" s="104">
        <v>0.75350085847823189</v>
      </c>
      <c r="M46" s="104">
        <v>0.83320544295451526</v>
      </c>
      <c r="N46" s="104">
        <v>0.91291002743079819</v>
      </c>
      <c r="O46" s="104">
        <v>0.99261461190708178</v>
      </c>
    </row>
    <row r="47" spans="2:49" x14ac:dyDescent="0.2">
      <c r="B47" s="10"/>
      <c r="C47" s="46">
        <v>0.1</v>
      </c>
      <c r="D47" s="47">
        <v>13282.5</v>
      </c>
      <c r="E47" s="104">
        <v>0.31512564385867381</v>
      </c>
      <c r="F47" s="104">
        <v>0.40280068678258552</v>
      </c>
      <c r="G47" s="104">
        <v>0.49047572970649722</v>
      </c>
      <c r="H47" s="104">
        <v>0.5781507726304087</v>
      </c>
      <c r="I47" s="104">
        <v>0.66582581555432019</v>
      </c>
      <c r="J47" s="104">
        <v>0.75350085847823189</v>
      </c>
      <c r="K47" s="104">
        <v>0.8411759014021436</v>
      </c>
      <c r="L47" s="104">
        <v>0.92885094432605508</v>
      </c>
      <c r="M47" s="104">
        <v>1.0165259872499668</v>
      </c>
      <c r="N47" s="104">
        <v>1.1042010301738783</v>
      </c>
      <c r="O47" s="104">
        <v>1.1918760730977898</v>
      </c>
    </row>
    <row r="48" spans="2:49" x14ac:dyDescent="0.2">
      <c r="B48" s="10"/>
      <c r="C48" s="46">
        <v>0.15</v>
      </c>
      <c r="D48" s="47">
        <v>15274.875</v>
      </c>
      <c r="E48" s="104">
        <v>0.51239449043747487</v>
      </c>
      <c r="F48" s="104">
        <v>0.61322078979997352</v>
      </c>
      <c r="G48" s="104">
        <v>0.71404708916247173</v>
      </c>
      <c r="H48" s="104">
        <v>0.81487338852497015</v>
      </c>
      <c r="I48" s="104">
        <v>0.91569968788746836</v>
      </c>
      <c r="J48" s="104">
        <v>1.0165259872499668</v>
      </c>
      <c r="K48" s="104">
        <v>1.1173522866124652</v>
      </c>
      <c r="L48" s="104">
        <v>1.2181785859749636</v>
      </c>
      <c r="M48" s="104">
        <v>1.3190048853374621</v>
      </c>
      <c r="N48" s="104">
        <v>1.4198311846999596</v>
      </c>
      <c r="O48" s="104">
        <v>1.5206574840624585</v>
      </c>
    </row>
    <row r="49" spans="2:45" ht="15" thickBot="1" x14ac:dyDescent="0.25">
      <c r="B49" s="10"/>
      <c r="C49" s="46">
        <v>0.2</v>
      </c>
      <c r="D49" s="49">
        <v>18329.849999999999</v>
      </c>
      <c r="E49" s="104">
        <v>0.81487338852496971</v>
      </c>
      <c r="F49" s="104">
        <v>0.93586494775996809</v>
      </c>
      <c r="G49" s="104">
        <v>1.0568565069949658</v>
      </c>
      <c r="H49" s="104">
        <v>1.1778480662299637</v>
      </c>
      <c r="I49" s="104">
        <v>1.2988396254649617</v>
      </c>
      <c r="J49" s="104">
        <v>1.4198311846999596</v>
      </c>
      <c r="K49" s="104">
        <v>1.540822743934958</v>
      </c>
      <c r="L49" s="104">
        <v>1.6618143031699555</v>
      </c>
      <c r="M49" s="104">
        <v>1.7828058624049539</v>
      </c>
      <c r="N49" s="104">
        <v>1.9037974216399518</v>
      </c>
      <c r="O49" s="104">
        <v>2.0247889808749497</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11500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5452.13</v>
      </c>
      <c r="BA66" s="12" t="s">
        <v>65</v>
      </c>
    </row>
    <row r="67" spans="2:55" x14ac:dyDescent="0.2">
      <c r="B67" s="10"/>
      <c r="C67" s="10"/>
      <c r="D67" s="10"/>
      <c r="E67" s="10"/>
      <c r="F67" s="10"/>
      <c r="G67" s="10"/>
      <c r="H67" s="10"/>
      <c r="I67" s="10"/>
      <c r="J67" s="10"/>
      <c r="K67" s="10"/>
      <c r="AS67" s="12" t="s">
        <v>11</v>
      </c>
      <c r="AT67" s="93">
        <v>59800</v>
      </c>
      <c r="AU67" s="94">
        <v>5.2</v>
      </c>
      <c r="AV67" s="95">
        <v>1</v>
      </c>
      <c r="AX67" s="12" t="s">
        <v>64</v>
      </c>
      <c r="AZ67" s="64">
        <v>12057.596153846154</v>
      </c>
      <c r="BA67" s="12" t="s">
        <v>63</v>
      </c>
    </row>
    <row r="68" spans="2:55" x14ac:dyDescent="0.2">
      <c r="B68" s="10"/>
      <c r="C68" s="10"/>
      <c r="D68" s="10"/>
      <c r="E68" s="10"/>
      <c r="F68" s="10"/>
      <c r="G68" s="10"/>
      <c r="H68" s="10"/>
      <c r="I68" s="10"/>
      <c r="J68" s="10"/>
      <c r="K68" s="10"/>
      <c r="AS68" s="12" t="s">
        <v>62</v>
      </c>
      <c r="AT68" s="93">
        <v>62699.5</v>
      </c>
      <c r="AU68" s="94">
        <v>5.45</v>
      </c>
      <c r="AV68" s="95">
        <v>1.0484866220735787</v>
      </c>
    </row>
    <row r="69" spans="2:55" x14ac:dyDescent="0.2">
      <c r="B69" s="10"/>
      <c r="C69" s="10"/>
      <c r="D69" s="10"/>
      <c r="E69" s="10"/>
      <c r="F69" s="10"/>
      <c r="G69" s="10"/>
      <c r="H69" s="10"/>
      <c r="I69" s="10"/>
      <c r="J69" s="10"/>
      <c r="K69" s="10"/>
      <c r="AS69" s="12" t="s">
        <v>61</v>
      </c>
      <c r="AT69" s="93">
        <v>-2899.5</v>
      </c>
      <c r="AU69" s="94"/>
      <c r="AV69" s="95">
        <v>-4.8486622073578595E-2</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5.2</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3.9000000000000004</v>
      </c>
      <c r="AU86" s="98">
        <v>4.16</v>
      </c>
      <c r="AV86" s="98">
        <v>4.42</v>
      </c>
      <c r="AW86" s="98">
        <v>4.68</v>
      </c>
      <c r="AX86" s="98">
        <v>4.9400000000000004</v>
      </c>
      <c r="AY86" s="99">
        <v>5.2</v>
      </c>
      <c r="AZ86" s="98">
        <v>5.46</v>
      </c>
      <c r="BA86" s="98">
        <v>5.7200000000000006</v>
      </c>
      <c r="BB86" s="98">
        <v>5.98</v>
      </c>
      <c r="BC86" s="98">
        <v>6.24</v>
      </c>
      <c r="BD86" s="98">
        <v>6.5</v>
      </c>
    </row>
    <row r="87" spans="2:56" x14ac:dyDescent="0.2">
      <c r="B87" s="10"/>
      <c r="C87" s="10"/>
      <c r="D87" s="10"/>
      <c r="E87" s="10"/>
      <c r="F87" s="10"/>
      <c r="G87" s="10"/>
      <c r="H87" s="10"/>
      <c r="I87" s="10"/>
      <c r="J87" s="10"/>
      <c r="K87" s="10"/>
      <c r="AR87" s="12">
        <v>-0.2</v>
      </c>
      <c r="AS87" s="98">
        <v>6686.1</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8357.625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9832.5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10925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11500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12075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13282.5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15274.875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18329.849999999999</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2024-12-02T21:43:28Z</dcterms:modified>
</cp:coreProperties>
</file>