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06971708-B84E-46E0-92C0-2113A118DA6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<sst xmlns="http://schemas.openxmlformats.org/spreadsheetml/2006/main" count="275" uniqueCount="158">
  <si>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</si>
  <si>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</si>
  <si>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</si>
  <si>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</si>
  <si>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</si>
  <si>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</si>
  <si>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</si>
  <si>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</si>
  <si>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</si>
  <si>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</si>
  <si>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</si>
  <si>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</si>
  <si>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</si>
  <si>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</si>
  <si>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</si>
  <si>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</si>
  <si>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</si>
  <si>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</si>
  <si>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</si>
  <si>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</si>
  <si>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</si>
  <si>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</si>
  <si>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</si>
  <si>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</si>
  <si>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</si>
  <si>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</si>
  <si>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</si>
  <si>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</si>
  <si>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</si>
  <si>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</si>
  <si>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</si>
  <si>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</si>
  <si>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</si>
  <si>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</si>
  <si>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</si>
  <si>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</si>
  <si>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</si>
  <si>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</si>
  <si>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</si>
  <si>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</si>
  <si>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</si>
  <si>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</si>
  <si>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</si>
  <si>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</si>
  <si>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</si>
  <si>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</si>
  <si>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</si>
  <si>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</si>
  <si>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</si>
  <si>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</si>
  <si>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</si>
  <si>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</si>
  <si>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</si>
  <si>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</si>
  <si>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</si>
  <si>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</si>
  <si>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</si>
  <si>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</si>
  <si>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</si>
  <si>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</si>
  <si>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</si>
  <si>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</si>
  <si>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</si>
  <si>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</si>
  <si>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</si>
  <si>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</si>
  <si>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</si>
  <si>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</si>
  <si>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</si>
  <si>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</si>
  <si>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</si>
  <si>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</si>
  <si>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</si>
  <si>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</si>
  <si>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</si>
  <si>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</si>
  <si>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</si>
  <si>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</si>
  <si>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</si>
  <si>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</si>
  <si>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</si>
  <si>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</si>
  <si>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</si>
  <si>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</si>
  <si>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</si>
  <si>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</si>
  <si>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</si>
  <si>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</si>
  <si>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</si>
  <si>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</si>
  <si>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</si>
  <si>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</si>
  <si>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</si>
  <si>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</si>
  <si>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</si>
  <si>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</si>
  <si>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</si>
  <si>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</si>
  <si>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</si>
  <si>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</si>
  <si>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</si>
  <si>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</si>
  <si>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</si>
  <si>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</si>
  <si>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</si>
  <si>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</si>
  <si>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</si>
  <si>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</si>
  <si>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</si>
  <si>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</si>
  <si>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</si>
  <si>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</si>
  <si>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</si>
  <si>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</si>
  <si>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</si>
  <si>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</si>
  <si>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</si>
  <si>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</si>
  <si>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</si>
  <si>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</si>
  <si>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</si>
  <si>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</si>
  <si>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</si>
  <si>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</si>
  <si>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SANTANDER VALLE DE SAN JOSÉ</t>
  </si>
  <si>
    <t>Precio miles COP/kg. 1ra calidad (G)</t>
  </si>
  <si>
    <t>Precio miles COP/kg. 2da calidad (H)</t>
  </si>
  <si>
    <t>Precio miles COP/kg. 3ra calidad (I)</t>
  </si>
  <si>
    <t>Precio miles COP/kg. 4ta calidad (J)</t>
  </si>
  <si>
    <t>Santander</t>
  </si>
  <si>
    <t>Material de propagacion: Colino/Plántula // Distancia de siembra: 1,6 x 1,2 // Densidad de siembra - Plantas/Ha.: 5.200 // Duracion del ciclo: 9 años // Productividad/Ha/Ciclo: 15.000 kg // Inicio de Produccion desde la siembra: año 2  // Duracion de la etapa productiva: 8 años // Productividad promedio en etapa productiva  // Cultivo asociado: Cultivo generalmente en asocio con plátano (como sombrío transitorio) y árboles de guamo, flor morado y chachafruto en sombrío permanente. // Productividad promedio etapa productiva: 1.875 kg // % Rendimiento 1ra. Calidad: 100 // % Rendimiento 2da. Calidad: 0 // Precio de venta ponderado por calidad: $15.840 // Valor Jornal: $52.609 // Otros: NA</t>
  </si>
  <si>
    <t>2024 Q3</t>
  </si>
  <si>
    <t>2018 Q3</t>
  </si>
  <si>
    <t>El presente documento corresponde a una actualización del documento PDF de la AgroGuía correspondiente a Cafe Castillo Santander Valle De San José publicada en la página web, y consta de las siguientes partes:</t>
  </si>
  <si>
    <t>- Flujo anualizado de los ingresos (precio y rendimiento) y los costos de producción para una hectárea de
Cafe Castillo Santander Valle De San José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</si>
  <si>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Santander Valle De San José.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</si>
  <si>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</si>
  <si>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</si>
  <si>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</si>
  <si>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</si>
  <si>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Santander Valle De San José.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</si>
  <si>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</si>
  <si>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</si>
  <si>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Santander Valle De San José, en lo que respecta a la mano de obra incluye actividades como la preparación del terreno, la siembra, el trazado y el ahoyado, entre otras, y ascienden a un total de $2,7 millones de pesos (equivalente a 51 jornales). En cuanto a los insumos, se incluyen los gastos relacionados con el material vegetal y las enmiendas, que en conjunto ascienden a  $3,7 millones.</t>
  </si>
  <si>
    <t>*** Los costos de sostenimiento del año 1 comprenden tanto los gastos relacionados con la mano de obra como aquellos asociados con los insumos necesarios desde el momento de la siembra de las plantas hasta finalizar el año 1. Para el caso de Cafe Castillo Santander Valle De San José, en lo que respecta a la mano de obra incluye actividades como la fertilización, riego, control de malezas, plagas y enfermedades, entre otras, y ascienden a un total de $2,7 millones de pesos (equivalente a 51 jornales). En cuanto a los insumos, se incluyen los fertilizantes, plaguicidas, transportes, entre otras, que en conjunto ascienden a  $5,5 millones.</t>
  </si>
  <si>
    <t>Nota 1: en caso de utilizar esta información para el desarrollo de otras publicaciones, por favor citar FINAGRO, "Agro Guía - Marcos de Referencia Agroeconómicos"</t>
  </si>
  <si>
    <t>Los costos totales del ciclo para esta actualización (2024 Q3) equivalen a $140,1 millones, en comparación con los costos del marco original que ascienden a $84,5 millones, (mes de publicación del marco: septiembre - 2018).
La rentabilidad actualizada (2024 Q3) subió frente a la rentabilidad de la primera AgroGuía, pasando del 17,2% al 69,6%. Mientras que el crecimiento de los costos fue del 165,9%, el crecimiento de los ingresos fue del 232,9%.</t>
  </si>
  <si>
    <t>En cuanto a los costos de mano de obra de la AgroGuía actualizada, se destaca la participación de cosecha y beneficio seguido de control arvenses, que representan el 75% y el 8% del costo total, respectivamente. En cuanto a los costos de insumos, se destaca la participación de fertilización seguido de instalación, que representan el 87% y el 6% del costo total, respectivamente.</t>
  </si>
  <si>
    <t>subió</t>
  </si>
  <si>
    <t>De acuerdo con el comportamiento histórico del sistema productivo, se efectuó un análisis de sensibilidad del margen de utilidad obtenido en la producción de CAFE CASTILLO SANTANDER VALLE DE SAN JOSÉ, frente a diferentes escenarios de variación de precios de venta en finca y rendimientos probables (kg/ha).</t>
  </si>
  <si>
    <t>Con un precio ponderado de COP $ 15.840/kg y con un rendimiento por hectárea de 15.000 kg por ciclo; el margen de utilidad obtenido en la producción de café es del 41%.</t>
  </si>
  <si>
    <t>El precio mínimo ponderado para cubrir los costos de producción, con un rendimiento de 15.000 kg para todo el ciclo de producción, es COP $ 9.342/kg.</t>
  </si>
  <si>
    <t>El rendimiento mínimo por ha/ciclo para cubrir los costos de producción, con un precio ponderado de COP $ 15.840, es de 8.846 kg/ha para todo el ciclo.</t>
  </si>
  <si>
    <t>El siguiente cuadro presenta diferentes escenarios de rentabilidad para el sistema productivo de CAFE CASTILLO SANTANDER VALLE DE SAN JOSÉ, con respecto a diferentes niveles de productividad (kg./ha.) y precios ($/kg.).</t>
  </si>
  <si>
    <t>De acuerdo con el comportamiento histórico del sistema productivo, se efectuó un análisis de sensibilidad del margen de utilidad obtenido en la producción de CAFE CASTILLO SANTANDER VALLE DE SAN JOSÉ, frente a diferentes escenarios de variación de precios de venta en finca y rendimientos probables (t/ha)</t>
  </si>
  <si>
    <t>Con un precio ponderado de COP $$ 6.800/kg y con un rendimiento por hectárea de 15.000 kg por ciclo; el margen de utilidad obtenido en la producción de café es del 17%.</t>
  </si>
  <si>
    <t>El precio mínimo ponderado para cubrir los costos de producción, con un rendimiento de 15.000 kg para todo el ciclo de producción, es COP $ 5.632/kg.</t>
  </si>
  <si>
    <t>El rendimiento mínimo por ha/ciclo para cubrir los costos de producción, con un precio ponderado de COP $ 6.800, es de 12.423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</si>
</sst>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84477000</c:v>
                </c:pt>
                <c:pt idx="1">
                  <c:v>140128332.28025478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49512000</c:v>
                </c:pt>
                <c:pt idx="1">
                  <c:v>81398334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34965000</c:v>
                </c:pt>
                <c:pt idx="1">
                  <c:v>58729998.280254774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558054</c:v>
                </c:pt>
                <c:pt idx="2">
                  <c:v>2431719.7452229289</c:v>
                </c:pt>
                <c:pt idx="3">
                  <c:v>51154832</c:v>
                </c:pt>
                <c:pt idx="4">
                  <c:v>3728868.5350318458</c:v>
                </c:pt>
                <c:pt idx="5">
                  <c:v>856524</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6747084</c:v>
                </c:pt>
                <c:pt idx="1">
                  <c:v>4787419</c:v>
                </c:pt>
                <c:pt idx="2">
                  <c:v>61157040</c:v>
                </c:pt>
                <c:pt idx="3">
                  <c:v>4576983</c:v>
                </c:pt>
                <c:pt idx="4">
                  <c:v>2761974</c:v>
                </c:pt>
                <c:pt idx="5">
                  <c:v>0</c:v>
                </c:pt>
                <c:pt idx="6">
                  <c:v>1367834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0.58610035867750987</c:v>
                </c:pt>
                <c:pt idx="1">
                  <c:v>0.58088419861591178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0.41389964132249013</c:v>
                </c:pt>
                <c:pt idx="1">
                  <c:v>0.41911580138408816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1" width="10.85546875" style="10" customWidth="1"/>
    <col min="12"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2663.33</v>
      </c>
      <c r="C7" s="13">
        <v>2696.21</v>
      </c>
      <c r="D7" s="13">
        <v>3945.64</v>
      </c>
      <c r="E7" s="13">
        <v>6878.55</v>
      </c>
      <c r="F7" s="13">
        <v>8989.4500000000007</v>
      </c>
      <c r="G7" s="13">
        <v>12080.19</v>
      </c>
      <c r="H7" s="13">
        <v>12047.31</v>
      </c>
      <c r="I7" s="13">
        <v>12080.19</v>
      </c>
      <c r="J7" s="13">
        <v>10008.74</v>
      </c>
      <c r="K7" s="13">
        <v>10008.74</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81398.33</v>
      </c>
      <c r="AH7" s="14">
        <v>0.58088419861591167</v>
      </c>
    </row>
    <row r="8" spans="1:34" x14ac:dyDescent="0.2">
      <c r="A8" s="3" t="s">
        <v>122</v>
      </c>
      <c r="B8" s="13">
        <v>3728.87</v>
      </c>
      <c r="C8" s="13">
        <v>5508.82</v>
      </c>
      <c r="D8" s="13">
        <v>3388.05</v>
      </c>
      <c r="E8" s="13">
        <v>3735.43</v>
      </c>
      <c r="F8" s="13">
        <v>7061.47</v>
      </c>
      <c r="G8" s="13">
        <v>7061.47</v>
      </c>
      <c r="H8" s="13">
        <v>7061.47</v>
      </c>
      <c r="I8" s="13">
        <v>7061.47</v>
      </c>
      <c r="J8" s="13">
        <v>7061.47</v>
      </c>
      <c r="K8" s="13">
        <v>7061.47</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58730</v>
      </c>
      <c r="AH8" s="14">
        <v>0.41911580138408822</v>
      </c>
    </row>
    <row r="9" spans="1:34" x14ac:dyDescent="0.2">
      <c r="A9" s="7" t="s">
        <v>121</v>
      </c>
      <c r="B9" s="13">
        <v>6392.2</v>
      </c>
      <c r="C9" s="13">
        <v>8205.0300000000007</v>
      </c>
      <c r="D9" s="13">
        <v>7333.69</v>
      </c>
      <c r="E9" s="13">
        <v>10613.98</v>
      </c>
      <c r="F9" s="13">
        <v>16050.93</v>
      </c>
      <c r="G9" s="13">
        <v>19141.66</v>
      </c>
      <c r="H9" s="13">
        <v>19108.78</v>
      </c>
      <c r="I9" s="13">
        <v>19141.66</v>
      </c>
      <c r="J9" s="13">
        <v>17070.21</v>
      </c>
      <c r="K9" s="13">
        <v>17070.21</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140128.32999999999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500</v>
      </c>
      <c r="E11" s="15">
        <v>1250</v>
      </c>
      <c r="F11" s="15">
        <v>1750</v>
      </c>
      <c r="G11" s="15">
        <v>2500</v>
      </c>
      <c r="H11" s="15">
        <v>2500</v>
      </c>
      <c r="I11" s="15">
        <v>2500</v>
      </c>
      <c r="J11" s="15">
        <v>2000</v>
      </c>
      <c r="K11" s="15">
        <v>2000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15000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15.84</v>
      </c>
      <c r="E15" s="16">
        <v>15.84</v>
      </c>
      <c r="F15" s="16">
        <v>15.84</v>
      </c>
      <c r="G15" s="16">
        <v>15.84</v>
      </c>
      <c r="H15" s="16">
        <v>15.84</v>
      </c>
      <c r="I15" s="16">
        <v>15.84</v>
      </c>
      <c r="J15" s="16">
        <v>15.84</v>
      </c>
      <c r="K15" s="16">
        <v>15.84</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15.84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7920</v>
      </c>
      <c r="E19" s="13">
        <v>19800</v>
      </c>
      <c r="F19" s="13">
        <v>27720</v>
      </c>
      <c r="G19" s="13">
        <v>39600</v>
      </c>
      <c r="H19" s="13">
        <v>39600</v>
      </c>
      <c r="I19" s="13">
        <v>39600</v>
      </c>
      <c r="J19" s="13">
        <v>31680</v>
      </c>
      <c r="K19" s="13">
        <v>31680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237600</v>
      </c>
      <c r="AH19" s="19"/>
    </row>
    <row r="20" spans="1:34" x14ac:dyDescent="0.2">
      <c r="A20" s="1" t="s">
        <v>12</v>
      </c>
      <c r="B20" s="17">
        <v>-6392.2</v>
      </c>
      <c r="C20" s="17">
        <v>-8205.0300000000007</v>
      </c>
      <c r="D20" s="17">
        <v>586.30999999999995</v>
      </c>
      <c r="E20" s="17">
        <v>9186.02</v>
      </c>
      <c r="F20" s="17">
        <v>11669.07</v>
      </c>
      <c r="G20" s="17">
        <v>20458.34</v>
      </c>
      <c r="H20" s="17">
        <v>20491.22</v>
      </c>
      <c r="I20" s="17">
        <v>20458.34</v>
      </c>
      <c r="J20" s="17">
        <v>14609.79</v>
      </c>
      <c r="K20" s="17">
        <v>14609.79</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97471.67</v>
      </c>
      <c r="AH20" s="22"/>
    </row>
    <row r="21" spans="1:34" x14ac:dyDescent="0.2">
      <c r="J21" s="10"/>
      <c r="AG21" s="82">
        <v>0.69558858036505566</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3260</v>
      </c>
      <c r="D121" s="61">
        <v>2400</v>
      </c>
      <c r="E121" s="61">
        <v>4184</v>
      </c>
      <c r="F121" s="61">
        <v>5468</v>
      </c>
      <c r="G121" s="61">
        <v>7348</v>
      </c>
      <c r="H121" s="61">
        <v>7328</v>
      </c>
      <c r="I121" s="61">
        <v>7348</v>
      </c>
      <c r="J121" s="61">
        <v>6088</v>
      </c>
      <c r="K121" s="61">
        <v>6088</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49512</v>
      </c>
      <c r="AH121" s="62">
        <v>0.58610035867750987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4855</v>
      </c>
      <c r="D122" s="61">
        <v>2095</v>
      </c>
      <c r="E122" s="61">
        <v>2245</v>
      </c>
      <c r="F122" s="61">
        <v>4295</v>
      </c>
      <c r="G122" s="61">
        <v>4295</v>
      </c>
      <c r="H122" s="61">
        <v>4295</v>
      </c>
      <c r="I122" s="61">
        <v>4295</v>
      </c>
      <c r="J122" s="61">
        <v>4295</v>
      </c>
      <c r="K122" s="61">
        <v>4295</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34965</v>
      </c>
      <c r="AH122" s="62">
        <v>0.41389964132249013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8115</v>
      </c>
      <c r="D123" s="61">
        <v>4495</v>
      </c>
      <c r="E123" s="61">
        <v>6429</v>
      </c>
      <c r="F123" s="61">
        <v>9763</v>
      </c>
      <c r="G123" s="61">
        <v>11643</v>
      </c>
      <c r="H123" s="61">
        <v>11623</v>
      </c>
      <c r="I123" s="61">
        <v>11643</v>
      </c>
      <c r="J123" s="61">
        <v>10383</v>
      </c>
      <c r="K123" s="61">
        <v>10383</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84477</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500</v>
      </c>
      <c r="E125" s="64">
        <v>1250</v>
      </c>
      <c r="F125" s="64">
        <v>1750</v>
      </c>
      <c r="G125" s="64">
        <v>2500</v>
      </c>
      <c r="H125" s="64">
        <v>2500</v>
      </c>
      <c r="I125" s="64">
        <v>2500</v>
      </c>
      <c r="J125" s="64">
        <v>2000</v>
      </c>
      <c r="K125" s="64">
        <v>2000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15000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6.8</v>
      </c>
      <c r="D129" s="65">
        <v>6.8</v>
      </c>
      <c r="E129" s="65">
        <v>6.8</v>
      </c>
      <c r="F129" s="65">
        <v>6.8</v>
      </c>
      <c r="G129" s="65">
        <v>6.8</v>
      </c>
      <c r="H129" s="65">
        <v>6.8</v>
      </c>
      <c r="I129" s="65">
        <v>6.8</v>
      </c>
      <c r="J129" s="65">
        <v>6.8</v>
      </c>
      <c r="K129" s="65">
        <v>6.8</v>
      </c>
      <c r="L129" s="65">
        <v>6.8</v>
      </c>
      <c r="M129" s="65">
        <v>6.8</v>
      </c>
      <c r="N129" s="65">
        <v>6.8</v>
      </c>
      <c r="O129" s="65">
        <v>6.8</v>
      </c>
      <c r="P129" s="65">
        <v>6.8</v>
      </c>
      <c r="Q129" s="65">
        <v>6.8</v>
      </c>
      <c r="R129" s="65">
        <v>6.8</v>
      </c>
      <c r="S129" s="65">
        <v>6.8</v>
      </c>
      <c r="T129" s="65">
        <v>6.8</v>
      </c>
      <c r="U129" s="65">
        <v>6.8</v>
      </c>
      <c r="V129" s="65">
        <v>6.8</v>
      </c>
      <c r="W129" s="65">
        <v>6.8</v>
      </c>
      <c r="X129" s="65">
        <v>6.8</v>
      </c>
      <c r="Y129" s="65">
        <v>6.8</v>
      </c>
      <c r="Z129" s="65">
        <v>6.8</v>
      </c>
      <c r="AA129" s="65">
        <v>6.8</v>
      </c>
      <c r="AB129" s="65">
        <v>6.8</v>
      </c>
      <c r="AC129" s="65">
        <v>6.8</v>
      </c>
      <c r="AD129" s="65">
        <v>6.8</v>
      </c>
      <c r="AE129" s="65">
        <v>6.8</v>
      </c>
      <c r="AF129" s="65">
        <v>6.8</v>
      </c>
      <c r="AG129" s="65">
        <v>6.8</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3400</v>
      </c>
      <c r="E133" s="61">
        <v>8500</v>
      </c>
      <c r="F133" s="61">
        <v>11900</v>
      </c>
      <c r="G133" s="61">
        <v>17000</v>
      </c>
      <c r="H133" s="61">
        <v>17000</v>
      </c>
      <c r="I133" s="61">
        <v>17000</v>
      </c>
      <c r="J133" s="61">
        <v>13600</v>
      </c>
      <c r="K133" s="61">
        <v>13600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102000</v>
      </c>
      <c r="AH133" s="54"/>
    </row>
    <row r="134" spans="1:40" s="12" customFormat="1" x14ac:dyDescent="0.2">
      <c r="A134" s="57" t="s">
        <v>12</v>
      </c>
      <c r="B134" s="61"/>
      <c r="C134" s="61">
        <v>-8115</v>
      </c>
      <c r="D134" s="61">
        <v>-1095</v>
      </c>
      <c r="E134" s="61">
        <v>2071</v>
      </c>
      <c r="F134" s="61">
        <v>2137</v>
      </c>
      <c r="G134" s="61">
        <v>5357</v>
      </c>
      <c r="H134" s="61">
        <v>5377</v>
      </c>
      <c r="I134" s="61">
        <v>5357</v>
      </c>
      <c r="J134" s="61">
        <v>3217</v>
      </c>
      <c r="K134" s="61">
        <v>3217</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17523</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4104000</v>
      </c>
      <c r="AY8" s="12" t="s">
        <v>4</v>
      </c>
      <c r="AZ8" s="80">
        <v>405000</v>
      </c>
    </row>
    <row r="9" spans="2:59" ht="14.45" customHeight="1" x14ac:dyDescent="0.2">
      <c r="B9" s="126"/>
      <c r="C9" s="126"/>
      <c r="D9" s="126"/>
      <c r="E9" s="126"/>
      <c r="F9" s="126"/>
      <c r="G9" s="126"/>
      <c r="H9" s="126"/>
      <c r="I9" s="126"/>
      <c r="J9" s="28"/>
      <c r="AP9" s="12" t="s">
        <v>8</v>
      </c>
      <c r="AQ9" s="80">
        <v>2912000</v>
      </c>
      <c r="AY9" s="12" t="s">
        <v>8</v>
      </c>
      <c r="AZ9" s="80">
        <v>0</v>
      </c>
    </row>
    <row r="10" spans="2:59" ht="14.45" customHeight="1" x14ac:dyDescent="0.2">
      <c r="B10" s="126"/>
      <c r="C10" s="126"/>
      <c r="D10" s="126"/>
      <c r="E10" s="126"/>
      <c r="F10" s="126"/>
      <c r="G10" s="126"/>
      <c r="H10" s="126"/>
      <c r="I10" s="126"/>
      <c r="J10" s="28"/>
      <c r="AP10" s="12" t="s">
        <v>9</v>
      </c>
      <c r="AQ10" s="80">
        <v>37200000</v>
      </c>
      <c r="AY10" s="12" t="s">
        <v>9</v>
      </c>
      <c r="AZ10" s="80">
        <v>1050000</v>
      </c>
    </row>
    <row r="11" spans="2:59" ht="14.45" customHeight="1" x14ac:dyDescent="0.2">
      <c r="B11" s="67" t="s">
        <v>114</v>
      </c>
      <c r="C11" s="67"/>
      <c r="D11" s="67"/>
      <c r="E11" s="67"/>
      <c r="F11" s="67"/>
      <c r="G11" s="67"/>
      <c r="H11" s="67"/>
      <c r="I11" s="67"/>
      <c r="AP11" s="12" t="s">
        <v>7</v>
      </c>
      <c r="AQ11" s="80">
        <v>2784000</v>
      </c>
      <c r="AY11" s="12" t="s">
        <v>7</v>
      </c>
      <c r="AZ11" s="80">
        <v>31530000</v>
      </c>
    </row>
    <row r="12" spans="2:59" ht="14.45" customHeight="1" x14ac:dyDescent="0.2">
      <c r="B12" s="67"/>
      <c r="C12" s="67"/>
      <c r="D12" s="67"/>
      <c r="E12" s="67"/>
      <c r="F12" s="67"/>
      <c r="G12" s="67"/>
      <c r="H12" s="67"/>
      <c r="I12" s="67"/>
      <c r="AP12" s="12" t="s">
        <v>3</v>
      </c>
      <c r="AQ12" s="80">
        <v>1680000</v>
      </c>
      <c r="AY12" s="12" t="s">
        <v>3</v>
      </c>
      <c r="AZ12" s="80">
        <v>1610100</v>
      </c>
    </row>
    <row r="13" spans="2:59" ht="14.45" customHeight="1" x14ac:dyDescent="0.2">
      <c r="B13" s="67"/>
      <c r="C13" s="67"/>
      <c r="D13" s="67"/>
      <c r="E13" s="67"/>
      <c r="F13" s="67"/>
      <c r="G13" s="67"/>
      <c r="H13" s="67"/>
      <c r="I13" s="67"/>
      <c r="AP13" s="12" t="s">
        <v>6</v>
      </c>
      <c r="AQ13" s="80">
        <v>0</v>
      </c>
      <c r="AY13" s="12" t="s">
        <v>6</v>
      </c>
      <c r="AZ13" s="80">
        <v>369900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832000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0</v>
      </c>
    </row>
    <row r="20" spans="42:59" ht="15" x14ac:dyDescent="0.25">
      <c r="AP20" s="68" t="s">
        <v>77</v>
      </c>
      <c r="AQ20" s="81">
        <v>49512000</v>
      </c>
      <c r="AY20" s="68" t="s">
        <v>77</v>
      </c>
      <c r="AZ20" s="81">
        <v>34965000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6747084</v>
      </c>
      <c r="AY27" s="12" t="s">
        <v>4</v>
      </c>
      <c r="AZ27" s="80">
        <v>558054</v>
      </c>
    </row>
    <row r="28" spans="42:59" x14ac:dyDescent="0.2">
      <c r="AP28" s="12" t="s">
        <v>8</v>
      </c>
      <c r="AQ28" s="80">
        <v>4787419</v>
      </c>
      <c r="AY28" s="12" t="s">
        <v>8</v>
      </c>
      <c r="AZ28" s="80"/>
    </row>
    <row r="29" spans="42:59" ht="14.45" customHeight="1" x14ac:dyDescent="0.2">
      <c r="AP29" s="12" t="s">
        <v>9</v>
      </c>
      <c r="AQ29" s="80">
        <v>61157040</v>
      </c>
      <c r="AY29" s="12" t="s">
        <v>9</v>
      </c>
      <c r="AZ29" s="80">
        <v>2431719.7452229289</v>
      </c>
    </row>
    <row r="30" spans="42:59" x14ac:dyDescent="0.2">
      <c r="AP30" s="12" t="s">
        <v>7</v>
      </c>
      <c r="AQ30" s="80">
        <v>4576983</v>
      </c>
      <c r="AY30" s="12" t="s">
        <v>7</v>
      </c>
      <c r="AZ30" s="80">
        <v>51154832</v>
      </c>
    </row>
    <row r="31" spans="42:59" x14ac:dyDescent="0.2">
      <c r="AP31" s="12" t="s">
        <v>3</v>
      </c>
      <c r="AQ31" s="80">
        <v>2761974</v>
      </c>
      <c r="AY31" s="12" t="s">
        <v>3</v>
      </c>
      <c r="AZ31" s="80">
        <v>3728868.5350318458</v>
      </c>
    </row>
    <row r="32" spans="42:59" ht="14.45" customHeight="1" x14ac:dyDescent="0.2">
      <c r="AP32" s="12" t="s">
        <v>6</v>
      </c>
      <c r="AQ32" s="80">
        <v>0</v>
      </c>
      <c r="AY32" s="12" t="s">
        <v>6</v>
      </c>
      <c r="AZ32" s="80">
        <v>856524</v>
      </c>
    </row>
    <row r="33" spans="2:56" ht="14.45" customHeight="1" x14ac:dyDescent="0.2">
      <c r="AP33" s="12" t="s">
        <v>5</v>
      </c>
      <c r="AQ33" s="80">
        <v>1367834</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81398334</v>
      </c>
      <c r="AY37" s="68" t="s">
        <v>77</v>
      </c>
      <c r="AZ37" s="81">
        <v>58729998.280254774</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84477000</v>
      </c>
      <c r="AR41" s="101">
        <v>49512000</v>
      </c>
      <c r="AS41" s="101">
        <v>34965000</v>
      </c>
      <c r="AV41" s="12" t="s">
        <v>132</v>
      </c>
      <c r="AW41" s="82">
        <v>0.58610035867750987</v>
      </c>
      <c r="AX41" s="82">
        <v>0.41389964132249013</v>
      </c>
    </row>
    <row r="42" spans="2:56" ht="15" x14ac:dyDescent="0.2">
      <c r="B42" s="29"/>
      <c r="C42" s="29"/>
      <c r="D42" s="29"/>
      <c r="E42" s="29"/>
      <c r="F42" s="29"/>
      <c r="G42" s="29"/>
      <c r="H42" s="29"/>
      <c r="I42" s="29"/>
      <c r="AP42" s="12" t="s">
        <v>131</v>
      </c>
      <c r="AQ42" s="101">
        <v>140128332.28025478</v>
      </c>
      <c r="AR42" s="101">
        <v>81398334</v>
      </c>
      <c r="AS42" s="101">
        <v>58729998.280254774</v>
      </c>
      <c r="AV42" s="12" t="s">
        <v>131</v>
      </c>
      <c r="AW42" s="82">
        <v>0.58088419861591178</v>
      </c>
      <c r="AX42" s="82">
        <v>0.41911580138408816</v>
      </c>
    </row>
    <row r="43" spans="2:56" x14ac:dyDescent="0.2">
      <c r="BD43" s="83">
        <v>35237998968152.867</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0.41023430134680133</v>
      </c>
    </row>
    <row r="54" spans="2:55" x14ac:dyDescent="0.2">
      <c r="BA54" s="12" t="s">
        <v>88</v>
      </c>
      <c r="BC54" s="85">
        <v>0.17179411764705882</v>
      </c>
    </row>
    <row r="55" spans="2:55" ht="15" thickBot="1" x14ac:dyDescent="0.25">
      <c r="BA55" s="12" t="s">
        <v>89</v>
      </c>
      <c r="BC55" s="85" t="s">
        <v>131</v>
      </c>
    </row>
    <row r="56" spans="2:55" ht="16.5" thickTop="1" thickBot="1" x14ac:dyDescent="0.3">
      <c r="BA56" s="86" t="s">
        <v>82</v>
      </c>
      <c r="BB56" s="86"/>
      <c r="BC56" s="84">
        <v>84477000</v>
      </c>
    </row>
    <row r="57" spans="2:55" ht="16.5" thickTop="1" thickBot="1" x14ac:dyDescent="0.3">
      <c r="BA57" s="87" t="s">
        <v>83</v>
      </c>
      <c r="BB57" s="87"/>
      <c r="BC57" s="88">
        <v>43346</v>
      </c>
    </row>
    <row r="58" spans="2:55" ht="16.5" thickTop="1" thickBot="1" x14ac:dyDescent="0.3">
      <c r="BA58" s="87" t="s">
        <v>84</v>
      </c>
      <c r="BB58" s="87"/>
      <c r="BC58" s="89">
        <v>1.6587749598145622</v>
      </c>
    </row>
    <row r="59" spans="2:55" ht="16.5" thickTop="1" thickBot="1" x14ac:dyDescent="0.3">
      <c r="BA59" s="86" t="s">
        <v>85</v>
      </c>
      <c r="BB59" s="86" t="s">
        <v>65</v>
      </c>
      <c r="BC59" s="84">
        <v>102000</v>
      </c>
    </row>
    <row r="60" spans="2:55" ht="16.5" thickTop="1" thickBot="1" x14ac:dyDescent="0.3">
      <c r="I60" s="53" t="s">
        <v>113</v>
      </c>
      <c r="BA60" s="87" t="s">
        <v>86</v>
      </c>
      <c r="BB60" s="87"/>
      <c r="BC60" s="89">
        <v>2.3294117647058825</v>
      </c>
    </row>
    <row r="61" spans="2:55" ht="16.5" thickTop="1" thickBot="1" x14ac:dyDescent="0.3">
      <c r="BA61" s="86" t="s">
        <v>85</v>
      </c>
      <c r="BB61" s="86" t="s">
        <v>65</v>
      </c>
      <c r="BC61" s="84">
        <v>237600</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9341.89</v>
      </c>
      <c r="J11" s="10"/>
      <c r="K11" s="10"/>
    </row>
    <row r="12" spans="2:57" ht="14.45" customHeight="1" thickBot="1" x14ac:dyDescent="0.25">
      <c r="B12" s="10"/>
      <c r="C12" s="10"/>
      <c r="D12" s="10"/>
      <c r="E12" s="10"/>
      <c r="F12" s="10"/>
      <c r="G12" s="35" t="s">
        <v>93</v>
      </c>
      <c r="H12" s="36" t="s">
        <v>94</v>
      </c>
      <c r="I12" s="37">
        <v>6392200</v>
      </c>
      <c r="J12" s="10"/>
      <c r="K12" s="10"/>
    </row>
    <row r="13" spans="2:57" ht="14.45" customHeight="1" thickBot="1" x14ac:dyDescent="0.25">
      <c r="B13" s="10"/>
      <c r="C13" s="10"/>
      <c r="D13" s="10"/>
      <c r="E13" s="10"/>
      <c r="F13" s="10"/>
      <c r="G13" s="35" t="s">
        <v>95</v>
      </c>
      <c r="H13" s="36" t="s">
        <v>94</v>
      </c>
      <c r="I13" s="37">
        <v>55731815</v>
      </c>
      <c r="J13" s="10"/>
      <c r="K13" s="10"/>
    </row>
    <row r="14" spans="2:57" ht="14.45" customHeight="1" thickBot="1" x14ac:dyDescent="0.25">
      <c r="B14" s="10"/>
      <c r="C14" s="10"/>
      <c r="D14" s="10"/>
      <c r="E14" s="10"/>
      <c r="F14" s="10"/>
      <c r="G14" s="35" t="s">
        <v>96</v>
      </c>
      <c r="H14" s="36" t="s">
        <v>97</v>
      </c>
      <c r="I14" s="38">
        <v>15</v>
      </c>
      <c r="J14" s="10"/>
      <c r="K14" s="10"/>
    </row>
    <row r="15" spans="2:57" ht="14.45" customHeight="1" thickBot="1" x14ac:dyDescent="0.25">
      <c r="B15" s="10"/>
      <c r="C15" s="10"/>
      <c r="D15" s="10"/>
      <c r="E15" s="10"/>
      <c r="F15" s="10"/>
      <c r="G15" s="35" t="s">
        <v>98</v>
      </c>
      <c r="H15" s="36" t="s">
        <v>67</v>
      </c>
      <c r="I15" s="39">
        <v>69.558858036505569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9341.89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8846.4854797979788</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15.84</v>
      </c>
      <c r="AT30" s="92">
        <v>15000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237600</v>
      </c>
      <c r="AV39" s="94">
        <v>15.84</v>
      </c>
      <c r="AW39" s="95">
        <v>2.3294117647058825</v>
      </c>
    </row>
    <row r="40" spans="2:49" ht="14.45" customHeight="1" x14ac:dyDescent="0.2">
      <c r="B40" s="10"/>
      <c r="C40" s="40"/>
      <c r="D40" s="44" t="s">
        <v>109</v>
      </c>
      <c r="E40" s="70">
        <v>11.879999999999999</v>
      </c>
      <c r="F40" s="70">
        <v>12.672000000000001</v>
      </c>
      <c r="G40" s="70">
        <v>13.464</v>
      </c>
      <c r="H40" s="70">
        <v>14.256</v>
      </c>
      <c r="I40" s="70">
        <v>15.048</v>
      </c>
      <c r="J40" s="45">
        <v>15.84</v>
      </c>
      <c r="K40" s="70">
        <v>16.632000000000001</v>
      </c>
      <c r="L40" s="70">
        <v>17.423999999999999</v>
      </c>
      <c r="M40" s="70">
        <v>18.216000000000001</v>
      </c>
      <c r="N40" s="70">
        <v>19.007999999999999</v>
      </c>
      <c r="O40" s="70">
        <v>19.8</v>
      </c>
      <c r="AT40" s="12" t="s">
        <v>62</v>
      </c>
      <c r="AU40" s="93">
        <v>140128.32999999999</v>
      </c>
      <c r="AV40" s="94">
        <v>9.34</v>
      </c>
      <c r="AW40" s="95">
        <v>1.6587749328219514</v>
      </c>
    </row>
    <row r="41" spans="2:49" x14ac:dyDescent="0.2">
      <c r="B41" s="10"/>
      <c r="C41" s="46">
        <v>-0.2</v>
      </c>
      <c r="D41" s="47">
        <v>8721</v>
      </c>
      <c r="E41" s="104">
        <v>-0.26063858750047186</v>
      </c>
      <c r="F41" s="104">
        <v>-0.21134782666716989</v>
      </c>
      <c r="G41" s="104">
        <v>-0.16205706583386803</v>
      </c>
      <c r="H41" s="104">
        <v>-0.11276630500056617</v>
      </c>
      <c r="I41" s="104">
        <v>-6.3475544167264308E-2</v>
      </c>
      <c r="J41" s="104">
        <v>-1.4184783333962558E-2</v>
      </c>
      <c r="K41" s="104">
        <v>3.5105977499339636E-2</v>
      </c>
      <c r="L41" s="104">
        <v>8.4396738332641386E-2</v>
      </c>
      <c r="M41" s="104">
        <v>0.13368749916594314</v>
      </c>
      <c r="N41" s="104">
        <v>0.18297825999924489</v>
      </c>
      <c r="O41" s="104">
        <v>0.23226902083254708</v>
      </c>
      <c r="AT41" s="12" t="s">
        <v>61</v>
      </c>
      <c r="AU41" s="93">
        <v>97471.67</v>
      </c>
      <c r="AV41" s="94"/>
      <c r="AW41" s="95">
        <v>0.41023430134680133</v>
      </c>
    </row>
    <row r="42" spans="2:49" x14ac:dyDescent="0.2">
      <c r="B42" s="10"/>
      <c r="C42" s="46">
        <v>-0.15</v>
      </c>
      <c r="D42" s="47">
        <v>10901.25</v>
      </c>
      <c r="E42" s="104">
        <v>-7.5798234375589857E-2</v>
      </c>
      <c r="F42" s="104">
        <v>-1.4184783333962336E-2</v>
      </c>
      <c r="G42" s="104">
        <v>4.7428667707664962E-2</v>
      </c>
      <c r="H42" s="104">
        <v>0.10904211874929226</v>
      </c>
      <c r="I42" s="104">
        <v>0.17065556979091978</v>
      </c>
      <c r="J42" s="104">
        <v>0.23226902083254686</v>
      </c>
      <c r="K42" s="104">
        <v>0.2938824718741746</v>
      </c>
      <c r="L42" s="104">
        <v>0.35549592291580168</v>
      </c>
      <c r="M42" s="104">
        <v>0.4171093739574292</v>
      </c>
      <c r="N42" s="104">
        <v>0.47872282499905627</v>
      </c>
      <c r="O42" s="104">
        <v>0.54033627604068379</v>
      </c>
    </row>
    <row r="43" spans="2:49" x14ac:dyDescent="0.2">
      <c r="B43" s="10"/>
      <c r="C43" s="46">
        <v>-0.1</v>
      </c>
      <c r="D43" s="47">
        <v>12825</v>
      </c>
      <c r="E43" s="104">
        <v>8.7296194852247266E-2</v>
      </c>
      <c r="F43" s="104">
        <v>0.15978260784239717</v>
      </c>
      <c r="G43" s="104">
        <v>0.23226902083254708</v>
      </c>
      <c r="H43" s="104">
        <v>0.30475543382269676</v>
      </c>
      <c r="I43" s="104">
        <v>0.37724184681284667</v>
      </c>
      <c r="J43" s="104">
        <v>0.44972825980299636</v>
      </c>
      <c r="K43" s="104">
        <v>0.52221467279314648</v>
      </c>
      <c r="L43" s="104">
        <v>0.59470108578329595</v>
      </c>
      <c r="M43" s="104">
        <v>0.66718749877344607</v>
      </c>
      <c r="N43" s="104">
        <v>0.73967391176359554</v>
      </c>
      <c r="O43" s="104">
        <v>0.81216032475374544</v>
      </c>
      <c r="AU43" s="12">
        <v>194820</v>
      </c>
    </row>
    <row r="44" spans="2:49" x14ac:dyDescent="0.2">
      <c r="B44" s="10"/>
      <c r="C44" s="46">
        <v>-0.05</v>
      </c>
      <c r="D44" s="47">
        <v>14250</v>
      </c>
      <c r="E44" s="104">
        <v>0.2081068831691637</v>
      </c>
      <c r="F44" s="104">
        <v>0.28864734204710785</v>
      </c>
      <c r="G44" s="104">
        <v>0.36918780092505221</v>
      </c>
      <c r="H44" s="104">
        <v>0.44972825980299636</v>
      </c>
      <c r="I44" s="104">
        <v>0.53026871868094072</v>
      </c>
      <c r="J44" s="104">
        <v>0.61080917755888486</v>
      </c>
      <c r="K44" s="104">
        <v>0.69134963643682945</v>
      </c>
      <c r="L44" s="104">
        <v>0.77189009531477337</v>
      </c>
      <c r="M44" s="104">
        <v>0.85243055419271796</v>
      </c>
      <c r="N44" s="104">
        <v>0.93297101307066188</v>
      </c>
      <c r="O44" s="104">
        <v>1.0135114719486062</v>
      </c>
      <c r="AU44" s="12">
        <v>239914.68</v>
      </c>
    </row>
    <row r="45" spans="2:49" x14ac:dyDescent="0.2">
      <c r="B45" s="10"/>
      <c r="C45" s="42" t="s">
        <v>107</v>
      </c>
      <c r="D45" s="48">
        <v>15000</v>
      </c>
      <c r="E45" s="104">
        <v>0.27169145596754052</v>
      </c>
      <c r="F45" s="104">
        <v>0.35647088636537672</v>
      </c>
      <c r="G45" s="104">
        <v>0.44125031676321291</v>
      </c>
      <c r="H45" s="104">
        <v>0.52602974716104889</v>
      </c>
      <c r="I45" s="104">
        <v>0.61080917755888486</v>
      </c>
      <c r="J45" s="104">
        <v>0.69558860795672106</v>
      </c>
      <c r="K45" s="104">
        <v>0.78036803835455726</v>
      </c>
      <c r="L45" s="104">
        <v>0.86514746875239301</v>
      </c>
      <c r="M45" s="104">
        <v>0.94992689915022921</v>
      </c>
      <c r="N45" s="104">
        <v>1.0347063295480652</v>
      </c>
      <c r="O45" s="104">
        <v>1.1194857599459014</v>
      </c>
    </row>
    <row r="46" spans="2:49" ht="14.45" customHeight="1" x14ac:dyDescent="0.2">
      <c r="B46" s="10"/>
      <c r="C46" s="46">
        <v>0.05</v>
      </c>
      <c r="D46" s="47">
        <v>15750</v>
      </c>
      <c r="E46" s="104">
        <v>0.33527602876591756</v>
      </c>
      <c r="F46" s="104">
        <v>0.42429443068364558</v>
      </c>
      <c r="G46" s="104">
        <v>0.51331283260137339</v>
      </c>
      <c r="H46" s="104">
        <v>0.60233123451910142</v>
      </c>
      <c r="I46" s="104">
        <v>0.69134963643682923</v>
      </c>
      <c r="J46" s="104">
        <v>0.78036803835455704</v>
      </c>
      <c r="K46" s="104">
        <v>0.86938644027228507</v>
      </c>
      <c r="L46" s="104">
        <v>0.95840484219001265</v>
      </c>
      <c r="M46" s="104">
        <v>1.0474232441077405</v>
      </c>
      <c r="N46" s="104">
        <v>1.1364416460254683</v>
      </c>
      <c r="O46" s="104">
        <v>1.2254600479431961</v>
      </c>
    </row>
    <row r="47" spans="2:49" x14ac:dyDescent="0.2">
      <c r="B47" s="10"/>
      <c r="C47" s="46">
        <v>0.1</v>
      </c>
      <c r="D47" s="47">
        <v>17325</v>
      </c>
      <c r="E47" s="104">
        <v>0.46880363164250927</v>
      </c>
      <c r="F47" s="104">
        <v>0.56672387375201039</v>
      </c>
      <c r="G47" s="104">
        <v>0.66464411586151084</v>
      </c>
      <c r="H47" s="104">
        <v>0.76256435797101152</v>
      </c>
      <c r="I47" s="104">
        <v>0.8604846000805122</v>
      </c>
      <c r="J47" s="104">
        <v>0.95840484219001265</v>
      </c>
      <c r="K47" s="104">
        <v>1.0563250842995133</v>
      </c>
      <c r="L47" s="104">
        <v>1.154245326409014</v>
      </c>
      <c r="M47" s="104">
        <v>1.2521655685185147</v>
      </c>
      <c r="N47" s="104">
        <v>1.3500858106280149</v>
      </c>
      <c r="O47" s="104">
        <v>1.448006052737516</v>
      </c>
    </row>
    <row r="48" spans="2:49" x14ac:dyDescent="0.2">
      <c r="B48" s="10"/>
      <c r="C48" s="46">
        <v>0.15</v>
      </c>
      <c r="D48" s="47">
        <v>19923.75</v>
      </c>
      <c r="E48" s="104">
        <v>0.68912417638888601</v>
      </c>
      <c r="F48" s="104">
        <v>0.8017324548148117</v>
      </c>
      <c r="G48" s="104">
        <v>0.91434073324073739</v>
      </c>
      <c r="H48" s="104">
        <v>1.0269490116666629</v>
      </c>
      <c r="I48" s="104">
        <v>1.139557290092589</v>
      </c>
      <c r="J48" s="104">
        <v>1.2521655685185147</v>
      </c>
      <c r="K48" s="104">
        <v>1.3647738469444408</v>
      </c>
      <c r="L48" s="104">
        <v>1.4773821253703661</v>
      </c>
      <c r="M48" s="104">
        <v>1.5899904037962922</v>
      </c>
      <c r="N48" s="104">
        <v>1.7025986822222174</v>
      </c>
      <c r="O48" s="104">
        <v>1.8152069606481431</v>
      </c>
    </row>
    <row r="49" spans="2:45" ht="15" thickBot="1" x14ac:dyDescent="0.25">
      <c r="B49" s="10"/>
      <c r="C49" s="46">
        <v>0.2</v>
      </c>
      <c r="D49" s="49">
        <v>23908.5</v>
      </c>
      <c r="E49" s="104">
        <v>1.0269490116666629</v>
      </c>
      <c r="F49" s="104">
        <v>1.162078945777774</v>
      </c>
      <c r="G49" s="104">
        <v>1.2972088798888848</v>
      </c>
      <c r="H49" s="104">
        <v>1.432338813999996</v>
      </c>
      <c r="I49" s="104">
        <v>1.5674687481111067</v>
      </c>
      <c r="J49" s="104">
        <v>1.7025986822222174</v>
      </c>
      <c r="K49" s="104">
        <v>1.8377286163333286</v>
      </c>
      <c r="L49" s="104">
        <v>1.9728585504444389</v>
      </c>
      <c r="M49" s="104">
        <v>2.1079884845555505</v>
      </c>
      <c r="N49" s="104">
        <v>2.2431184186666608</v>
      </c>
      <c r="O49" s="104">
        <v>2.378248352777772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15000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5631.8</v>
      </c>
      <c r="BA66" s="12" t="s">
        <v>65</v>
      </c>
    </row>
    <row r="67" spans="2:55" x14ac:dyDescent="0.2">
      <c r="B67" s="10"/>
      <c r="C67" s="10"/>
      <c r="D67" s="10"/>
      <c r="E67" s="10"/>
      <c r="F67" s="10"/>
      <c r="G67" s="10"/>
      <c r="H67" s="10"/>
      <c r="I67" s="10"/>
      <c r="J67" s="10"/>
      <c r="K67" s="10"/>
      <c r="AS67" s="12" t="s">
        <v>11</v>
      </c>
      <c r="AT67" s="93">
        <v>102000</v>
      </c>
      <c r="AU67" s="94">
        <v>6.8</v>
      </c>
      <c r="AV67" s="95">
        <v>1</v>
      </c>
      <c r="AX67" s="12" t="s">
        <v>64</v>
      </c>
      <c r="AZ67" s="64">
        <v>12423.088235294117</v>
      </c>
      <c r="BA67" s="12" t="s">
        <v>63</v>
      </c>
    </row>
    <row r="68" spans="2:55" x14ac:dyDescent="0.2">
      <c r="B68" s="10"/>
      <c r="C68" s="10"/>
      <c r="D68" s="10"/>
      <c r="E68" s="10"/>
      <c r="F68" s="10"/>
      <c r="G68" s="10"/>
      <c r="H68" s="10"/>
      <c r="I68" s="10"/>
      <c r="J68" s="10"/>
      <c r="K68" s="10"/>
      <c r="AS68" s="12" t="s">
        <v>62</v>
      </c>
      <c r="AT68" s="93">
        <v>84477</v>
      </c>
      <c r="AU68" s="94">
        <v>5.63</v>
      </c>
      <c r="AV68" s="95">
        <v>0.82820588235294113</v>
      </c>
    </row>
    <row r="69" spans="2:55" x14ac:dyDescent="0.2">
      <c r="B69" s="10"/>
      <c r="C69" s="10"/>
      <c r="D69" s="10"/>
      <c r="E69" s="10"/>
      <c r="F69" s="10"/>
      <c r="G69" s="10"/>
      <c r="H69" s="10"/>
      <c r="I69" s="10"/>
      <c r="J69" s="10"/>
      <c r="K69" s="10"/>
      <c r="AS69" s="12" t="s">
        <v>61</v>
      </c>
      <c r="AT69" s="93">
        <v>17523</v>
      </c>
      <c r="AU69" s="94"/>
      <c r="AV69" s="95">
        <v>0.17179411764705882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6.8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5.0999999999999996</v>
      </c>
      <c r="AU86" s="98">
        <v>5.4399999999999995</v>
      </c>
      <c r="AV86" s="98">
        <v>5.7799999999999994</v>
      </c>
      <c r="AW86" s="98">
        <v>6.12</v>
      </c>
      <c r="AX86" s="98">
        <v>6.46</v>
      </c>
      <c r="AY86" s="99">
        <v>6.8</v>
      </c>
      <c r="AZ86" s="98">
        <v>7.14</v>
      </c>
      <c r="BA86" s="98">
        <v>7.4799999999999995</v>
      </c>
      <c r="BB86" s="98">
        <v>7.82</v>
      </c>
      <c r="BC86" s="98">
        <v>8.16</v>
      </c>
      <c r="BD86" s="98">
        <v>8.5</v>
      </c>
    </row>
    <row r="87" spans="2:56" x14ac:dyDescent="0.2">
      <c r="B87" s="10"/>
      <c r="C87" s="10"/>
      <c r="D87" s="10"/>
      <c r="E87" s="10"/>
      <c r="F87" s="10"/>
      <c r="G87" s="10"/>
      <c r="H87" s="10"/>
      <c r="I87" s="10"/>
      <c r="J87" s="10"/>
      <c r="K87" s="10"/>
      <c r="AR87" s="12">
        <v>-0.2</v>
      </c>
      <c r="AS87" s="98">
        <v>8721</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10901.25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12825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14250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15000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15750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17325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19923.75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23908.5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2024-12-02T21:43:22Z</dcterms:modified>
</cp:coreProperties>
</file>