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9C91B207-59D2-48C1-ADF5-E8B17FFF724C}"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<sst xmlns="http://schemas.openxmlformats.org/spreadsheetml/2006/main" count="275" uniqueCount="158">
  <si>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</si>
  <si>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</si>
  <si>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</si>
  <si>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</si>
  <si>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</si>
  <si>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</si>
  <si>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</si>
  <si>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</si>
  <si>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</si>
  <si>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</si>
  <si>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</si>
  <si>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</si>
  <si>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</si>
  <si>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</si>
  <si>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</si>
  <si>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</si>
  <si>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</si>
  <si>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</si>
  <si>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</si>
  <si>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</si>
  <si>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</si>
  <si>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</si>
  <si>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</si>
  <si>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</si>
  <si>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</si>
  <si>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</si>
  <si>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</si>
  <si>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</si>
  <si>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</si>
  <si>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</si>
  <si>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</si>
  <si>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</si>
  <si>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</si>
  <si>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</si>
  <si>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</si>
  <si>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</si>
  <si>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</si>
  <si>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</si>
  <si>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</si>
  <si>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</si>
  <si>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</si>
  <si>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</si>
  <si>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</si>
  <si>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</si>
  <si>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</si>
  <si>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</si>
  <si>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</si>
  <si>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</si>
  <si>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</si>
  <si>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</si>
  <si>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</si>
  <si>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</si>
  <si>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</si>
  <si>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</si>
  <si>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</si>
  <si>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</si>
  <si>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</si>
  <si>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</si>
  <si>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</si>
  <si>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</si>
  <si>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</si>
  <si>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</si>
  <si>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</si>
  <si>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</si>
  <si>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</si>
  <si>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</si>
  <si>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</si>
  <si>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</si>
  <si>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</si>
  <si>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</si>
  <si>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</si>
  <si>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</si>
  <si>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</si>
  <si>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</si>
  <si>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</si>
  <si>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</si>
  <si>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</si>
  <si>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</si>
  <si>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</si>
  <si>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</si>
  <si>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</si>
  <si>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</si>
  <si>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</si>
  <si>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</si>
  <si>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</si>
  <si>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</si>
  <si>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</si>
  <si>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</si>
  <si>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</si>
  <si>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</si>
  <si>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</si>
  <si>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</si>
  <si>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</si>
  <si>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</si>
  <si>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</si>
  <si>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</si>
  <si>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</si>
  <si>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</si>
  <si>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</si>
  <si>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</si>
  <si>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</si>
  <si>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</si>
  <si>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</si>
  <si>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</si>
  <si>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</si>
  <si>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</si>
  <si>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</si>
  <si>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</si>
  <si>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</si>
  <si>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</si>
  <si>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</si>
  <si>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</si>
  <si>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</si>
  <si>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</si>
  <si>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</si>
  <si>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</si>
  <si>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</si>
  <si>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</si>
  <si>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</si>
  <si>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</si>
  <si>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</si>
  <si>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</si>
  <si>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</si>
  <si>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</si>
  <si>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CAFE CASTILLO NARIÑO LA UNIÓN</t>
  </si>
  <si>
    <t>Precio miles COP/kg. 1ra calidad (G)</t>
  </si>
  <si>
    <t>Precio miles COP/kg. 2da calidad (H)</t>
  </si>
  <si>
    <t>Precio miles COP/kg. 3ra calidad (I)</t>
  </si>
  <si>
    <t>Precio miles COP/kg. 4ta calidad (J)</t>
  </si>
  <si>
    <t>Nariño</t>
  </si>
  <si>
    <t>Material de propagacion: Colino/Plántula // Distancia de siembra: 1,5 x 1,5 // Densidad de siembra - Plantas/Ha.: 4.444 // Duracion del ciclo: 5 años // Productividad/Ha/Ciclo: 7.531 kg // Inicio de Produccion desde la siembra: año 2  // Duracion de la etapa productiva: 4 años // Productividad promedio en etapa productiva  // Cultivo asociado: Cultivo generalmente en asocio con plátano o banano como sombrío transitorio en bajas densidades (450 colinos por hectárea). // Productividad promedio etapa productiva: 1.883 kg // % Rendimiento 1ra. Calidad: 100 // % Rendimiento 2da. Calidad: 0 // Precio de venta ponderado por calidad: $15.840 // Valor Jornal: $48.689 // Otros: COSECHA MESES: FEBRERO (10%), MARZO (20%), ABRIL (20%), MAYO (20%), JUNIO (10%), ENERO (03%), JULIO (03%), AGOSTO (03%), SEPTIEMBRE (03%), OCTUBRE (03%) Y NOVIEMBRE (03%),</t>
  </si>
  <si>
    <t>2024 Q3</t>
  </si>
  <si>
    <t>2018 Q3</t>
  </si>
  <si>
    <t>El presente documento corresponde a una actualización del documento PDF de la AgroGuía correspondiente a Cafe Castillo Nariño La Unión publicada en la página web, y consta de las siguientes partes:</t>
  </si>
  <si>
    <t>- Flujo anualizado de los ingresos (precio y rendimiento) y los costos de producción para una hectárea de
Cafe Castillo Nariño La Unión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</si>
  <si>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Nariño La Unión.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</si>
  <si>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</si>
  <si>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</si>
  <si>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</si>
  <si>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</si>
  <si>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Nariño La Unión. La participación se encuentra actualizada al 2024 Q3.</t>
  </si>
  <si>
    <t>Sostenimiento Año1 ***</t>
  </si>
  <si>
    <t>Sub Total Ingresos millones [(CxG)]</t>
  </si>
  <si>
    <t>** Los costos de instalación comprenden tanto los gastos relacionados con la mano de obra como aquellos asociados con los insumos necesarios hasta completar la siembra de las plantas. Para el caso de Cafe Castillo Nariño La Unión, en lo que respecta a la mano de obra incluye actividades como la preparación del terreno, la siembra, el trazado y el ahoyado, entre otras, y ascienden a un total de $5,2 millones de pesos (equivalente a 106 jornales). En cuanto a los insumos, se incluyen los gastos relacionados con el material vegetal y las enmiendas, que en conjunto ascienden a  $3,8 millones.</t>
  </si>
  <si>
    <t>*** Los costos de sostenimiento del año 1 comprenden tanto los gastos relacionados con la mano de obra como aquellos asociados con los insumos necesarios desde el momento de la siembra de las plantas hasta finalizar el año 1. Para el caso de Cafe Castillo Nariño La Unión, en lo que respecta a la mano de obra incluye actividades como la fertilización, riego, control de malezas, plagas y enfermedades, entre otras, y ascienden a un total de $2,6 millones de pesos (equivalente a 53 jornales). En cuanto a los insumos, se incluyen los fertilizantes, plaguicidas, transportes, entre otras, que en conjunto ascienden a  $1,9 millones.</t>
  </si>
  <si>
    <t>Nota 1: en caso de utilizar esta información para el desarrollo de otras publicaciones, por favor citar FINAGRO, "Agro Guía - Marcos de Referencia Agroeconómicos"</t>
  </si>
  <si>
    <t>Los costos totales del ciclo para esta actualización (2024 Q3) equivalen a $60,8 millones, en comparación con los costos del marco original que ascienden a $31,4 millones, (mes de publicación del marco: septiembre - 2018).
La rentabilidad actualizada (2024 Q3) subió frente a la rentabilidad de la primera AgroGuía, pasando del 25,5% al 96,3%. Mientras que el crecimiento de los costos fue del 193,4%, el crecimiento de los ingresos fue del 282,9%.</t>
  </si>
  <si>
    <t>En cuanto a los costos de mano de obra de la AgroGuía actualizada, se destaca la participación de cosecha y beneficio seguido de instalación, que representan el 70% y el 12% del costo total, respectivamente. En cuanto a los costos de insumos, se destaca la participación de fertilización seguido de instalación, que representan el 70% y el 23% del costo total, respectivamente.</t>
  </si>
  <si>
    <t>subió</t>
  </si>
  <si>
    <t>De acuerdo con el comportamiento histórico del sistema productivo, se efectuó un análisis de sensibilidad del margen de utilidad obtenido en la producción de CAFE CASTILLO NARIÑO LA UNIÓN, frente a diferentes escenarios de variación de precios de venta en finca y rendimientos probables (kg/ha).</t>
  </si>
  <si>
    <t>Con un precio ponderado de COP $ 15.840/kg y con un rendimiento por hectárea de 7.531 kg por ciclo; el margen de utilidad obtenido en la producción de café es del 49%.</t>
  </si>
  <si>
    <t>El precio mínimo ponderado para cubrir los costos de producción, con un rendimiento de 7.531 kg para todo el ciclo de producción, es COP $ 8.067/kg.</t>
  </si>
  <si>
    <t>El rendimiento mínimo por ha/ciclo para cubrir los costos de producción, con un precio ponderado de COP $ 15.840, es de 3.836 kg/ha para todo el ciclo.</t>
  </si>
  <si>
    <t>El siguiente cuadro presenta diferentes escenarios de rentabilidad para el sistema productivo de CAFE CASTILLO NARIÑO LA UNIÓN, con respecto a diferentes niveles de productividad (kg./ha.) y precios ($/kg.).</t>
  </si>
  <si>
    <t>De acuerdo con el comportamiento histórico del sistema productivo, se efectuó un análisis de sensibilidad del margen de utilidad obtenido en la producción de CAFE CASTILLO NARIÑO LA UNIÓN, frente a diferentes escenarios de variación de precios de venta en finca y rendimientos probables (t/ha)</t>
  </si>
  <si>
    <t>Con un precio ponderado de COP $$ 5.600/kg y con un rendimiento por hectárea de 7.531 kg por ciclo; el margen de utilidad obtenido en la producción de café es del 26%.</t>
  </si>
  <si>
    <t>El precio mínimo ponderado para cubrir los costos de producción, con un rendimiento de 7.531 kg para todo el ciclo de producción, es COP $ 4.172/kg.</t>
  </si>
  <si>
    <t>El rendimiento mínimo por ha/ciclo para cubrir los costos de producción, con un precio ponderado de COP $ 5.600, es de 5.610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</si>
</sst>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Part.'!$AQ$41:$AQ$42</c:f>
              <c:numCache>
                <c:formatCode>_(* #,##0_);_(* \(#,##0\);_(* "-"_);_(@_)</c:formatCode>
                <c:ptCount val="2"/>
                <c:pt idx="0">
                  <c:v>31417901</c:v>
                </c:pt>
                <c:pt idx="1">
                  <c:v>60754767.439490445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Part.'!$AR$41:$AR$42</c:f>
              <c:numCache>
                <c:formatCode>_(* #,##0_);_(* \(#,##0\);_(* "-"_);_(@_)</c:formatCode>
                <c:ptCount val="2"/>
                <c:pt idx="0">
                  <c:v>22887000</c:v>
                </c:pt>
                <c:pt idx="1">
                  <c:v>44572902</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Part.'!$AS$41:$AS$42</c:f>
              <c:numCache>
                <c:formatCode>_(* #,##0_);_(* \(#,##0\);_(* "-"_);_(@_)</c:formatCode>
                <c:ptCount val="2"/>
                <c:pt idx="0">
                  <c:v>8530901</c:v>
                </c:pt>
                <c:pt idx="1">
                  <c:v>16181865.439490443</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431620</c:v>
                </c:pt>
                <c:pt idx="1">
                  <c:v>175560</c:v>
                </c:pt>
                <c:pt idx="2">
                  <c:v>222328.66242038162</c:v>
                </c:pt>
                <c:pt idx="3">
                  <c:v>11361822</c:v>
                </c:pt>
                <c:pt idx="4">
                  <c:v>3782134.7770700622</c:v>
                </c:pt>
                <c:pt idx="5">
                  <c:v>208400</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1"/>
              <c:delete val="1"/>
              <c:extLst>
                <c:ext xmlns:c15="http://schemas.microsoft.com/office/drawing/2012/chart" uri="{CE6537A1-D6FC-4f65-9D91-7224C49458BB}"/>
                <c:ext xmlns:c16="http://schemas.microsoft.com/office/drawing/2014/chart" uri="{C3380CC4-5D6E-409C-BE32-E72D297353CC}">
                  <c16:uniqueId val="{00000003-953D-48A5-8FF6-6F130FAEF300}"/>
                </c:ext>
              </c:extLst>
            </c:dLbl>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5112345</c:v>
                </c:pt>
                <c:pt idx="1">
                  <c:v>194756</c:v>
                </c:pt>
                <c:pt idx="2">
                  <c:v>31183427</c:v>
                </c:pt>
                <c:pt idx="3">
                  <c:v>1606737</c:v>
                </c:pt>
                <c:pt idx="4">
                  <c:v>5355790</c:v>
                </c:pt>
                <c:pt idx="5">
                  <c:v>0</c:v>
                </c:pt>
                <c:pt idx="6">
                  <c:v>1119847</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Q3</c:v>
                </c:pt>
              </c:strCache>
            </c:strRef>
          </c:cat>
          <c:val>
            <c:numRef>
              <c:f>'Análisis Comparativo y Part.'!$AW$41:$AW$42</c:f>
              <c:numCache>
                <c:formatCode>0%</c:formatCode>
                <c:ptCount val="2"/>
                <c:pt idx="0">
                  <c:v>0.72847005278933175</c:v>
                </c:pt>
                <c:pt idx="1">
                  <c:v>0.73365274658310564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Q3</c:v>
                </c:pt>
              </c:strCache>
            </c:strRef>
          </c:cat>
          <c:val>
            <c:numRef>
              <c:f>'Análisis Comparativo y Part.'!$AX$41:$AX$42</c:f>
              <c:numCache>
                <c:formatCode>0%</c:formatCode>
                <c:ptCount val="2"/>
                <c:pt idx="0">
                  <c:v>0.2715299472106682</c:v>
                </c:pt>
                <c:pt idx="1">
                  <c:v>0.26634725341689436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7" width="10.85546875" style="10" customWidth="1"/>
    <col min="8"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5161.03</v>
      </c>
      <c r="C7" s="13">
        <v>2580.52</v>
      </c>
      <c r="D7" s="13">
        <v>3951.53</v>
      </c>
      <c r="E7" s="13">
        <v>7480.4</v>
      </c>
      <c r="F7" s="13">
        <v>12699.71</v>
      </c>
      <c r="G7" s="13">
        <v>12699.71</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44572.9</v>
      </c>
      <c r="AH7" s="14">
        <v>0.73365274658310564</v>
      </c>
    </row>
    <row r="8" spans="1:34" x14ac:dyDescent="0.2">
      <c r="A8" s="3" t="s">
        <v>122</v>
      </c>
      <c r="B8" s="13">
        <v>3782.13</v>
      </c>
      <c r="C8" s="13">
        <v>1908.31</v>
      </c>
      <c r="D8" s="13">
        <v>2284.1999999999998</v>
      </c>
      <c r="E8" s="13">
        <v>2735.74</v>
      </c>
      <c r="F8" s="13">
        <v>2735.74</v>
      </c>
      <c r="G8" s="13">
        <v>2735.74</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16181.87</v>
      </c>
      <c r="AH8" s="14">
        <v>0.26634725341689436</v>
      </c>
    </row>
    <row r="9" spans="1:34" x14ac:dyDescent="0.2">
      <c r="A9" s="7" t="s">
        <v>121</v>
      </c>
      <c r="B9" s="13">
        <v>8943.17</v>
      </c>
      <c r="C9" s="13">
        <v>4488.83</v>
      </c>
      <c r="D9" s="13">
        <v>6235.73</v>
      </c>
      <c r="E9" s="13">
        <v>10216.14</v>
      </c>
      <c r="F9" s="13">
        <v>15435.45</v>
      </c>
      <c r="G9" s="13">
        <v>15435.45</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60754.77</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577</v>
      </c>
      <c r="E11" s="15">
        <v>1458</v>
      </c>
      <c r="F11" s="15">
        <v>2748</v>
      </c>
      <c r="G11" s="15">
        <v>2748</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7531</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15.84</v>
      </c>
      <c r="E15" s="16">
        <v>15.84</v>
      </c>
      <c r="F15" s="16">
        <v>15.84</v>
      </c>
      <c r="G15" s="16">
        <v>15.84</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15.84</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9139.68</v>
      </c>
      <c r="E19" s="13">
        <v>23094.720000000001</v>
      </c>
      <c r="F19" s="13">
        <v>43528.32</v>
      </c>
      <c r="G19" s="13">
        <v>43528.32</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119291.04</v>
      </c>
      <c r="AH19" s="19"/>
    </row>
    <row r="20" spans="1:34" x14ac:dyDescent="0.2">
      <c r="A20" s="1" t="s">
        <v>12</v>
      </c>
      <c r="B20" s="17">
        <v>-8943.17</v>
      </c>
      <c r="C20" s="17">
        <v>-4488.83</v>
      </c>
      <c r="D20" s="17">
        <v>2903.95</v>
      </c>
      <c r="E20" s="17">
        <v>12878.58</v>
      </c>
      <c r="F20" s="17">
        <v>28092.87</v>
      </c>
      <c r="G20" s="17">
        <v>28092.87</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58536.27</v>
      </c>
      <c r="AH20" s="22"/>
    </row>
    <row r="21" spans="1:34" x14ac:dyDescent="0.2">
      <c r="J21" s="10"/>
      <c r="AG21" s="82">
        <v>0.96348443138737339</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3975</v>
      </c>
      <c r="D121" s="61">
        <v>2029</v>
      </c>
      <c r="E121" s="61">
        <v>3841</v>
      </c>
      <c r="F121" s="61">
        <v>6521</v>
      </c>
      <c r="G121" s="61">
        <v>6521</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22887</v>
      </c>
      <c r="AH121" s="62">
        <v>0.72847005278933186</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2692.35</v>
      </c>
      <c r="D122" s="61">
        <v>1271.45</v>
      </c>
      <c r="E122" s="61">
        <v>1522.37</v>
      </c>
      <c r="F122" s="61">
        <v>1522.37</v>
      </c>
      <c r="G122" s="61">
        <v>1522.37</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8530.9</v>
      </c>
      <c r="AH122" s="62">
        <v>0.2715299472106682</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6667.35</v>
      </c>
      <c r="D123" s="61">
        <v>3300.45</v>
      </c>
      <c r="E123" s="61">
        <v>5363.37</v>
      </c>
      <c r="F123" s="61">
        <v>8043.37</v>
      </c>
      <c r="G123" s="61">
        <v>8043.37</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31417.9</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577</v>
      </c>
      <c r="E125" s="64">
        <v>1458</v>
      </c>
      <c r="F125" s="64">
        <v>2748</v>
      </c>
      <c r="G125" s="64">
        <v>2748</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7531</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5.6</v>
      </c>
      <c r="D129" s="65">
        <v>5.6</v>
      </c>
      <c r="E129" s="65">
        <v>5.6</v>
      </c>
      <c r="F129" s="65">
        <v>5.6</v>
      </c>
      <c r="G129" s="65">
        <v>5.6</v>
      </c>
      <c r="H129" s="65">
        <v>5.6</v>
      </c>
      <c r="I129" s="65">
        <v>5.6</v>
      </c>
      <c r="J129" s="65">
        <v>5.6</v>
      </c>
      <c r="K129" s="65">
        <v>5.6</v>
      </c>
      <c r="L129" s="65">
        <v>5.6</v>
      </c>
      <c r="M129" s="65">
        <v>5.6</v>
      </c>
      <c r="N129" s="65">
        <v>5.6</v>
      </c>
      <c r="O129" s="65">
        <v>5.6</v>
      </c>
      <c r="P129" s="65">
        <v>5.6</v>
      </c>
      <c r="Q129" s="65">
        <v>5.6</v>
      </c>
      <c r="R129" s="65">
        <v>5.6</v>
      </c>
      <c r="S129" s="65">
        <v>5.6</v>
      </c>
      <c r="T129" s="65">
        <v>5.6</v>
      </c>
      <c r="U129" s="65">
        <v>5.6</v>
      </c>
      <c r="V129" s="65">
        <v>5.6</v>
      </c>
      <c r="W129" s="65">
        <v>5.6</v>
      </c>
      <c r="X129" s="65">
        <v>5.6</v>
      </c>
      <c r="Y129" s="65">
        <v>5.6</v>
      </c>
      <c r="Z129" s="65">
        <v>5.6</v>
      </c>
      <c r="AA129" s="65">
        <v>5.6</v>
      </c>
      <c r="AB129" s="65">
        <v>5.6</v>
      </c>
      <c r="AC129" s="65">
        <v>5.6</v>
      </c>
      <c r="AD129" s="65">
        <v>5.6</v>
      </c>
      <c r="AE129" s="65">
        <v>5.6</v>
      </c>
      <c r="AF129" s="65">
        <v>5.6</v>
      </c>
      <c r="AG129" s="65">
        <v>5.6</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3231.2</v>
      </c>
      <c r="E133" s="61">
        <v>8164.8</v>
      </c>
      <c r="F133" s="61">
        <v>15388.8</v>
      </c>
      <c r="G133" s="61">
        <v>15388.8</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42173.599999999999</v>
      </c>
      <c r="AH133" s="54"/>
    </row>
    <row r="134" spans="1:40" s="12" customFormat="1" x14ac:dyDescent="0.2">
      <c r="A134" s="57" t="s">
        <v>12</v>
      </c>
      <c r="B134" s="61"/>
      <c r="C134" s="61">
        <v>-6667.35</v>
      </c>
      <c r="D134" s="61">
        <v>-69.25</v>
      </c>
      <c r="E134" s="61">
        <v>2801.43</v>
      </c>
      <c r="F134" s="61">
        <v>7345.43</v>
      </c>
      <c r="G134" s="61">
        <v>7345.43</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10755.7</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2625000</v>
      </c>
      <c r="AY8" s="12" t="s">
        <v>4</v>
      </c>
      <c r="AZ8" s="80">
        <v>245000</v>
      </c>
    </row>
    <row r="9" spans="2:59" ht="14.45" customHeight="1" x14ac:dyDescent="0.2">
      <c r="B9" s="126"/>
      <c r="C9" s="126"/>
      <c r="D9" s="126"/>
      <c r="E9" s="126"/>
      <c r="F9" s="126"/>
      <c r="G9" s="126"/>
      <c r="H9" s="126"/>
      <c r="I9" s="126"/>
      <c r="J9" s="28"/>
      <c r="AP9" s="12" t="s">
        <v>8</v>
      </c>
      <c r="AQ9" s="80">
        <v>100000</v>
      </c>
      <c r="AY9" s="12" t="s">
        <v>8</v>
      </c>
      <c r="AZ9" s="80">
        <v>137515</v>
      </c>
    </row>
    <row r="10" spans="2:59" ht="14.45" customHeight="1" x14ac:dyDescent="0.2">
      <c r="B10" s="126"/>
      <c r="C10" s="126"/>
      <c r="D10" s="126"/>
      <c r="E10" s="126"/>
      <c r="F10" s="126"/>
      <c r="G10" s="126"/>
      <c r="H10" s="126"/>
      <c r="I10" s="126"/>
      <c r="J10" s="28"/>
      <c r="AP10" s="12" t="s">
        <v>9</v>
      </c>
      <c r="AQ10" s="80">
        <v>16012000</v>
      </c>
      <c r="AY10" s="12" t="s">
        <v>9</v>
      </c>
      <c r="AZ10" s="80">
        <v>96000</v>
      </c>
    </row>
    <row r="11" spans="2:59" ht="14.45" customHeight="1" x14ac:dyDescent="0.2">
      <c r="B11" s="67" t="s">
        <v>114</v>
      </c>
      <c r="C11" s="67"/>
      <c r="D11" s="67"/>
      <c r="E11" s="67"/>
      <c r="F11" s="67"/>
      <c r="G11" s="67"/>
      <c r="H11" s="67"/>
      <c r="I11" s="67"/>
      <c r="AP11" s="12" t="s">
        <v>7</v>
      </c>
      <c r="AQ11" s="80">
        <v>825000</v>
      </c>
      <c r="AY11" s="12" t="s">
        <v>7</v>
      </c>
      <c r="AZ11" s="80">
        <v>6329286</v>
      </c>
    </row>
    <row r="12" spans="2:59" ht="14.45" customHeight="1" x14ac:dyDescent="0.2">
      <c r="B12" s="67"/>
      <c r="C12" s="67"/>
      <c r="D12" s="67"/>
      <c r="E12" s="67"/>
      <c r="F12" s="67"/>
      <c r="G12" s="67"/>
      <c r="H12" s="67"/>
      <c r="I12" s="67"/>
      <c r="AP12" s="12" t="s">
        <v>3</v>
      </c>
      <c r="AQ12" s="80">
        <v>2750000</v>
      </c>
      <c r="AY12" s="12" t="s">
        <v>3</v>
      </c>
      <c r="AZ12" s="80">
        <v>1633100</v>
      </c>
    </row>
    <row r="13" spans="2:59" ht="14.45" customHeight="1" x14ac:dyDescent="0.2">
      <c r="B13" s="67"/>
      <c r="C13" s="67"/>
      <c r="D13" s="67"/>
      <c r="E13" s="67"/>
      <c r="F13" s="67"/>
      <c r="G13" s="67"/>
      <c r="H13" s="67"/>
      <c r="I13" s="67"/>
      <c r="AP13" s="12" t="s">
        <v>6</v>
      </c>
      <c r="AQ13" s="80">
        <v>0</v>
      </c>
      <c r="AY13" s="12" t="s">
        <v>6</v>
      </c>
      <c r="AZ13" s="80">
        <v>90000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575000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0</v>
      </c>
    </row>
    <row r="19" spans="42:59" x14ac:dyDescent="0.2">
      <c r="AP19" s="12" t="s">
        <v>76</v>
      </c>
      <c r="AQ19" s="80">
        <v>0</v>
      </c>
      <c r="AY19" s="12" t="s">
        <v>76</v>
      </c>
      <c r="AZ19" s="80">
        <v>0</v>
      </c>
    </row>
    <row r="20" spans="42:59" ht="15" x14ac:dyDescent="0.25">
      <c r="AP20" s="68" t="s">
        <v>77</v>
      </c>
      <c r="AQ20" s="81">
        <v>22887000</v>
      </c>
      <c r="AY20" s="68" t="s">
        <v>77</v>
      </c>
      <c r="AZ20" s="81">
        <v>8530901</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5112345</v>
      </c>
      <c r="AY27" s="12" t="s">
        <v>4</v>
      </c>
      <c r="AZ27" s="80">
        <v>431620</v>
      </c>
    </row>
    <row r="28" spans="42:59" x14ac:dyDescent="0.2">
      <c r="AP28" s="12" t="s">
        <v>8</v>
      </c>
      <c r="AQ28" s="80">
        <v>194756</v>
      </c>
      <c r="AY28" s="12" t="s">
        <v>8</v>
      </c>
      <c r="AZ28" s="80">
        <v>175560</v>
      </c>
    </row>
    <row r="29" spans="42:59" ht="14.45" customHeight="1" x14ac:dyDescent="0.2">
      <c r="AP29" s="12" t="s">
        <v>9</v>
      </c>
      <c r="AQ29" s="80">
        <v>31183427</v>
      </c>
      <c r="AY29" s="12" t="s">
        <v>9</v>
      </c>
      <c r="AZ29" s="80">
        <v>222328.66242038162</v>
      </c>
    </row>
    <row r="30" spans="42:59" x14ac:dyDescent="0.2">
      <c r="AP30" s="12" t="s">
        <v>7</v>
      </c>
      <c r="AQ30" s="80">
        <v>1606737</v>
      </c>
      <c r="AY30" s="12" t="s">
        <v>7</v>
      </c>
      <c r="AZ30" s="80">
        <v>11361822</v>
      </c>
    </row>
    <row r="31" spans="42:59" x14ac:dyDescent="0.2">
      <c r="AP31" s="12" t="s">
        <v>3</v>
      </c>
      <c r="AQ31" s="80">
        <v>5355790</v>
      </c>
      <c r="AY31" s="12" t="s">
        <v>3</v>
      </c>
      <c r="AZ31" s="80">
        <v>3782134.7770700622</v>
      </c>
    </row>
    <row r="32" spans="42:59" ht="14.45" customHeight="1" x14ac:dyDescent="0.2">
      <c r="AP32" s="12" t="s">
        <v>6</v>
      </c>
      <c r="AQ32" s="80">
        <v>0</v>
      </c>
      <c r="AY32" s="12" t="s">
        <v>6</v>
      </c>
      <c r="AZ32" s="80">
        <v>208400</v>
      </c>
    </row>
    <row r="33" spans="2:56" ht="14.45" customHeight="1" x14ac:dyDescent="0.2">
      <c r="AP33" s="12" t="s">
        <v>5</v>
      </c>
      <c r="AQ33" s="80">
        <v>1119847</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0</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44572902</v>
      </c>
      <c r="AY37" s="68" t="s">
        <v>77</v>
      </c>
      <c r="AZ37" s="81">
        <v>16181865.439490443</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31417901</v>
      </c>
      <c r="AR41" s="101">
        <v>22887000</v>
      </c>
      <c r="AS41" s="101">
        <v>8530901</v>
      </c>
      <c r="AV41" s="12" t="s">
        <v>132</v>
      </c>
      <c r="AW41" s="82">
        <v>0.72847005278933175</v>
      </c>
      <c r="AX41" s="82">
        <v>0.2715299472106682</v>
      </c>
    </row>
    <row r="42" spans="2:56" ht="15" x14ac:dyDescent="0.2">
      <c r="B42" s="29"/>
      <c r="C42" s="29"/>
      <c r="D42" s="29"/>
      <c r="E42" s="29"/>
      <c r="F42" s="29"/>
      <c r="G42" s="29"/>
      <c r="H42" s="29"/>
      <c r="I42" s="29"/>
      <c r="AP42" s="12" t="s">
        <v>131</v>
      </c>
      <c r="AQ42" s="101">
        <v>60754767.439490445</v>
      </c>
      <c r="AR42" s="101">
        <v>44572902</v>
      </c>
      <c r="AS42" s="101">
        <v>16181865.439490443</v>
      </c>
      <c r="AV42" s="12" t="s">
        <v>131</v>
      </c>
      <c r="AW42" s="82">
        <v>0.73365274658310564</v>
      </c>
      <c r="AX42" s="82">
        <v>0.26634725341689436</v>
      </c>
    </row>
    <row r="43" spans="2:56" x14ac:dyDescent="0.2">
      <c r="BD43" s="83">
        <v>9709119263694.2656</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0.49070131335932693</v>
      </c>
    </row>
    <row r="54" spans="2:55" x14ac:dyDescent="0.2">
      <c r="BA54" s="12" t="s">
        <v>88</v>
      </c>
      <c r="BC54" s="85">
        <v>0.25503395489121161</v>
      </c>
    </row>
    <row r="55" spans="2:55" ht="15" thickBot="1" x14ac:dyDescent="0.25">
      <c r="BA55" s="12" t="s">
        <v>89</v>
      </c>
      <c r="BC55" s="85" t="s">
        <v>131</v>
      </c>
    </row>
    <row r="56" spans="2:55" ht="16.5" thickTop="1" thickBot="1" x14ac:dyDescent="0.3">
      <c r="BA56" s="86" t="s">
        <v>82</v>
      </c>
      <c r="BB56" s="86"/>
      <c r="BC56" s="84">
        <v>31417901</v>
      </c>
    </row>
    <row r="57" spans="2:55" ht="16.5" thickTop="1" thickBot="1" x14ac:dyDescent="0.3">
      <c r="BA57" s="87" t="s">
        <v>83</v>
      </c>
      <c r="BB57" s="87"/>
      <c r="BC57" s="88">
        <v>43346</v>
      </c>
    </row>
    <row r="58" spans="2:55" ht="16.5" thickTop="1" thickBot="1" x14ac:dyDescent="0.3">
      <c r="BA58" s="87" t="s">
        <v>84</v>
      </c>
      <c r="BB58" s="87"/>
      <c r="BC58" s="89">
        <v>1.9337627755428488</v>
      </c>
    </row>
    <row r="59" spans="2:55" ht="16.5" thickTop="1" thickBot="1" x14ac:dyDescent="0.3">
      <c r="BA59" s="86" t="s">
        <v>85</v>
      </c>
      <c r="BB59" s="86" t="s">
        <v>65</v>
      </c>
      <c r="BC59" s="84">
        <v>42173.599999999999</v>
      </c>
    </row>
    <row r="60" spans="2:55" ht="16.5" thickTop="1" thickBot="1" x14ac:dyDescent="0.3">
      <c r="I60" s="53" t="s">
        <v>113</v>
      </c>
      <c r="BA60" s="87" t="s">
        <v>86</v>
      </c>
      <c r="BB60" s="87"/>
      <c r="BC60" s="89">
        <v>2.8285714285714287</v>
      </c>
    </row>
    <row r="61" spans="2:55" ht="16.5" thickTop="1" thickBot="1" x14ac:dyDescent="0.3">
      <c r="BA61" s="86" t="s">
        <v>85</v>
      </c>
      <c r="BB61" s="86" t="s">
        <v>65</v>
      </c>
      <c r="BC61" s="84">
        <v>119291.04</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8067.29</v>
      </c>
      <c r="J11" s="10"/>
      <c r="K11" s="10"/>
    </row>
    <row r="12" spans="2:57" ht="14.45" customHeight="1" thickBot="1" x14ac:dyDescent="0.25">
      <c r="B12" s="10"/>
      <c r="C12" s="10"/>
      <c r="D12" s="10"/>
      <c r="E12" s="10"/>
      <c r="F12" s="10"/>
      <c r="G12" s="35" t="s">
        <v>93</v>
      </c>
      <c r="H12" s="36" t="s">
        <v>94</v>
      </c>
      <c r="I12" s="37">
        <v>8943170</v>
      </c>
      <c r="J12" s="10"/>
      <c r="K12" s="10"/>
    </row>
    <row r="13" spans="2:57" ht="14.45" customHeight="1" thickBot="1" x14ac:dyDescent="0.25">
      <c r="B13" s="10"/>
      <c r="C13" s="10"/>
      <c r="D13" s="10"/>
      <c r="E13" s="10"/>
      <c r="F13" s="10"/>
      <c r="G13" s="35" t="s">
        <v>95</v>
      </c>
      <c r="H13" s="36" t="s">
        <v>94</v>
      </c>
      <c r="I13" s="37">
        <v>12968559</v>
      </c>
      <c r="J13" s="10"/>
      <c r="K13" s="10"/>
    </row>
    <row r="14" spans="2:57" ht="14.45" customHeight="1" thickBot="1" x14ac:dyDescent="0.25">
      <c r="B14" s="10"/>
      <c r="C14" s="10"/>
      <c r="D14" s="10"/>
      <c r="E14" s="10"/>
      <c r="F14" s="10"/>
      <c r="G14" s="35" t="s">
        <v>96</v>
      </c>
      <c r="H14" s="36" t="s">
        <v>97</v>
      </c>
      <c r="I14" s="38">
        <v>7.5309999999999997</v>
      </c>
      <c r="J14" s="10"/>
      <c r="K14" s="10"/>
    </row>
    <row r="15" spans="2:57" ht="14.45" customHeight="1" thickBot="1" x14ac:dyDescent="0.25">
      <c r="B15" s="10"/>
      <c r="C15" s="10"/>
      <c r="D15" s="10"/>
      <c r="E15" s="10"/>
      <c r="F15" s="10"/>
      <c r="G15" s="35" t="s">
        <v>98</v>
      </c>
      <c r="H15" s="36" t="s">
        <v>67</v>
      </c>
      <c r="I15" s="39">
        <v>96.348443138737338</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8067.29</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3835.528409090909</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15.84</v>
      </c>
      <c r="AT30" s="92">
        <v>7531</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119291.04</v>
      </c>
      <c r="AV39" s="94">
        <v>15.84</v>
      </c>
      <c r="AW39" s="95">
        <v>2.8285714285714287</v>
      </c>
    </row>
    <row r="40" spans="2:49" ht="14.45" customHeight="1" x14ac:dyDescent="0.2">
      <c r="B40" s="10"/>
      <c r="C40" s="40"/>
      <c r="D40" s="44" t="s">
        <v>109</v>
      </c>
      <c r="E40" s="70">
        <v>11.879999999999999</v>
      </c>
      <c r="F40" s="70">
        <v>12.672000000000001</v>
      </c>
      <c r="G40" s="70">
        <v>13.464</v>
      </c>
      <c r="H40" s="70">
        <v>14.256</v>
      </c>
      <c r="I40" s="70">
        <v>15.048</v>
      </c>
      <c r="J40" s="45">
        <v>15.84</v>
      </c>
      <c r="K40" s="70">
        <v>16.632000000000001</v>
      </c>
      <c r="L40" s="70">
        <v>17.423999999999999</v>
      </c>
      <c r="M40" s="70">
        <v>18.216000000000001</v>
      </c>
      <c r="N40" s="70">
        <v>19.007999999999999</v>
      </c>
      <c r="O40" s="70">
        <v>19.8</v>
      </c>
      <c r="AT40" s="12" t="s">
        <v>62</v>
      </c>
      <c r="AU40" s="93">
        <v>60754.77</v>
      </c>
      <c r="AV40" s="94">
        <v>8.07</v>
      </c>
      <c r="AW40" s="95">
        <v>1.9337629185909941</v>
      </c>
    </row>
    <row r="41" spans="2:49" x14ac:dyDescent="0.2">
      <c r="B41" s="10"/>
      <c r="C41" s="46">
        <v>-0.2</v>
      </c>
      <c r="D41" s="47">
        <v>4378.5234</v>
      </c>
      <c r="E41" s="104">
        <v>-0.14382264977712855</v>
      </c>
      <c r="F41" s="104">
        <v>-8.6744159762270456E-2</v>
      </c>
      <c r="G41" s="104">
        <v>-2.966566974741236E-2</v>
      </c>
      <c r="H41" s="104">
        <v>2.7412820267445737E-2</v>
      </c>
      <c r="I41" s="104">
        <v>8.4491310282303722E-2</v>
      </c>
      <c r="J41" s="104">
        <v>0.14156980029716193</v>
      </c>
      <c r="K41" s="104">
        <v>0.19864829031202014</v>
      </c>
      <c r="L41" s="104">
        <v>0.25572678032687812</v>
      </c>
      <c r="M41" s="104">
        <v>0.31280527034173633</v>
      </c>
      <c r="N41" s="104">
        <v>0.36988376035659409</v>
      </c>
      <c r="O41" s="104">
        <v>0.4269622503714523</v>
      </c>
      <c r="AT41" s="12" t="s">
        <v>61</v>
      </c>
      <c r="AU41" s="93">
        <v>58536.27</v>
      </c>
      <c r="AV41" s="94"/>
      <c r="AW41" s="95">
        <v>0.49070131335932693</v>
      </c>
    </row>
    <row r="42" spans="2:49" x14ac:dyDescent="0.2">
      <c r="B42" s="10"/>
      <c r="C42" s="46">
        <v>-0.15</v>
      </c>
      <c r="D42" s="47">
        <v>5473.1542500000005</v>
      </c>
      <c r="E42" s="104">
        <v>7.0221687778589281E-2</v>
      </c>
      <c r="F42" s="104">
        <v>0.14156980029716215</v>
      </c>
      <c r="G42" s="104">
        <v>0.2129179128157348</v>
      </c>
      <c r="H42" s="104">
        <v>0.28426602533430723</v>
      </c>
      <c r="I42" s="104">
        <v>0.35561413785287987</v>
      </c>
      <c r="J42" s="104">
        <v>0.42696225037145252</v>
      </c>
      <c r="K42" s="104">
        <v>0.49831036289002539</v>
      </c>
      <c r="L42" s="104">
        <v>0.5696584754085976</v>
      </c>
      <c r="M42" s="104">
        <v>0.64100658792717047</v>
      </c>
      <c r="N42" s="104">
        <v>0.71235470044574312</v>
      </c>
      <c r="O42" s="104">
        <v>0.78370281296431576</v>
      </c>
    </row>
    <row r="43" spans="2:49" x14ac:dyDescent="0.2">
      <c r="B43" s="10"/>
      <c r="C43" s="46">
        <v>-0.1</v>
      </c>
      <c r="D43" s="47">
        <v>6439.0050000000001</v>
      </c>
      <c r="E43" s="104">
        <v>0.25908433856304613</v>
      </c>
      <c r="F43" s="104">
        <v>0.34302329446724933</v>
      </c>
      <c r="G43" s="104">
        <v>0.4269622503714523</v>
      </c>
      <c r="H43" s="104">
        <v>0.51090120627565572</v>
      </c>
      <c r="I43" s="104">
        <v>0.59484016217985869</v>
      </c>
      <c r="J43" s="104">
        <v>0.67877911808406166</v>
      </c>
      <c r="K43" s="104">
        <v>0.76271807398826486</v>
      </c>
      <c r="L43" s="104">
        <v>0.84665702989246783</v>
      </c>
      <c r="M43" s="104">
        <v>0.93059598579667102</v>
      </c>
      <c r="N43" s="104">
        <v>1.014534941700874</v>
      </c>
      <c r="O43" s="104">
        <v>1.0984738976050772</v>
      </c>
      <c r="AU43" s="12">
        <v>80551.576000000001</v>
      </c>
    </row>
    <row r="44" spans="2:49" x14ac:dyDescent="0.2">
      <c r="B44" s="10"/>
      <c r="C44" s="46">
        <v>-0.05</v>
      </c>
      <c r="D44" s="47">
        <v>7154.45</v>
      </c>
      <c r="E44" s="104">
        <v>0.39898259840338457</v>
      </c>
      <c r="F44" s="104">
        <v>0.49224810496361049</v>
      </c>
      <c r="G44" s="104">
        <v>0.58551361152383596</v>
      </c>
      <c r="H44" s="104">
        <v>0.67877911808406166</v>
      </c>
      <c r="I44" s="104">
        <v>0.77204462464428736</v>
      </c>
      <c r="J44" s="104">
        <v>0.86531013120451283</v>
      </c>
      <c r="K44" s="104">
        <v>0.95857563776473875</v>
      </c>
      <c r="L44" s="104">
        <v>1.051841144324964</v>
      </c>
      <c r="M44" s="104">
        <v>1.1451066508851899</v>
      </c>
      <c r="N44" s="104">
        <v>1.2383721574454154</v>
      </c>
      <c r="O44" s="104">
        <v>1.3316376640056413</v>
      </c>
      <c r="AU44" s="12">
        <v>89226.835999999996</v>
      </c>
    </row>
    <row r="45" spans="2:49" x14ac:dyDescent="0.2">
      <c r="B45" s="10"/>
      <c r="C45" s="42" t="s">
        <v>107</v>
      </c>
      <c r="D45" s="48">
        <v>7531</v>
      </c>
      <c r="E45" s="104">
        <v>0.47261326147724714</v>
      </c>
      <c r="F45" s="104">
        <v>0.57078747890906367</v>
      </c>
      <c r="G45" s="104">
        <v>0.66896169634087999</v>
      </c>
      <c r="H45" s="104">
        <v>0.76713591377269652</v>
      </c>
      <c r="I45" s="104">
        <v>0.86531013120451283</v>
      </c>
      <c r="J45" s="104">
        <v>0.96348434863632937</v>
      </c>
      <c r="K45" s="104">
        <v>1.0616585660681461</v>
      </c>
      <c r="L45" s="104">
        <v>1.1598327834999624</v>
      </c>
      <c r="M45" s="104">
        <v>1.2580070009317788</v>
      </c>
      <c r="N45" s="104">
        <v>1.3561812183635951</v>
      </c>
      <c r="O45" s="104">
        <v>1.4543554357954118</v>
      </c>
    </row>
    <row r="46" spans="2:49" ht="14.45" customHeight="1" x14ac:dyDescent="0.2">
      <c r="B46" s="10"/>
      <c r="C46" s="46">
        <v>0.05</v>
      </c>
      <c r="D46" s="47">
        <v>7907.55</v>
      </c>
      <c r="E46" s="104">
        <v>0.54624392455110926</v>
      </c>
      <c r="F46" s="104">
        <v>0.64932685285451686</v>
      </c>
      <c r="G46" s="104">
        <v>0.75240978115792401</v>
      </c>
      <c r="H46" s="104">
        <v>0.85549270946133138</v>
      </c>
      <c r="I46" s="104">
        <v>0.95857563776473875</v>
      </c>
      <c r="J46" s="104">
        <v>1.0616585660681461</v>
      </c>
      <c r="K46" s="104">
        <v>1.1647414943715533</v>
      </c>
      <c r="L46" s="104">
        <v>1.2678244226749604</v>
      </c>
      <c r="M46" s="104">
        <v>1.3709073509783676</v>
      </c>
      <c r="N46" s="104">
        <v>1.4739902792817752</v>
      </c>
      <c r="O46" s="104">
        <v>1.5770732075851828</v>
      </c>
    </row>
    <row r="47" spans="2:49" x14ac:dyDescent="0.2">
      <c r="B47" s="10"/>
      <c r="C47" s="46">
        <v>0.1</v>
      </c>
      <c r="D47" s="47">
        <v>8698.3050000000003</v>
      </c>
      <c r="E47" s="104">
        <v>0.70086831700622043</v>
      </c>
      <c r="F47" s="104">
        <v>0.81425953813996843</v>
      </c>
      <c r="G47" s="104">
        <v>0.92765075927371643</v>
      </c>
      <c r="H47" s="104">
        <v>1.0410419804074644</v>
      </c>
      <c r="I47" s="104">
        <v>1.1544332015412127</v>
      </c>
      <c r="J47" s="104">
        <v>1.2678244226749604</v>
      </c>
      <c r="K47" s="104">
        <v>1.3812156438087086</v>
      </c>
      <c r="L47" s="104">
        <v>1.4946068649424564</v>
      </c>
      <c r="M47" s="104">
        <v>1.6079980860762046</v>
      </c>
      <c r="N47" s="104">
        <v>1.7213893072099524</v>
      </c>
      <c r="O47" s="104">
        <v>1.8347805283437006</v>
      </c>
    </row>
    <row r="48" spans="2:49" x14ac:dyDescent="0.2">
      <c r="B48" s="10"/>
      <c r="C48" s="46">
        <v>0.15</v>
      </c>
      <c r="D48" s="47">
        <v>10003.05075</v>
      </c>
      <c r="E48" s="104">
        <v>0.95599856455715337</v>
      </c>
      <c r="F48" s="104">
        <v>1.0863984688609638</v>
      </c>
      <c r="G48" s="104">
        <v>1.216798373164774</v>
      </c>
      <c r="H48" s="104">
        <v>1.3471982774685842</v>
      </c>
      <c r="I48" s="104">
        <v>1.477598181772394</v>
      </c>
      <c r="J48" s="104">
        <v>1.6079980860762046</v>
      </c>
      <c r="K48" s="104">
        <v>1.7383979903800153</v>
      </c>
      <c r="L48" s="104">
        <v>1.8687978946838246</v>
      </c>
      <c r="M48" s="104">
        <v>1.9991977989876353</v>
      </c>
      <c r="N48" s="104">
        <v>2.1295977032914455</v>
      </c>
      <c r="O48" s="104">
        <v>2.2599976075952561</v>
      </c>
    </row>
    <row r="49" spans="2:45" ht="15" thickBot="1" x14ac:dyDescent="0.25">
      <c r="B49" s="10"/>
      <c r="C49" s="46">
        <v>0.2</v>
      </c>
      <c r="D49" s="49">
        <v>12003.660900000001</v>
      </c>
      <c r="E49" s="104">
        <v>1.3471982774685842</v>
      </c>
      <c r="F49" s="104">
        <v>1.5036781626331566</v>
      </c>
      <c r="G49" s="104">
        <v>1.6601580477977289</v>
      </c>
      <c r="H49" s="104">
        <v>1.8166379329623008</v>
      </c>
      <c r="I49" s="104">
        <v>1.9731178181268736</v>
      </c>
      <c r="J49" s="104">
        <v>2.1295977032914455</v>
      </c>
      <c r="K49" s="104">
        <v>2.2860775884560183</v>
      </c>
      <c r="L49" s="104">
        <v>2.4425574736205897</v>
      </c>
      <c r="M49" s="104">
        <v>2.599037358785163</v>
      </c>
      <c r="N49" s="104">
        <v>2.7555172439497344</v>
      </c>
      <c r="O49" s="104">
        <v>2.9119971291143072</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7531</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4171.8100000000004</v>
      </c>
      <c r="BA66" s="12" t="s">
        <v>65</v>
      </c>
    </row>
    <row r="67" spans="2:55" x14ac:dyDescent="0.2">
      <c r="B67" s="10"/>
      <c r="C67" s="10"/>
      <c r="D67" s="10"/>
      <c r="E67" s="10"/>
      <c r="F67" s="10"/>
      <c r="G67" s="10"/>
      <c r="H67" s="10"/>
      <c r="I67" s="10"/>
      <c r="J67" s="10"/>
      <c r="K67" s="10"/>
      <c r="AS67" s="12" t="s">
        <v>11</v>
      </c>
      <c r="AT67" s="93">
        <v>42173.599999999999</v>
      </c>
      <c r="AU67" s="94">
        <v>5.6</v>
      </c>
      <c r="AV67" s="95">
        <v>1</v>
      </c>
      <c r="AX67" s="12" t="s">
        <v>64</v>
      </c>
      <c r="AZ67" s="64">
        <v>5610.3392857142862</v>
      </c>
      <c r="BA67" s="12" t="s">
        <v>63</v>
      </c>
    </row>
    <row r="68" spans="2:55" x14ac:dyDescent="0.2">
      <c r="B68" s="10"/>
      <c r="C68" s="10"/>
      <c r="D68" s="10"/>
      <c r="E68" s="10"/>
      <c r="F68" s="10"/>
      <c r="G68" s="10"/>
      <c r="H68" s="10"/>
      <c r="I68" s="10"/>
      <c r="J68" s="10"/>
      <c r="K68" s="10"/>
      <c r="AS68" s="12" t="s">
        <v>62</v>
      </c>
      <c r="AT68" s="93">
        <v>31417.9</v>
      </c>
      <c r="AU68" s="94">
        <v>4.17</v>
      </c>
      <c r="AV68" s="95">
        <v>0.7449660451087885</v>
      </c>
    </row>
    <row r="69" spans="2:55" x14ac:dyDescent="0.2">
      <c r="B69" s="10"/>
      <c r="C69" s="10"/>
      <c r="D69" s="10"/>
      <c r="E69" s="10"/>
      <c r="F69" s="10"/>
      <c r="G69" s="10"/>
      <c r="H69" s="10"/>
      <c r="I69" s="10"/>
      <c r="J69" s="10"/>
      <c r="K69" s="10"/>
      <c r="AS69" s="12" t="s">
        <v>61</v>
      </c>
      <c r="AT69" s="93">
        <v>10755.7</v>
      </c>
      <c r="AU69" s="94"/>
      <c r="AV69" s="95">
        <v>0.25503395489121161</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5.6</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4.1999999999999993</v>
      </c>
      <c r="AU86" s="98">
        <v>4.4799999999999995</v>
      </c>
      <c r="AV86" s="98">
        <v>4.76</v>
      </c>
      <c r="AW86" s="98">
        <v>5.04</v>
      </c>
      <c r="AX86" s="98">
        <v>5.3199999999999994</v>
      </c>
      <c r="AY86" s="99">
        <v>5.6</v>
      </c>
      <c r="AZ86" s="98">
        <v>5.88</v>
      </c>
      <c r="BA86" s="98">
        <v>6.1599999999999993</v>
      </c>
      <c r="BB86" s="98">
        <v>6.4399999999999995</v>
      </c>
      <c r="BC86" s="98">
        <v>6.72</v>
      </c>
      <c r="BD86" s="98">
        <v>7</v>
      </c>
    </row>
    <row r="87" spans="2:56" x14ac:dyDescent="0.2">
      <c r="B87" s="10"/>
      <c r="C87" s="10"/>
      <c r="D87" s="10"/>
      <c r="E87" s="10"/>
      <c r="F87" s="10"/>
      <c r="G87" s="10"/>
      <c r="H87" s="10"/>
      <c r="I87" s="10"/>
      <c r="J87" s="10"/>
      <c r="K87" s="10"/>
      <c r="AR87" s="12">
        <v>-0.2</v>
      </c>
      <c r="AS87" s="98">
        <v>4378.5234</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5473.1542500000005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6439.0050000000001</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7154.45</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7531</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7907.55</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8698.3050000000003</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10003.05075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12003.660900000001</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2024-12-02T21:43:19Z</dcterms:modified>
</cp:coreProperties>
</file>