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D4AA11B-6D7E-4D6B-9D18-E2FA7CA855F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<sst xmlns="http://schemas.openxmlformats.org/spreadsheetml/2006/main" count="275" uniqueCount="158">
  <si>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</si>
  <si>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</si>
  <si>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</si>
  <si>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</si>
  <si>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</si>
  <si>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</si>
  <si>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</si>
  <si>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</si>
  <si>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</si>
  <si>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</si>
  <si>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</si>
  <si>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</si>
  <si>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</si>
  <si>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</si>
  <si>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</si>
  <si>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</si>
  <si>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</si>
  <si>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</si>
  <si>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</si>
  <si>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</si>
  <si>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</si>
  <si>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</si>
  <si>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</si>
  <si>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</si>
  <si>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</si>
  <si>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</si>
  <si>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</si>
  <si>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</si>
  <si>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</si>
  <si>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</si>
  <si>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</si>
  <si>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</si>
  <si>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</si>
  <si>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</si>
  <si>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</si>
  <si>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</si>
  <si>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</si>
  <si>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</si>
  <si>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</si>
  <si>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</si>
  <si>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</si>
  <si>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</si>
  <si>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</si>
  <si>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</si>
  <si>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</si>
  <si>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</si>
  <si>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</si>
  <si>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</si>
  <si>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</si>
  <si>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</si>
  <si>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</si>
  <si>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</si>
  <si>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</si>
  <si>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</si>
  <si>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</si>
  <si>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</si>
  <si>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</si>
  <si>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</si>
  <si>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</si>
  <si>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</si>
  <si>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</si>
  <si>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</si>
  <si>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</si>
  <si>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</si>
  <si>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</si>
  <si>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</si>
  <si>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</si>
  <si>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</si>
  <si>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</si>
  <si>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</si>
  <si>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</si>
  <si>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</si>
  <si>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</si>
  <si>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</si>
  <si>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</si>
  <si>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</si>
  <si>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</si>
  <si>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</si>
  <si>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</si>
  <si>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</si>
  <si>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</si>
  <si>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</si>
  <si>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</si>
  <si>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</si>
  <si>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</si>
  <si>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</si>
  <si>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</si>
  <si>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</si>
  <si>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</si>
  <si>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</si>
  <si>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</si>
  <si>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</si>
  <si>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</si>
  <si>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</si>
  <si>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</si>
  <si>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</si>
  <si>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</si>
  <si>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</si>
  <si>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</si>
  <si>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</si>
  <si>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</si>
  <si>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</si>
  <si>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</si>
  <si>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</si>
  <si>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</si>
  <si>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</si>
  <si>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</si>
  <si>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</si>
  <si>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</si>
  <si>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</si>
  <si>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</si>
  <si>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</si>
  <si>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</si>
  <si>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</si>
  <si>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</si>
  <si>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</si>
  <si>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</si>
  <si>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</si>
  <si>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</si>
  <si>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</si>
  <si>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</si>
  <si>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</si>
  <si>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</si>
  <si>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</si>
  <si>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CUNDINAMARCA LA MESA</t>
  </si>
  <si>
    <t>Precio miles COP/kg. 1ra calidad (G)</t>
  </si>
  <si>
    <t>Precio miles COP/kg. 2da calidad (H)</t>
  </si>
  <si>
    <t>Precio miles COP/kg. 3ra calidad (I)</t>
  </si>
  <si>
    <t>Precio miles COP/kg. 4ta calidad (J)</t>
  </si>
  <si>
    <t>Cundinamarca</t>
  </si>
  <si>
    <t>Material de propagacion: Colino/Plántula // Distancia de siembra: 1,2 x 1,7 // Densidad de siembra - Plantas/Ha.: 4.900 // Duracion del ciclo: 7 años // Productividad/Ha/Ciclo: 10.290 kg // Inicio de Produccion desde la siembra: año 2  // Duracion de la etapa productiva: 6 años // Productividad promedio en etapa productiva  // Cultivo asociado: NA // Productividad promedio etapa productiva: 1.715 kg // % Rendimiento 1ra. Calidad: 100 // % Rendimiento 2da. Calidad: 0 // Precio de venta ponderado por calidad: $15.840 // Valor Jornal: $75.001 // Otros: COSECHA MESES  MARZO, ABRIL, MAYO, JUNIO, OCTUBRE Y NOVIEMBRE</t>
  </si>
  <si>
    <t>2024 Q3</t>
  </si>
  <si>
    <t>2018 Q1</t>
  </si>
  <si>
    <t>El presente documento corresponde a una actualización del documento PDF de la AgroGuía correspondiente a Cafe Castillo Cundinamarca La Mesa publicada en la página web, y consta de las siguientes partes:</t>
  </si>
  <si>
    <t>- Flujo anualizado de los ingresos (precio y rendimiento) y los costos de producción para una hectárea de
Cafe Castillo Cundinamarca La Mesa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</si>
  <si>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Cundinamarca La Mesa.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</si>
  <si>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</si>
  <si>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</si>
  <si>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</si>
  <si>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</si>
  <si>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Cundinamarca La Mesa.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</si>
  <si>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</si>
  <si>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</si>
  <si>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Cundinamarca La Mesa, en lo que respecta a la mano de obra incluye actividades como la preparación del terreno, la siembra, el trazado y el ahoyado, entre otras, y ascienden a un total de $5,7 millones de pesos (equivalente a 76 jornales). En cuanto a los insumos, se incluyen los gastos relacionados con el material vegetal y las enmiendas, que en conjunto ascienden a  $6,3 millones.</t>
  </si>
  <si>
    <t>*** Los costos de sostenimiento del año 1 comprenden tanto los gastos relacionados con la mano de obra como aquellos asociados con los insumos necesarios desde el momento de la siembra de las plantas hasta finalizar el año 1. Para el caso de Cafe Castillo Cundinamarca La Mesa, en lo que respecta a la mano de obra incluye actividades como la fertilización, riego, control de malezas, plagas y enfermedades, entre otras, y ascienden a un total de $3,3 millones de pesos (equivalente a 44 jornales). En cuanto a los insumos, se incluyen los fertilizantes, plaguicidas, transportes, entre otras, que en conjunto ascienden a  $3,4 millones.</t>
  </si>
  <si>
    <t>Nota 1: en caso de utilizar esta información para el desarrollo de otras publicaciones, por favor citar FINAGRO, "Agro Guía - Marcos de Referencia Agroeconómicos"</t>
  </si>
  <si>
    <t>Los costos totales del ciclo para esta actualización (2024 Q3) equivalen a $98,1 millones, en comparación con los costos del marco original que ascienden a $52,9 millones, (mes de publicación del marco: marzo - 2018).
La rentabilidad actualizada (2024 Q3) subió frente a la rentabilidad de la primera AgroGuía, pasando del 19,7% al 66,1%. Mientras que el crecimiento de los costos fue del 185,6%, el crecimiento de los ingresos fue del 247,5%.</t>
  </si>
  <si>
    <t>En cuanto a los costos de mano de obra de la AgroGuía actualizada, se destaca la participación de cosecha y beneficio seguido de control arvenses, que representan el 67% y el 10% del costo total, respectivamente. En cuanto a los costos de insumos, se destaca la participación de fertilización seguido de instalación, que representan el 65% y el 19% del costo total, respectivamente.</t>
  </si>
  <si>
    <t>subió</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</si>
  <si>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(kg/ha).</t>
  </si>
  <si>
    <t>Con un precio ponderado de COP $ 15.840/kg y con un rendimiento por hectárea de 10.290 kg por ciclo; el margen de utilidad obtenido en la producción de cafe sombrio es del 40%.</t>
  </si>
  <si>
    <t>El precio mínimo ponderado para cubrir los costos de producción, con un rendimiento de 10.290 kg para todo el ciclo de producción, es COP $ 9.535/kg.</t>
  </si>
  <si>
    <t>El rendimiento mínimo por ha/ciclo para cubrir los costos de producción, con un precio ponderado de COP $ 15.840, es de 6.194 kg/ha para todo el ciclo.</t>
  </si>
  <si>
    <t>El siguiente cuadro presenta diferentes escenarios de rentabilidad para el sistema productivo de CAFE CASTILLO CUNDINAMARCA LA MESA, con respecto a diferentes niveles de productividad (kg./ha.) y precios ($/kg.).</t>
  </si>
  <si>
    <t>De acuerdo con el comportamiento histórico del sistema productivo, se efectuó un análisis de sensibilidad del margen de utilidad obtenido en la producción de CAFE CASTILLO CUNDINAMARCA LA MESA, frente a diferentes escenarios de variación de precios de venta en finca y rendimientos probables (t/ha)</t>
  </si>
  <si>
    <t>Con un precio ponderado de COP $$ 6.400/kg y con un rendimiento por hectárea de 10.290 kg por ciclo; el margen de utilidad obtenido en la producción de cafe sombrio es del 20%.</t>
  </si>
  <si>
    <t>El precio mínimo ponderado para cubrir los costos de producción, con un rendimiento de 10.290 kg para todo el ciclo de producción, es COP $ 5.137/kg.</t>
  </si>
  <si>
    <t>El rendimiento mínimo por ha/ciclo para cubrir los costos de producción, con un precio ponderado de COP $ 6.400, es de 8.259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</si>
</sst>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Part.'!$AQ$41:$AQ$42</c:f>
              <c:numCache>
                <c:formatCode>_(* #,##0_);_(* \(#,##0\);_(* "-"_);_(@_)</c:formatCode>
                <c:ptCount val="2"/>
                <c:pt idx="0">
                  <c:v>52855500</c:v>
                </c:pt>
                <c:pt idx="1">
                  <c:v>98114063.861122847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Part.'!$AR$41:$AR$42</c:f>
              <c:numCache>
                <c:formatCode>_(* #,##0_);_(* \(#,##0\);_(* "-"_);_(@_)</c:formatCode>
                <c:ptCount val="2"/>
                <c:pt idx="0">
                  <c:v>34744000</c:v>
                </c:pt>
                <c:pt idx="1">
                  <c:v>65145442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2024 Q3</c:v>
                </c:pt>
              </c:strCache>
            </c:strRef>
          </c:cat>
          <c:val>
            <c:numRef>
              <c:f>'Análisis Comparativo y Part.'!$AS$41:$AS$42</c:f>
              <c:numCache>
                <c:formatCode>_(* #,##0_);_(* \(#,##0\);_(* "-"_);_(@_)</c:formatCode>
                <c:ptCount val="2"/>
                <c:pt idx="0">
                  <c:v>18111500</c:v>
                </c:pt>
                <c:pt idx="1">
                  <c:v>32968621.861122854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95925</c:v>
                </c:pt>
                <c:pt idx="2">
                  <c:v>345335.58463486796</c:v>
                </c:pt>
                <c:pt idx="3">
                  <c:v>21438777</c:v>
                </c:pt>
                <c:pt idx="4">
                  <c:v>6272665.2764879856</c:v>
                </c:pt>
                <c:pt idx="5">
                  <c:v>515699</c:v>
                </c:pt>
                <c:pt idx="6">
                  <c:v>0</c:v>
                </c:pt>
                <c:pt idx="7">
                  <c:v>0</c:v>
                </c:pt>
                <c:pt idx="8">
                  <c:v>4300220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6825076</c:v>
                </c:pt>
                <c:pt idx="1">
                  <c:v>3900052</c:v>
                </c:pt>
                <c:pt idx="2">
                  <c:v>43770172</c:v>
                </c:pt>
                <c:pt idx="3">
                  <c:v>4950066</c:v>
                </c:pt>
                <c:pt idx="4">
                  <c:v>5700076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Part.'!$AW$41:$AW$42</c:f>
              <c:numCache>
                <c:formatCode>0%</c:formatCode>
                <c:ptCount val="2"/>
                <c:pt idx="0">
                  <c:v>0.65733934973654584</c:v>
                </c:pt>
                <c:pt idx="1">
                  <c:v>0.66397659455031011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2024 Q3</c:v>
                </c:pt>
              </c:strCache>
            </c:strRef>
          </c:cat>
          <c:val>
            <c:numRef>
              <c:f>'Análisis Comparativo y Part.'!$AX$41:$AX$42</c:f>
              <c:numCache>
                <c:formatCode>0%</c:formatCode>
                <c:ptCount val="2"/>
                <c:pt idx="0">
                  <c:v>0.34266065026345416</c:v>
                </c:pt>
                <c:pt idx="1">
                  <c:v>0.33602340544968995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5700.08</v>
      </c>
      <c r="C7" s="13">
        <v>3300.04</v>
      </c>
      <c r="D7" s="13">
        <v>7237.55</v>
      </c>
      <c r="E7" s="13">
        <v>9382.56</v>
      </c>
      <c r="F7" s="13">
        <v>11452.56</v>
      </c>
      <c r="G7" s="13">
        <v>11452.56</v>
      </c>
      <c r="H7" s="13">
        <v>9382.56</v>
      </c>
      <c r="I7" s="13">
        <v>7237.55</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65145.440000000002</v>
      </c>
      <c r="AH7" s="14">
        <v>0.66397659455031011</v>
      </c>
    </row>
    <row r="8" spans="1:34" x14ac:dyDescent="0.2">
      <c r="A8" s="3" t="s">
        <v>122</v>
      </c>
      <c r="B8" s="13">
        <v>6272.67</v>
      </c>
      <c r="C8" s="13">
        <v>3396.26</v>
      </c>
      <c r="D8" s="13">
        <v>2440.25</v>
      </c>
      <c r="E8" s="13">
        <v>4164.5200000000004</v>
      </c>
      <c r="F8" s="13">
        <v>4201.3599999999997</v>
      </c>
      <c r="G8" s="13">
        <v>4201.3599999999997</v>
      </c>
      <c r="H8" s="13">
        <v>4164.5200000000004</v>
      </c>
      <c r="I8" s="13">
        <v>4127.6899999999996</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32968.620000000003</v>
      </c>
      <c r="AH8" s="14">
        <v>0.33602340544968995</v>
      </c>
    </row>
    <row r="9" spans="1:34" x14ac:dyDescent="0.2">
      <c r="A9" s="7" t="s">
        <v>121</v>
      </c>
      <c r="B9" s="13">
        <v>11972.74</v>
      </c>
      <c r="C9" s="13">
        <v>6696.3</v>
      </c>
      <c r="D9" s="13">
        <v>9677.7900000000009</v>
      </c>
      <c r="E9" s="13">
        <v>13547.08</v>
      </c>
      <c r="F9" s="13">
        <v>15653.92</v>
      </c>
      <c r="G9" s="13">
        <v>15653.92</v>
      </c>
      <c r="H9" s="13">
        <v>13547.08</v>
      </c>
      <c r="I9" s="13">
        <v>11365.23</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98114.06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1225</v>
      </c>
      <c r="E11" s="15">
        <v>1715</v>
      </c>
      <c r="F11" s="15">
        <v>2205</v>
      </c>
      <c r="G11" s="15">
        <v>2205</v>
      </c>
      <c r="H11" s="15">
        <v>1715</v>
      </c>
      <c r="I11" s="15">
        <v>1225</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10290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15.84</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19404</v>
      </c>
      <c r="E19" s="13">
        <v>27165.599999999999</v>
      </c>
      <c r="F19" s="13">
        <v>34927.199999999997</v>
      </c>
      <c r="G19" s="13">
        <v>34927.199999999997</v>
      </c>
      <c r="H19" s="13">
        <v>27165.599999999999</v>
      </c>
      <c r="I19" s="13">
        <v>19404</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162993.60000000001</v>
      </c>
      <c r="AH19" s="19"/>
    </row>
    <row r="20" spans="1:34" x14ac:dyDescent="0.2">
      <c r="A20" s="1" t="s">
        <v>12</v>
      </c>
      <c r="B20" s="17">
        <v>-11972.74</v>
      </c>
      <c r="C20" s="17">
        <v>-6696.3</v>
      </c>
      <c r="D20" s="17">
        <v>9726.2099999999991</v>
      </c>
      <c r="E20" s="17">
        <v>13618.52</v>
      </c>
      <c r="F20" s="17">
        <v>19273.28</v>
      </c>
      <c r="G20" s="17">
        <v>19273.28</v>
      </c>
      <c r="H20" s="17">
        <v>13618.52</v>
      </c>
      <c r="I20" s="17">
        <v>8038.77</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64879.54</v>
      </c>
      <c r="AH20" s="22"/>
    </row>
    <row r="21" spans="1:34" x14ac:dyDescent="0.2">
      <c r="J21" s="10"/>
      <c r="AG21" s="82">
        <v>0.66126642385042711</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4800</v>
      </c>
      <c r="D121" s="61">
        <v>3860</v>
      </c>
      <c r="E121" s="61">
        <v>5004</v>
      </c>
      <c r="F121" s="61">
        <v>6108</v>
      </c>
      <c r="G121" s="61">
        <v>6108</v>
      </c>
      <c r="H121" s="61">
        <v>5004</v>
      </c>
      <c r="I121" s="61">
        <v>3860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34744</v>
      </c>
      <c r="AH121" s="62">
        <v>0.65733934973654584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4737.5</v>
      </c>
      <c r="D122" s="61">
        <v>1393</v>
      </c>
      <c r="E122" s="61">
        <v>2393</v>
      </c>
      <c r="F122" s="61">
        <v>2409</v>
      </c>
      <c r="G122" s="61">
        <v>2409</v>
      </c>
      <c r="H122" s="61">
        <v>2393</v>
      </c>
      <c r="I122" s="61">
        <v>2377</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18111.5</v>
      </c>
      <c r="AH122" s="62">
        <v>0.34266065026345416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9537.5</v>
      </c>
      <c r="D123" s="61">
        <v>5253</v>
      </c>
      <c r="E123" s="61">
        <v>7397</v>
      </c>
      <c r="F123" s="61">
        <v>8517</v>
      </c>
      <c r="G123" s="61">
        <v>8517</v>
      </c>
      <c r="H123" s="61">
        <v>7397</v>
      </c>
      <c r="I123" s="61">
        <v>6237</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52855.5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1225</v>
      </c>
      <c r="E125" s="64">
        <v>1715</v>
      </c>
      <c r="F125" s="64">
        <v>2205</v>
      </c>
      <c r="G125" s="64">
        <v>2205</v>
      </c>
      <c r="H125" s="64">
        <v>1715</v>
      </c>
      <c r="I125" s="64">
        <v>1225</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10290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6.4</v>
      </c>
      <c r="D129" s="65">
        <v>6.4</v>
      </c>
      <c r="E129" s="65">
        <v>6.4</v>
      </c>
      <c r="F129" s="65">
        <v>6.4</v>
      </c>
      <c r="G129" s="65">
        <v>6.4</v>
      </c>
      <c r="H129" s="65">
        <v>6.4</v>
      </c>
      <c r="I129" s="65">
        <v>6.4</v>
      </c>
      <c r="J129" s="65">
        <v>6.4</v>
      </c>
      <c r="K129" s="65">
        <v>6.4</v>
      </c>
      <c r="L129" s="65">
        <v>6.4</v>
      </c>
      <c r="M129" s="65">
        <v>6.4</v>
      </c>
      <c r="N129" s="65">
        <v>6.4</v>
      </c>
      <c r="O129" s="65">
        <v>6.4</v>
      </c>
      <c r="P129" s="65">
        <v>6.4</v>
      </c>
      <c r="Q129" s="65">
        <v>6.4</v>
      </c>
      <c r="R129" s="65">
        <v>6.4</v>
      </c>
      <c r="S129" s="65">
        <v>6.4</v>
      </c>
      <c r="T129" s="65">
        <v>6.4</v>
      </c>
      <c r="U129" s="65">
        <v>6.4</v>
      </c>
      <c r="V129" s="65">
        <v>6.4</v>
      </c>
      <c r="W129" s="65">
        <v>6.4</v>
      </c>
      <c r="X129" s="65">
        <v>6.4</v>
      </c>
      <c r="Y129" s="65">
        <v>6.4</v>
      </c>
      <c r="Z129" s="65">
        <v>6.4</v>
      </c>
      <c r="AA129" s="65">
        <v>6.4</v>
      </c>
      <c r="AB129" s="65">
        <v>6.4</v>
      </c>
      <c r="AC129" s="65">
        <v>6.4</v>
      </c>
      <c r="AD129" s="65">
        <v>6.4</v>
      </c>
      <c r="AE129" s="65">
        <v>6.4</v>
      </c>
      <c r="AF129" s="65">
        <v>6.4</v>
      </c>
      <c r="AG129" s="65">
        <v>6.4</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7840</v>
      </c>
      <c r="E133" s="61">
        <v>10976</v>
      </c>
      <c r="F133" s="61">
        <v>14112</v>
      </c>
      <c r="G133" s="61">
        <v>14112</v>
      </c>
      <c r="H133" s="61">
        <v>10976</v>
      </c>
      <c r="I133" s="61">
        <v>7840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65856</v>
      </c>
      <c r="AH133" s="54"/>
    </row>
    <row r="134" spans="1:40" s="12" customFormat="1" x14ac:dyDescent="0.2">
      <c r="A134" s="57" t="s">
        <v>12</v>
      </c>
      <c r="B134" s="61"/>
      <c r="C134" s="61">
        <v>-9537.5</v>
      </c>
      <c r="D134" s="61">
        <v>2587</v>
      </c>
      <c r="E134" s="61">
        <v>3579</v>
      </c>
      <c r="F134" s="61">
        <v>5595</v>
      </c>
      <c r="G134" s="61">
        <v>5595</v>
      </c>
      <c r="H134" s="61">
        <v>3579</v>
      </c>
      <c r="I134" s="61">
        <v>1603</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13000.5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3640000</v>
      </c>
      <c r="AY8" s="12" t="s">
        <v>4</v>
      </c>
      <c r="AZ8" s="80">
        <v>75000</v>
      </c>
    </row>
    <row r="9" spans="2:59" ht="14.45" customHeight="1" x14ac:dyDescent="0.2">
      <c r="B9" s="126"/>
      <c r="C9" s="126"/>
      <c r="D9" s="126"/>
      <c r="E9" s="126"/>
      <c r="F9" s="126"/>
      <c r="G9" s="126"/>
      <c r="H9" s="126"/>
      <c r="I9" s="126"/>
      <c r="J9" s="28"/>
      <c r="AP9" s="12" t="s">
        <v>8</v>
      </c>
      <c r="AQ9" s="80">
        <v>2080000</v>
      </c>
      <c r="AY9" s="12" t="s">
        <v>8</v>
      </c>
      <c r="AZ9" s="80">
        <v>0</v>
      </c>
    </row>
    <row r="10" spans="2:59" ht="14.45" customHeight="1" x14ac:dyDescent="0.2">
      <c r="B10" s="126"/>
      <c r="C10" s="126"/>
      <c r="D10" s="126"/>
      <c r="E10" s="126"/>
      <c r="F10" s="126"/>
      <c r="G10" s="126"/>
      <c r="H10" s="126"/>
      <c r="I10" s="126"/>
      <c r="J10" s="28"/>
      <c r="AP10" s="12" t="s">
        <v>9</v>
      </c>
      <c r="AQ10" s="80">
        <v>23344000</v>
      </c>
      <c r="AY10" s="12" t="s">
        <v>9</v>
      </c>
      <c r="AZ10" s="80">
        <v>150000</v>
      </c>
    </row>
    <row r="11" spans="2:59" ht="14.45" customHeight="1" x14ac:dyDescent="0.2">
      <c r="B11" s="67" t="s">
        <v>114</v>
      </c>
      <c r="C11" s="67"/>
      <c r="D11" s="67"/>
      <c r="E11" s="67"/>
      <c r="F11" s="67"/>
      <c r="G11" s="67"/>
      <c r="H11" s="67"/>
      <c r="I11" s="67"/>
      <c r="AP11" s="12" t="s">
        <v>7</v>
      </c>
      <c r="AQ11" s="80">
        <v>2640000</v>
      </c>
      <c r="AY11" s="12" t="s">
        <v>7</v>
      </c>
      <c r="AZ11" s="80">
        <v>12997000</v>
      </c>
    </row>
    <row r="12" spans="2:59" ht="14.45" customHeight="1" x14ac:dyDescent="0.2">
      <c r="B12" s="67"/>
      <c r="C12" s="67"/>
      <c r="D12" s="67"/>
      <c r="E12" s="67"/>
      <c r="F12" s="67"/>
      <c r="G12" s="67"/>
      <c r="H12" s="67"/>
      <c r="I12" s="67"/>
      <c r="AP12" s="12" t="s">
        <v>3</v>
      </c>
      <c r="AQ12" s="80">
        <v>3040000</v>
      </c>
      <c r="AY12" s="12" t="s">
        <v>3</v>
      </c>
      <c r="AZ12" s="80">
        <v>2797500</v>
      </c>
    </row>
    <row r="13" spans="2:59" ht="14.45" customHeight="1" x14ac:dyDescent="0.2">
      <c r="B13" s="67"/>
      <c r="C13" s="67"/>
      <c r="D13" s="67"/>
      <c r="E13" s="67"/>
      <c r="F13" s="67"/>
      <c r="G13" s="67"/>
      <c r="H13" s="67"/>
      <c r="I13" s="67"/>
      <c r="AP13" s="12" t="s">
        <v>6</v>
      </c>
      <c r="AQ13" s="80">
        <v>0</v>
      </c>
      <c r="AY13" s="12" t="s">
        <v>6</v>
      </c>
      <c r="AZ13" s="80">
        <v>224000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1868000</v>
      </c>
    </row>
    <row r="19" spans="42:59" x14ac:dyDescent="0.2">
      <c r="AP19" s="12" t="s">
        <v>76</v>
      </c>
      <c r="AQ19" s="80">
        <v>0</v>
      </c>
      <c r="AY19" s="12" t="s">
        <v>76</v>
      </c>
      <c r="AZ19" s="80">
        <v>0</v>
      </c>
    </row>
    <row r="20" spans="42:59" ht="15" x14ac:dyDescent="0.25">
      <c r="AP20" s="68" t="s">
        <v>77</v>
      </c>
      <c r="AQ20" s="81">
        <v>34744000</v>
      </c>
      <c r="AY20" s="68" t="s">
        <v>77</v>
      </c>
      <c r="AZ20" s="81">
        <v>18111500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6825076</v>
      </c>
      <c r="AY27" s="12" t="s">
        <v>4</v>
      </c>
      <c r="AZ27" s="80">
        <v>95925</v>
      </c>
    </row>
    <row r="28" spans="42:59" x14ac:dyDescent="0.2">
      <c r="AP28" s="12" t="s">
        <v>8</v>
      </c>
      <c r="AQ28" s="80">
        <v>3900052</v>
      </c>
      <c r="AY28" s="12" t="s">
        <v>8</v>
      </c>
      <c r="AZ28" s="80"/>
    </row>
    <row r="29" spans="42:59" ht="14.45" customHeight="1" x14ac:dyDescent="0.2">
      <c r="AP29" s="12" t="s">
        <v>9</v>
      </c>
      <c r="AQ29" s="80">
        <v>43770172</v>
      </c>
      <c r="AY29" s="12" t="s">
        <v>9</v>
      </c>
      <c r="AZ29" s="80">
        <v>345335.58463486796</v>
      </c>
    </row>
    <row r="30" spans="42:59" x14ac:dyDescent="0.2">
      <c r="AP30" s="12" t="s">
        <v>7</v>
      </c>
      <c r="AQ30" s="80">
        <v>4950066</v>
      </c>
      <c r="AY30" s="12" t="s">
        <v>7</v>
      </c>
      <c r="AZ30" s="80">
        <v>21438777</v>
      </c>
    </row>
    <row r="31" spans="42:59" x14ac:dyDescent="0.2">
      <c r="AP31" s="12" t="s">
        <v>3</v>
      </c>
      <c r="AQ31" s="80">
        <v>5700076</v>
      </c>
      <c r="AY31" s="12" t="s">
        <v>3</v>
      </c>
      <c r="AZ31" s="80">
        <v>6272665.2764879856</v>
      </c>
    </row>
    <row r="32" spans="42:59" ht="14.45" customHeight="1" x14ac:dyDescent="0.2">
      <c r="AP32" s="12" t="s">
        <v>6</v>
      </c>
      <c r="AQ32" s="80">
        <v>0</v>
      </c>
      <c r="AY32" s="12" t="s">
        <v>6</v>
      </c>
      <c r="AZ32" s="80">
        <v>515699</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4300220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65145442</v>
      </c>
      <c r="AY37" s="68" t="s">
        <v>77</v>
      </c>
      <c r="AZ37" s="81">
        <v>32968621.861122854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52855500</v>
      </c>
      <c r="AR41" s="101">
        <v>34744000</v>
      </c>
      <c r="AS41" s="101">
        <v>18111500</v>
      </c>
      <c r="AV41" s="12" t="s">
        <v>132</v>
      </c>
      <c r="AW41" s="82">
        <v>0.65733934973654584</v>
      </c>
      <c r="AX41" s="82">
        <v>0.34266065026345416</v>
      </c>
    </row>
    <row r="42" spans="2:56" ht="15" x14ac:dyDescent="0.2">
      <c r="B42" s="29"/>
      <c r="C42" s="29"/>
      <c r="D42" s="29"/>
      <c r="E42" s="29"/>
      <c r="F42" s="29"/>
      <c r="G42" s="29"/>
      <c r="H42" s="29"/>
      <c r="I42" s="29"/>
      <c r="AP42" s="12" t="s">
        <v>131</v>
      </c>
      <c r="AQ42" s="101">
        <v>98114063.861122847</v>
      </c>
      <c r="AR42" s="101">
        <v>65145442</v>
      </c>
      <c r="AS42" s="101">
        <v>32968621.861122854</v>
      </c>
      <c r="AV42" s="12" t="s">
        <v>131</v>
      </c>
      <c r="AW42" s="82">
        <v>0.66397659455031011</v>
      </c>
      <c r="AX42" s="82">
        <v>0.33602340544968995</v>
      </c>
    </row>
    <row r="43" spans="2:56" x14ac:dyDescent="0.2">
      <c r="BD43" s="83">
        <v>19781173116673.711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0.39804961667206562</v>
      </c>
    </row>
    <row r="54" spans="2:55" x14ac:dyDescent="0.2">
      <c r="BA54" s="12" t="s">
        <v>88</v>
      </c>
      <c r="BC54" s="85">
        <v>0.19740798104956267</v>
      </c>
    </row>
    <row r="55" spans="2:55" ht="15" thickBot="1" x14ac:dyDescent="0.25">
      <c r="BA55" s="12" t="s">
        <v>89</v>
      </c>
      <c r="BC55" s="85" t="s">
        <v>131</v>
      </c>
    </row>
    <row r="56" spans="2:55" ht="16.5" thickTop="1" thickBot="1" x14ac:dyDescent="0.3">
      <c r="BA56" s="86" t="s">
        <v>82</v>
      </c>
      <c r="BB56" s="86"/>
      <c r="BC56" s="84">
        <v>52855500</v>
      </c>
    </row>
    <row r="57" spans="2:55" ht="16.5" thickTop="1" thickBot="1" x14ac:dyDescent="0.3">
      <c r="BA57" s="87" t="s">
        <v>83</v>
      </c>
      <c r="BB57" s="87"/>
      <c r="BC57" s="88">
        <v>43162</v>
      </c>
    </row>
    <row r="58" spans="2:55" ht="16.5" thickTop="1" thickBot="1" x14ac:dyDescent="0.3">
      <c r="BA58" s="87" t="s">
        <v>84</v>
      </c>
      <c r="BB58" s="87"/>
      <c r="BC58" s="89">
        <v>1.856269713863701</v>
      </c>
    </row>
    <row r="59" spans="2:55" ht="16.5" thickTop="1" thickBot="1" x14ac:dyDescent="0.3">
      <c r="BA59" s="86" t="s">
        <v>85</v>
      </c>
      <c r="BB59" s="86" t="s">
        <v>65</v>
      </c>
      <c r="BC59" s="84">
        <v>65856</v>
      </c>
    </row>
    <row r="60" spans="2:55" ht="16.5" thickTop="1" thickBot="1" x14ac:dyDescent="0.3">
      <c r="I60" s="53" t="s">
        <v>113</v>
      </c>
      <c r="BA60" s="87" t="s">
        <v>86</v>
      </c>
      <c r="BB60" s="87"/>
      <c r="BC60" s="89">
        <v>2.4750000000000001</v>
      </c>
    </row>
    <row r="61" spans="2:55" ht="16.5" thickTop="1" thickBot="1" x14ac:dyDescent="0.3">
      <c r="BA61" s="86" t="s">
        <v>85</v>
      </c>
      <c r="BB61" s="86" t="s">
        <v>65</v>
      </c>
      <c r="BC61" s="84">
        <v>162993.60000000001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9534.89</v>
      </c>
      <c r="J11" s="10"/>
      <c r="K11" s="10"/>
    </row>
    <row r="12" spans="2:57" ht="14.45" customHeight="1" thickBot="1" x14ac:dyDescent="0.25">
      <c r="B12" s="10"/>
      <c r="C12" s="10"/>
      <c r="D12" s="10"/>
      <c r="E12" s="10"/>
      <c r="F12" s="10"/>
      <c r="G12" s="35" t="s">
        <v>93</v>
      </c>
      <c r="H12" s="36" t="s">
        <v>94</v>
      </c>
      <c r="I12" s="37">
        <v>11972740</v>
      </c>
      <c r="J12" s="10"/>
      <c r="K12" s="10"/>
    </row>
    <row r="13" spans="2:57" ht="14.45" customHeight="1" thickBot="1" x14ac:dyDescent="0.25">
      <c r="B13" s="10"/>
      <c r="C13" s="10"/>
      <c r="D13" s="10"/>
      <c r="E13" s="10"/>
      <c r="F13" s="10"/>
      <c r="G13" s="35" t="s">
        <v>95</v>
      </c>
      <c r="H13" s="36" t="s">
        <v>94</v>
      </c>
      <c r="I13" s="37">
        <v>26388843</v>
      </c>
      <c r="J13" s="10"/>
      <c r="K13" s="10"/>
    </row>
    <row r="14" spans="2:57" ht="14.45" customHeight="1" thickBot="1" x14ac:dyDescent="0.25">
      <c r="B14" s="10"/>
      <c r="C14" s="10"/>
      <c r="D14" s="10"/>
      <c r="E14" s="10"/>
      <c r="F14" s="10"/>
      <c r="G14" s="35" t="s">
        <v>96</v>
      </c>
      <c r="H14" s="36" t="s">
        <v>97</v>
      </c>
      <c r="I14" s="38">
        <v>10.29</v>
      </c>
      <c r="J14" s="10"/>
      <c r="K14" s="10"/>
    </row>
    <row r="15" spans="2:57" ht="14.45" customHeight="1" thickBot="1" x14ac:dyDescent="0.25">
      <c r="B15" s="10"/>
      <c r="C15" s="10"/>
      <c r="D15" s="10"/>
      <c r="E15" s="10"/>
      <c r="F15" s="10"/>
      <c r="G15" s="35" t="s">
        <v>98</v>
      </c>
      <c r="H15" s="36" t="s">
        <v>67</v>
      </c>
      <c r="I15" s="39">
        <v>66.126642385042715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9534.89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6194.0694444444443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10290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162993.60000000001</v>
      </c>
      <c r="AV39" s="94">
        <v>15.84</v>
      </c>
      <c r="AW39" s="95">
        <v>2.4750000000000001</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98114.06</v>
      </c>
      <c r="AV40" s="94">
        <v>9.5299999999999994</v>
      </c>
      <c r="AW40" s="95">
        <v>1.8562696408131603</v>
      </c>
    </row>
    <row r="41" spans="2:49" x14ac:dyDescent="0.2">
      <c r="B41" s="10"/>
      <c r="C41" s="46">
        <v>-0.2</v>
      </c>
      <c r="D41" s="47">
        <v>5982.6060000000007</v>
      </c>
      <c r="E41" s="104">
        <v>-0.27560474737259877</v>
      </c>
      <c r="F41" s="104">
        <v>-0.22731173053077181</v>
      </c>
      <c r="G41" s="104">
        <v>-0.17901871368894517</v>
      </c>
      <c r="H41" s="104">
        <v>-0.13072569684711843</v>
      </c>
      <c r="I41" s="104">
        <v>-8.2432680005291692E-2</v>
      </c>
      <c r="J41" s="104">
        <v>-3.4139663163464951E-2</v>
      </c>
      <c r="K41" s="104">
        <v>1.4153353678362013E-2</v>
      </c>
      <c r="L41" s="104">
        <v>6.2446370520188532E-2</v>
      </c>
      <c r="M41" s="104">
        <v>0.1107393873620155</v>
      </c>
      <c r="N41" s="104">
        <v>0.15903240420384201</v>
      </c>
      <c r="O41" s="104">
        <v>0.20732542104566898</v>
      </c>
      <c r="AT41" s="12" t="s">
        <v>61</v>
      </c>
      <c r="AU41" s="93">
        <v>64879.54</v>
      </c>
      <c r="AV41" s="94"/>
      <c r="AW41" s="95">
        <v>0.39804961667206562</v>
      </c>
    </row>
    <row r="42" spans="2:49" x14ac:dyDescent="0.2">
      <c r="B42" s="10"/>
      <c r="C42" s="46">
        <v>-0.15</v>
      </c>
      <c r="D42" s="47">
        <v>7478.2575000000006</v>
      </c>
      <c r="E42" s="104">
        <v>-9.4505934215748488E-2</v>
      </c>
      <c r="F42" s="104">
        <v>-3.4139663163464951E-2</v>
      </c>
      <c r="G42" s="104">
        <v>2.6226607888818476E-2</v>
      </c>
      <c r="H42" s="104">
        <v>8.6592878941101903E-2</v>
      </c>
      <c r="I42" s="104">
        <v>0.14695914999338533</v>
      </c>
      <c r="J42" s="104">
        <v>0.20732542104566876</v>
      </c>
      <c r="K42" s="104">
        <v>0.26769169209795241</v>
      </c>
      <c r="L42" s="104">
        <v>0.32805796315023561</v>
      </c>
      <c r="M42" s="104">
        <v>0.38842423420251926</v>
      </c>
      <c r="N42" s="104">
        <v>0.44879050525480246</v>
      </c>
      <c r="O42" s="104">
        <v>0.50915677630708611</v>
      </c>
    </row>
    <row r="43" spans="2:49" x14ac:dyDescent="0.2">
      <c r="B43" s="10"/>
      <c r="C43" s="46">
        <v>-0.1</v>
      </c>
      <c r="D43" s="47">
        <v>8797.9500000000007</v>
      </c>
      <c r="E43" s="104">
        <v>6.5287136216766406E-2</v>
      </c>
      <c r="F43" s="104">
        <v>0.13630627863121769</v>
      </c>
      <c r="G43" s="104">
        <v>0.20732542104566876</v>
      </c>
      <c r="H43" s="104">
        <v>0.27834456346011982</v>
      </c>
      <c r="I43" s="104">
        <v>0.34936370587457088</v>
      </c>
      <c r="J43" s="104">
        <v>0.42038284828902217</v>
      </c>
      <c r="K43" s="104">
        <v>0.49140199070347346</v>
      </c>
      <c r="L43" s="104">
        <v>0.56242113311792452</v>
      </c>
      <c r="M43" s="104">
        <v>0.63344027553237559</v>
      </c>
      <c r="N43" s="104">
        <v>0.70445941794682665</v>
      </c>
      <c r="O43" s="104">
        <v>0.77547856036127794</v>
      </c>
      <c r="AU43" s="12">
        <v>125784.95999999999</v>
      </c>
    </row>
    <row r="44" spans="2:49" x14ac:dyDescent="0.2">
      <c r="B44" s="10"/>
      <c r="C44" s="46">
        <v>-0.05</v>
      </c>
      <c r="D44" s="47">
        <v>9775.5</v>
      </c>
      <c r="E44" s="104">
        <v>0.18365237357418485</v>
      </c>
      <c r="F44" s="104">
        <v>0.26256253181246403</v>
      </c>
      <c r="G44" s="104">
        <v>0.34147269005074299</v>
      </c>
      <c r="H44" s="104">
        <v>0.42038284828902195</v>
      </c>
      <c r="I44" s="104">
        <v>0.49929300652730091</v>
      </c>
      <c r="J44" s="104">
        <v>0.57820316476558009</v>
      </c>
      <c r="K44" s="104">
        <v>0.65711332300385905</v>
      </c>
      <c r="L44" s="104">
        <v>0.73602348124213801</v>
      </c>
      <c r="M44" s="104">
        <v>0.81493363948041697</v>
      </c>
      <c r="N44" s="104">
        <v>0.89384379771869593</v>
      </c>
      <c r="O44" s="104">
        <v>0.97275395595697489</v>
      </c>
      <c r="AU44" s="12">
        <v>150109.62</v>
      </c>
    </row>
    <row r="45" spans="2:49" x14ac:dyDescent="0.2">
      <c r="B45" s="10"/>
      <c r="C45" s="42" t="s">
        <v>107</v>
      </c>
      <c r="D45" s="48">
        <v>10290</v>
      </c>
      <c r="E45" s="104">
        <v>0.24594986692019449</v>
      </c>
      <c r="F45" s="104">
        <v>0.32901319138154106</v>
      </c>
      <c r="G45" s="104">
        <v>0.4120765158428874</v>
      </c>
      <c r="H45" s="104">
        <v>0.49513984030423353</v>
      </c>
      <c r="I45" s="104">
        <v>0.57820316476558009</v>
      </c>
      <c r="J45" s="104">
        <v>0.66126648922692643</v>
      </c>
      <c r="K45" s="104">
        <v>0.744329813688273</v>
      </c>
      <c r="L45" s="104">
        <v>0.8273931381496189</v>
      </c>
      <c r="M45" s="104">
        <v>0.91045646261096547</v>
      </c>
      <c r="N45" s="104">
        <v>0.99351978707231137</v>
      </c>
      <c r="O45" s="104">
        <v>1.0765831115336577</v>
      </c>
    </row>
    <row r="46" spans="2:49" ht="14.45" customHeight="1" x14ac:dyDescent="0.2">
      <c r="B46" s="10"/>
      <c r="C46" s="46">
        <v>0.05</v>
      </c>
      <c r="D46" s="47">
        <v>10804.5</v>
      </c>
      <c r="E46" s="104">
        <v>0.30824736026620436</v>
      </c>
      <c r="F46" s="104">
        <v>0.39546385095061831</v>
      </c>
      <c r="G46" s="104">
        <v>0.48268034163503182</v>
      </c>
      <c r="H46" s="104">
        <v>0.56989683231944532</v>
      </c>
      <c r="I46" s="104">
        <v>0.65711332300385905</v>
      </c>
      <c r="J46" s="104">
        <v>0.74432981368827256</v>
      </c>
      <c r="K46" s="104">
        <v>0.83154630437268651</v>
      </c>
      <c r="L46" s="104">
        <v>0.91876279505710001</v>
      </c>
      <c r="M46" s="104">
        <v>1.0059792857415135</v>
      </c>
      <c r="N46" s="104">
        <v>1.0931957764259272</v>
      </c>
      <c r="O46" s="104">
        <v>1.180412267110341</v>
      </c>
    </row>
    <row r="47" spans="2:49" x14ac:dyDescent="0.2">
      <c r="B47" s="10"/>
      <c r="C47" s="46">
        <v>0.1</v>
      </c>
      <c r="D47" s="47">
        <v>11884.95</v>
      </c>
      <c r="E47" s="104">
        <v>0.43907209629282495</v>
      </c>
      <c r="F47" s="104">
        <v>0.53501023604568032</v>
      </c>
      <c r="G47" s="104">
        <v>0.63094837579853524</v>
      </c>
      <c r="H47" s="104">
        <v>0.72688651555139017</v>
      </c>
      <c r="I47" s="104">
        <v>0.82282465530424509</v>
      </c>
      <c r="J47" s="104">
        <v>0.91876279505710001</v>
      </c>
      <c r="K47" s="104">
        <v>1.0147009348099552</v>
      </c>
      <c r="L47" s="104">
        <v>1.1106390745628101</v>
      </c>
      <c r="M47" s="104">
        <v>1.206577214315665</v>
      </c>
      <c r="N47" s="104">
        <v>1.3025153540685199</v>
      </c>
      <c r="O47" s="104">
        <v>1.3984534938213748</v>
      </c>
    </row>
    <row r="48" spans="2:49" x14ac:dyDescent="0.2">
      <c r="B48" s="10"/>
      <c r="C48" s="46">
        <v>0.15</v>
      </c>
      <c r="D48" s="47">
        <v>13667.692500000001</v>
      </c>
      <c r="E48" s="104">
        <v>0.65493291073674875</v>
      </c>
      <c r="F48" s="104">
        <v>0.76526177145253205</v>
      </c>
      <c r="G48" s="104">
        <v>0.87559063216831556</v>
      </c>
      <c r="H48" s="104">
        <v>0.98591949288409864</v>
      </c>
      <c r="I48" s="104">
        <v>1.0962483535998815</v>
      </c>
      <c r="J48" s="104">
        <v>1.206577214315665</v>
      </c>
      <c r="K48" s="104">
        <v>1.3169060750314485</v>
      </c>
      <c r="L48" s="104">
        <v>1.4272349357472316</v>
      </c>
      <c r="M48" s="104">
        <v>1.5375637964630151</v>
      </c>
      <c r="N48" s="104">
        <v>1.6478926571787977</v>
      </c>
      <c r="O48" s="104">
        <v>1.7582215178945813</v>
      </c>
    </row>
    <row r="49" spans="2:45" ht="15" thickBot="1" x14ac:dyDescent="0.25">
      <c r="B49" s="10"/>
      <c r="C49" s="46">
        <v>0.2</v>
      </c>
      <c r="D49" s="49">
        <v>16401.231</v>
      </c>
      <c r="E49" s="104">
        <v>0.98591949288409819</v>
      </c>
      <c r="F49" s="104">
        <v>1.1183141257430385</v>
      </c>
      <c r="G49" s="104">
        <v>1.2507087586019781</v>
      </c>
      <c r="H49" s="104">
        <v>1.3831033914609181</v>
      </c>
      <c r="I49" s="104">
        <v>1.5154980243198577</v>
      </c>
      <c r="J49" s="104">
        <v>1.6478926571787977</v>
      </c>
      <c r="K49" s="104">
        <v>1.7802872900377382</v>
      </c>
      <c r="L49" s="104">
        <v>1.9126819228966774</v>
      </c>
      <c r="M49" s="104">
        <v>2.0450765557556174</v>
      </c>
      <c r="N49" s="104">
        <v>2.1774711886145575</v>
      </c>
      <c r="O49" s="104">
        <v>2.3098658214734975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10290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5136.59</v>
      </c>
      <c r="BA66" s="12" t="s">
        <v>65</v>
      </c>
    </row>
    <row r="67" spans="2:55" x14ac:dyDescent="0.2">
      <c r="B67" s="10"/>
      <c r="C67" s="10"/>
      <c r="D67" s="10"/>
      <c r="E67" s="10"/>
      <c r="F67" s="10"/>
      <c r="G67" s="10"/>
      <c r="H67" s="10"/>
      <c r="I67" s="10"/>
      <c r="J67" s="10"/>
      <c r="K67" s="10"/>
      <c r="AS67" s="12" t="s">
        <v>11</v>
      </c>
      <c r="AT67" s="93">
        <v>65856</v>
      </c>
      <c r="AU67" s="94">
        <v>6.4</v>
      </c>
      <c r="AV67" s="95">
        <v>1</v>
      </c>
      <c r="AX67" s="12" t="s">
        <v>64</v>
      </c>
      <c r="AZ67" s="64">
        <v>8258.671875</v>
      </c>
      <c r="BA67" s="12" t="s">
        <v>63</v>
      </c>
    </row>
    <row r="68" spans="2:55" x14ac:dyDescent="0.2">
      <c r="B68" s="10"/>
      <c r="C68" s="10"/>
      <c r="D68" s="10"/>
      <c r="E68" s="10"/>
      <c r="F68" s="10"/>
      <c r="G68" s="10"/>
      <c r="H68" s="10"/>
      <c r="I68" s="10"/>
      <c r="J68" s="10"/>
      <c r="K68" s="10"/>
      <c r="AS68" s="12" t="s">
        <v>62</v>
      </c>
      <c r="AT68" s="93">
        <v>52855.5</v>
      </c>
      <c r="AU68" s="94">
        <v>5.14</v>
      </c>
      <c r="AV68" s="95">
        <v>0.8025920189504373</v>
      </c>
    </row>
    <row r="69" spans="2:55" x14ac:dyDescent="0.2">
      <c r="B69" s="10"/>
      <c r="C69" s="10"/>
      <c r="D69" s="10"/>
      <c r="E69" s="10"/>
      <c r="F69" s="10"/>
      <c r="G69" s="10"/>
      <c r="H69" s="10"/>
      <c r="I69" s="10"/>
      <c r="J69" s="10"/>
      <c r="K69" s="10"/>
      <c r="AS69" s="12" t="s">
        <v>61</v>
      </c>
      <c r="AT69" s="93">
        <v>13000.5</v>
      </c>
      <c r="AU69" s="94"/>
      <c r="AV69" s="95">
        <v>0.19740798104956267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6.4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4.8000000000000007</v>
      </c>
      <c r="AU86" s="98">
        <v>5.12</v>
      </c>
      <c r="AV86" s="98">
        <v>5.44</v>
      </c>
      <c r="AW86" s="98">
        <v>5.76</v>
      </c>
      <c r="AX86" s="98">
        <v>6.08</v>
      </c>
      <c r="AY86" s="99">
        <v>6.4</v>
      </c>
      <c r="AZ86" s="98">
        <v>6.7200000000000006</v>
      </c>
      <c r="BA86" s="98">
        <v>7.0400000000000009</v>
      </c>
      <c r="BB86" s="98">
        <v>7.36</v>
      </c>
      <c r="BC86" s="98">
        <v>7.6800000000000006</v>
      </c>
      <c r="BD86" s="98">
        <v>8</v>
      </c>
    </row>
    <row r="87" spans="2:56" x14ac:dyDescent="0.2">
      <c r="B87" s="10"/>
      <c r="C87" s="10"/>
      <c r="D87" s="10"/>
      <c r="E87" s="10"/>
      <c r="F87" s="10"/>
      <c r="G87" s="10"/>
      <c r="H87" s="10"/>
      <c r="I87" s="10"/>
      <c r="J87" s="10"/>
      <c r="K87" s="10"/>
      <c r="AR87" s="12">
        <v>-0.2</v>
      </c>
      <c r="AS87" s="98">
        <v>5982.6060000000007</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7478.2575000000006</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8797.9500000000007</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9775.5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10290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10804.5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11884.95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13667.692500000001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16401.231</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2024-12-02T21:43:16Z</dcterms:modified>
</cp:coreProperties>
</file>