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9EB97ED1-2029-4481-8FDB-44F8E4F41EA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<sst xmlns="http://schemas.openxmlformats.org/spreadsheetml/2006/main" count="275" uniqueCount="158">
  <si>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</si>
  <si>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</si>
  <si>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</si>
  <si>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</si>
  <si>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</si>
  <si>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</si>
  <si>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</si>
  <si>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</si>
  <si>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</si>
  <si>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</si>
  <si>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</si>
  <si>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</si>
  <si>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</si>
  <si>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</si>
  <si>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</si>
  <si>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</si>
  <si>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</si>
  <si>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</si>
  <si>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</si>
  <si>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</si>
  <si>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</si>
  <si>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</si>
  <si>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</si>
  <si>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</si>
  <si>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</si>
  <si>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</si>
  <si>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</si>
  <si>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</si>
  <si>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</si>
  <si>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</si>
  <si>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</si>
  <si>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</si>
  <si>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</si>
  <si>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</si>
  <si>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</si>
  <si>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</si>
  <si>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</si>
  <si>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</si>
  <si>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</si>
  <si>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</si>
  <si>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</si>
  <si>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</si>
  <si>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</si>
  <si>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</si>
  <si>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</si>
  <si>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</si>
  <si>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</si>
  <si>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</si>
  <si>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</si>
  <si>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</si>
  <si>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</si>
  <si>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</si>
  <si>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</si>
  <si>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</si>
  <si>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</si>
  <si>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</si>
  <si>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</si>
  <si>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</si>
  <si>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</si>
  <si>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</si>
  <si>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</si>
  <si>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</si>
  <si>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</si>
  <si>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</si>
  <si>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</si>
  <si>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</si>
  <si>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</si>
  <si>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</si>
  <si>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</si>
  <si>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</si>
  <si>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</si>
  <si>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</si>
  <si>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</si>
  <si>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</si>
  <si>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</si>
  <si>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</si>
  <si>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</si>
  <si>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</si>
  <si>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</si>
  <si>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</si>
  <si>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</si>
  <si>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</si>
  <si>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</si>
  <si>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</si>
  <si>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</si>
  <si>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</si>
  <si>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</si>
  <si>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</si>
  <si>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</si>
  <si>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</si>
  <si>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</si>
  <si>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</si>
  <si>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</si>
  <si>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</si>
  <si>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</si>
  <si>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</si>
  <si>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</si>
  <si>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</si>
  <si>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</si>
  <si>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</si>
  <si>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</si>
  <si>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</si>
  <si>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</si>
  <si>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</si>
  <si>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</si>
  <si>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</si>
  <si>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</si>
  <si>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</si>
  <si>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</si>
  <si>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</si>
  <si>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</si>
  <si>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</si>
  <si>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</si>
  <si>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</si>
  <si>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</si>
  <si>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</si>
  <si>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</si>
  <si>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</si>
  <si>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</si>
  <si>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</si>
  <si>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</si>
  <si>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</si>
  <si>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</si>
  <si>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</si>
  <si>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CALDAS FILADELFIA</t>
  </si>
  <si>
    <t>Precio miles COP/kg. 1ra calidad (G)</t>
  </si>
  <si>
    <t>Precio miles COP/kg. 2da calidad (H)</t>
  </si>
  <si>
    <t>Precio miles COP/kg. 3ra calidad (I)</t>
  </si>
  <si>
    <t>Precio miles COP/kg. 4ta calidad (J)</t>
  </si>
  <si>
    <t>Caldas</t>
  </si>
  <si>
    <t>Material de propagacion: Colino/Plántula // Distancia de siembra: 1,3 x 1,3 // Densidad de siembra - Plantas/Ha.: 5.917 // Duracion del ciclo: 7 años // Productividad/Ha/Ciclo: 13.107 kg // Inicio de Produccion desde la siembra: año 2  // Duracion de la etapa productiva: 6 años // Productividad promedio en etapa productiva  // Cultivo asociado: NA // Productividad promedio etapa productiva: 2.184 kg // % Rendimiento 1ra. Calidad: 100 // % Rendimiento 2da. Calidad: 0 // Precio de venta ponderado por calidad: $15.840 // Valor Jornal: $63.388 // Otros: NA</t>
  </si>
  <si>
    <t>2024 Q3</t>
  </si>
  <si>
    <t>2019 Q4</t>
  </si>
  <si>
    <t>El presente documento corresponde a una actualización del documento PDF de la AgroGuía correspondiente a Cafe Castillo Caldas Filadelfia publicada en la página web, y consta de las siguientes partes:</t>
  </si>
  <si>
    <t>- Flujo anualizado de los ingresos (precio y rendimiento) y los costos de producción para una hectárea de
Cafe Castillo Caldas Filadelfia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</si>
  <si>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Caldas Filadelfia.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</si>
  <si>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</si>
  <si>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</si>
  <si>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</si>
  <si>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</si>
  <si>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Caldas Filadelfia.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</si>
  <si>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</si>
  <si>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</si>
  <si>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Caldas Filadelfia, en lo que respecta a la mano de obra incluye actividades como la preparación del terreno, la siembra, el trazado y el ahoyado, entre otras, y ascienden a un total de $2,9 millones de pesos (equivalente a 46 jornales). En cuanto a los insumos, se incluyen los gastos relacionados con el material vegetal y las enmiendas, que en conjunto ascienden a  $5,5 millones.</t>
  </si>
  <si>
    <t>*** Los costos de sostenimiento del año 1 comprenden tanto los gastos relacionados con la mano de obra como aquellos asociados con los insumos necesarios desde el momento de la siembra de las plantas hasta finalizar el año 1. Para el caso de Cafe Castillo Caldas Filadelfia, en lo que respecta a la mano de obra incluye actividades como la fertilización, riego, control de malezas, plagas y enfermedades, entre otras, y ascienden a un total de $3,5 millones de pesos (equivalente a 56 jornales). En cuanto a los insumos, se incluyen los fertilizantes, plaguicidas, transportes, entre otras, que en conjunto ascienden a  $5,4 millones.</t>
  </si>
  <si>
    <t>Nota 1: en caso de utilizar esta información para el desarrollo de otras publicaciones, por favor citar FINAGRO, "Agro Guía - Marcos de Referencia Agroeconómicos"</t>
  </si>
  <si>
    <t>Los costos totales del ciclo para esta actualización (2024 Q3) equivalen a $129,7 millones, en comparación con los costos del marco original que ascienden a $75,8 millones, (mes de publicación del marco: octubre - 2019).
La rentabilidad actualizada (2024 Q3) subió frente a la rentabilidad de la primera AgroGuía, pasando del 12,3% al 60,1%. Mientras que el crecimiento de los costos fue del 171,0%, el crecimiento de los ingresos fue del 240,0%.</t>
  </si>
  <si>
    <t>En cuanto a los costos de mano de obra de la AgroGuía actualizada, se destaca la participación de cosecha y beneficio seguido de control arvenses, que representan el 75% y el 12% del costo total, respectivamente. En cuanto a los costos de insumos, se destaca la participación de fertilización seguido de instalación, que representan el 74% y el 13% del costo total, respectivamente.</t>
  </si>
  <si>
    <t>subió</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</si>
  <si>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(kg/ha).</t>
  </si>
  <si>
    <t>Con un precio ponderado de COP $ 15.840/kg y con un rendimiento por hectárea de 13.107 kg por ciclo; el margen de utilidad obtenido en la producción de café es del 38%.</t>
  </si>
  <si>
    <t>El precio mínimo ponderado para cubrir los costos de producción, con un rendimiento de 13.107 kg para todo el ciclo de producción, es COP $ 9.894/kg.</t>
  </si>
  <si>
    <t>El rendimiento mínimo por ha/ciclo para cubrir los costos de producción, con un precio ponderado de COP $ 15.840, es de 8.187 kg/ha para todo el ciclo.</t>
  </si>
  <si>
    <t>El siguiente cuadro presenta diferentes escenarios de rentabilidad para el sistema productivo de CAFE CASTILLO CALDAS FILADELFIA, con respecto a diferentes niveles de productividad (kg./ha.) y precios ($/kg.).</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</si>
  <si>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(t/ha)</t>
  </si>
  <si>
    <t>Con un precio ponderado de COP $$ 6.600/kg y con un rendimiento por hectárea de 13.107 kg por ciclo; el margen de utilidad obtenido en la producción de café es del 12%.</t>
  </si>
  <si>
    <t>El precio mínimo ponderado para cubrir los costos de producción, con un rendimiento de 13.107 kg para todo el ciclo de producción, es COP $ 5.785/kg.</t>
  </si>
  <si>
    <t>El rendimiento mínimo por ha/ciclo para cubrir los costos de producción, con un precio ponderado de COP $ 6.600, es de 11.489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</si>
</sst>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Part.'!$AQ$41:$AQ$42</c:f>
              <c:numCache>
                <c:formatCode>_(* #,##0_);_(* \(#,##0\);_(* "-"_);_(@_)</c:formatCode>
                <c:ptCount val="2"/>
                <c:pt idx="0">
                  <c:v>75830400</c:v>
                </c:pt>
                <c:pt idx="1">
                  <c:v>129675843.46726596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Part.'!$AR$41:$AR$42</c:f>
              <c:numCache>
                <c:formatCode>_(* #,##0_);_(* \(#,##0\);_(* "-"_);_(@_)</c:formatCode>
                <c:ptCount val="2"/>
                <c:pt idx="0">
                  <c:v>52034000</c:v>
                </c:pt>
                <c:pt idx="1">
                  <c:v>86794740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Part.'!$AS$41:$AS$42</c:f>
              <c:numCache>
                <c:formatCode>_(* #,##0_);_(* \(#,##0\);_(* "-"_);_(@_)</c:formatCode>
                <c:ptCount val="2"/>
                <c:pt idx="0">
                  <c:v>23796400</c:v>
                </c:pt>
                <c:pt idx="1">
                  <c:v>42881103.467265956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461880</c:v>
                </c:pt>
                <c:pt idx="1">
                  <c:v>1059851.8999999999</c:v>
                </c:pt>
                <c:pt idx="2">
                  <c:v>1792076.8753874758</c:v>
                </c:pt>
                <c:pt idx="3">
                  <c:v>31664150</c:v>
                </c:pt>
                <c:pt idx="4">
                  <c:v>5532033.6918784846</c:v>
                </c:pt>
                <c:pt idx="5">
                  <c:v>253596</c:v>
                </c:pt>
                <c:pt idx="6">
                  <c:v>0</c:v>
                </c:pt>
                <c:pt idx="7">
                  <c:v>0</c:v>
                </c:pt>
                <c:pt idx="8">
                  <c:v>2117515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10680878</c:v>
                </c:pt>
                <c:pt idx="1">
                  <c:v>1774864</c:v>
                </c:pt>
                <c:pt idx="2">
                  <c:v>65496372</c:v>
                </c:pt>
                <c:pt idx="3">
                  <c:v>4437160</c:v>
                </c:pt>
                <c:pt idx="4">
                  <c:v>2884154</c:v>
                </c:pt>
                <c:pt idx="5">
                  <c:v>0</c:v>
                </c:pt>
                <c:pt idx="6">
                  <c:v>1521312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Part.'!$AW$41:$AW$42</c:f>
              <c:numCache>
                <c:formatCode>0%</c:formatCode>
                <c:ptCount val="2"/>
                <c:pt idx="0">
                  <c:v>0.68618918006498708</c:v>
                </c:pt>
                <c:pt idx="1">
                  <c:v>0.66932080547376249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Part.'!$AX$41:$AX$42</c:f>
              <c:numCache>
                <c:formatCode>0%</c:formatCode>
                <c:ptCount val="2"/>
                <c:pt idx="0">
                  <c:v>0.31381081993501286</c:v>
                </c:pt>
                <c:pt idx="1">
                  <c:v>0.33067919452623745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2884.15</v>
      </c>
      <c r="C7" s="13">
        <v>3518.03</v>
      </c>
      <c r="D7" s="13">
        <v>6236.88</v>
      </c>
      <c r="E7" s="13">
        <v>13594.5</v>
      </c>
      <c r="F7" s="13">
        <v>17462.59</v>
      </c>
      <c r="G7" s="13">
        <v>17462.59</v>
      </c>
      <c r="H7" s="13">
        <v>14526.87</v>
      </c>
      <c r="I7" s="13">
        <v>11109.11</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86794.74</v>
      </c>
      <c r="AH7" s="14">
        <v>0.66932080547376249</v>
      </c>
    </row>
    <row r="8" spans="1:34" x14ac:dyDescent="0.2">
      <c r="A8" s="3" t="s">
        <v>122</v>
      </c>
      <c r="B8" s="13">
        <v>5532.03</v>
      </c>
      <c r="C8" s="13">
        <v>5354.36</v>
      </c>
      <c r="D8" s="13">
        <v>4913.38</v>
      </c>
      <c r="E8" s="13">
        <v>5359.06</v>
      </c>
      <c r="F8" s="13">
        <v>5566.16</v>
      </c>
      <c r="G8" s="13">
        <v>5586.84</v>
      </c>
      <c r="H8" s="13">
        <v>5354.38</v>
      </c>
      <c r="I8" s="13">
        <v>5214.8999999999996</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42881.1</v>
      </c>
      <c r="AH8" s="14">
        <v>0.33067919452623745</v>
      </c>
    </row>
    <row r="9" spans="1:34" x14ac:dyDescent="0.2">
      <c r="A9" s="7" t="s">
        <v>121</v>
      </c>
      <c r="B9" s="13">
        <v>8416.19</v>
      </c>
      <c r="C9" s="13">
        <v>8872.39</v>
      </c>
      <c r="D9" s="13">
        <v>11150.26</v>
      </c>
      <c r="E9" s="13">
        <v>18953.560000000001</v>
      </c>
      <c r="F9" s="13">
        <v>23028.75</v>
      </c>
      <c r="G9" s="13">
        <v>23049.43</v>
      </c>
      <c r="H9" s="13">
        <v>19881.25</v>
      </c>
      <c r="I9" s="13">
        <v>16324.01</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129675.84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629</v>
      </c>
      <c r="E11" s="15">
        <v>2120</v>
      </c>
      <c r="F11" s="15">
        <v>3040</v>
      </c>
      <c r="G11" s="15">
        <v>3040</v>
      </c>
      <c r="H11" s="15">
        <v>2488</v>
      </c>
      <c r="I11" s="15">
        <v>1790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13107</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15.84</v>
      </c>
      <c r="I15" s="16">
        <v>15.84</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9963.36</v>
      </c>
      <c r="E19" s="13">
        <v>33580.800000000003</v>
      </c>
      <c r="F19" s="13">
        <v>48153.599999999999</v>
      </c>
      <c r="G19" s="13">
        <v>48153.599999999999</v>
      </c>
      <c r="H19" s="13">
        <v>39409.919999999998</v>
      </c>
      <c r="I19" s="13">
        <v>28353.599999999999</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207614.88</v>
      </c>
      <c r="AH19" s="19"/>
    </row>
    <row r="20" spans="1:34" x14ac:dyDescent="0.2">
      <c r="A20" s="1" t="s">
        <v>12</v>
      </c>
      <c r="B20" s="17">
        <v>-8416.19</v>
      </c>
      <c r="C20" s="17">
        <v>-8872.39</v>
      </c>
      <c r="D20" s="17">
        <v>-1186.9000000000001</v>
      </c>
      <c r="E20" s="17">
        <v>14627.24</v>
      </c>
      <c r="F20" s="17">
        <v>25124.85</v>
      </c>
      <c r="G20" s="17">
        <v>25104.17</v>
      </c>
      <c r="H20" s="17">
        <v>19528.669999999998</v>
      </c>
      <c r="I20" s="17">
        <v>12029.59</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77939.039999999994</v>
      </c>
      <c r="AH20" s="22"/>
    </row>
    <row r="21" spans="1:34" x14ac:dyDescent="0.2">
      <c r="J21" s="10"/>
      <c r="AG21" s="82">
        <v>0.60102972495727935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3838</v>
      </c>
      <c r="D121" s="61">
        <v>3739</v>
      </c>
      <c r="E121" s="61">
        <v>8150</v>
      </c>
      <c r="F121" s="61">
        <v>10469</v>
      </c>
      <c r="G121" s="61">
        <v>10469</v>
      </c>
      <c r="H121" s="61">
        <v>8709</v>
      </c>
      <c r="I121" s="61">
        <v>6660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52034</v>
      </c>
      <c r="AH121" s="62">
        <v>0.68618918006498719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5757.4</v>
      </c>
      <c r="D122" s="61">
        <v>2819</v>
      </c>
      <c r="E122" s="61">
        <v>3024</v>
      </c>
      <c r="F122" s="61">
        <v>3122</v>
      </c>
      <c r="G122" s="61">
        <v>3120</v>
      </c>
      <c r="H122" s="61">
        <v>3010</v>
      </c>
      <c r="I122" s="61">
        <v>2944</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23796.400000000001</v>
      </c>
      <c r="AH122" s="62">
        <v>0.31381081993501292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9595.4</v>
      </c>
      <c r="D123" s="61">
        <v>6558</v>
      </c>
      <c r="E123" s="61">
        <v>11174</v>
      </c>
      <c r="F123" s="61">
        <v>13591</v>
      </c>
      <c r="G123" s="61">
        <v>13589</v>
      </c>
      <c r="H123" s="61">
        <v>11719</v>
      </c>
      <c r="I123" s="61">
        <v>9604</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75830.399999999994</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629</v>
      </c>
      <c r="E125" s="64">
        <v>2120</v>
      </c>
      <c r="F125" s="64">
        <v>3040</v>
      </c>
      <c r="G125" s="64">
        <v>3040</v>
      </c>
      <c r="H125" s="64">
        <v>2488</v>
      </c>
      <c r="I125" s="64">
        <v>1790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13107</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6.6</v>
      </c>
      <c r="D129" s="65">
        <v>6.6</v>
      </c>
      <c r="E129" s="65">
        <v>6.6</v>
      </c>
      <c r="F129" s="65">
        <v>6.6</v>
      </c>
      <c r="G129" s="65">
        <v>6.6</v>
      </c>
      <c r="H129" s="65">
        <v>6.6</v>
      </c>
      <c r="I129" s="65">
        <v>6.6</v>
      </c>
      <c r="J129" s="65">
        <v>6.6</v>
      </c>
      <c r="K129" s="65">
        <v>6.6</v>
      </c>
      <c r="L129" s="65">
        <v>6.6</v>
      </c>
      <c r="M129" s="65">
        <v>6.6</v>
      </c>
      <c r="N129" s="65">
        <v>6.6</v>
      </c>
      <c r="O129" s="65">
        <v>6.6</v>
      </c>
      <c r="P129" s="65">
        <v>6.6</v>
      </c>
      <c r="Q129" s="65">
        <v>6.6</v>
      </c>
      <c r="R129" s="65">
        <v>6.6</v>
      </c>
      <c r="S129" s="65">
        <v>6.6</v>
      </c>
      <c r="T129" s="65">
        <v>6.6</v>
      </c>
      <c r="U129" s="65">
        <v>6.6</v>
      </c>
      <c r="V129" s="65">
        <v>6.6</v>
      </c>
      <c r="W129" s="65">
        <v>6.6</v>
      </c>
      <c r="X129" s="65">
        <v>6.6</v>
      </c>
      <c r="Y129" s="65">
        <v>6.6</v>
      </c>
      <c r="Z129" s="65">
        <v>6.6</v>
      </c>
      <c r="AA129" s="65">
        <v>6.6</v>
      </c>
      <c r="AB129" s="65">
        <v>6.6</v>
      </c>
      <c r="AC129" s="65">
        <v>6.6</v>
      </c>
      <c r="AD129" s="65">
        <v>6.6</v>
      </c>
      <c r="AE129" s="65">
        <v>6.6</v>
      </c>
      <c r="AF129" s="65">
        <v>6.6</v>
      </c>
      <c r="AG129" s="65">
        <v>6.6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4151.3999999999996</v>
      </c>
      <c r="E133" s="61">
        <v>13992</v>
      </c>
      <c r="F133" s="61">
        <v>20064</v>
      </c>
      <c r="G133" s="61">
        <v>20064</v>
      </c>
      <c r="H133" s="61">
        <v>16420.8</v>
      </c>
      <c r="I133" s="61">
        <v>11814</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86506.2</v>
      </c>
      <c r="AH133" s="54"/>
    </row>
    <row r="134" spans="1:40" s="12" customFormat="1" x14ac:dyDescent="0.2">
      <c r="A134" s="57" t="s">
        <v>12</v>
      </c>
      <c r="B134" s="61"/>
      <c r="C134" s="61">
        <v>-9595.4</v>
      </c>
      <c r="D134" s="61">
        <v>-2406.6</v>
      </c>
      <c r="E134" s="61">
        <v>2818</v>
      </c>
      <c r="F134" s="61">
        <v>6473</v>
      </c>
      <c r="G134" s="61">
        <v>6475</v>
      </c>
      <c r="H134" s="61">
        <v>4701.8</v>
      </c>
      <c r="I134" s="61">
        <v>2210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10675.8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6403000</v>
      </c>
      <c r="AY8" s="12" t="s">
        <v>4</v>
      </c>
      <c r="AZ8" s="80">
        <v>360000</v>
      </c>
    </row>
    <row r="9" spans="2:59" ht="14.45" customHeight="1" x14ac:dyDescent="0.2">
      <c r="B9" s="126"/>
      <c r="C9" s="126"/>
      <c r="D9" s="126"/>
      <c r="E9" s="126"/>
      <c r="F9" s="126"/>
      <c r="G9" s="126"/>
      <c r="H9" s="126"/>
      <c r="I9" s="126"/>
      <c r="J9" s="28"/>
      <c r="AP9" s="12" t="s">
        <v>8</v>
      </c>
      <c r="AQ9" s="80">
        <v>1064000</v>
      </c>
      <c r="AY9" s="12" t="s">
        <v>8</v>
      </c>
      <c r="AZ9" s="80">
        <v>524200</v>
      </c>
    </row>
    <row r="10" spans="2:59" ht="14.45" customHeight="1" x14ac:dyDescent="0.2">
      <c r="B10" s="126"/>
      <c r="C10" s="126"/>
      <c r="D10" s="126"/>
      <c r="E10" s="126"/>
      <c r="F10" s="126"/>
      <c r="G10" s="126"/>
      <c r="H10" s="126"/>
      <c r="I10" s="126"/>
      <c r="J10" s="28"/>
      <c r="AP10" s="12" t="s">
        <v>9</v>
      </c>
      <c r="AQ10" s="80">
        <v>39266000</v>
      </c>
      <c r="AY10" s="12" t="s">
        <v>9</v>
      </c>
      <c r="AZ10" s="80">
        <v>848000</v>
      </c>
    </row>
    <row r="11" spans="2:59" ht="14.45" customHeight="1" x14ac:dyDescent="0.2">
      <c r="B11" s="67" t="s">
        <v>114</v>
      </c>
      <c r="C11" s="67"/>
      <c r="D11" s="67"/>
      <c r="E11" s="67"/>
      <c r="F11" s="67"/>
      <c r="G11" s="67"/>
      <c r="H11" s="67"/>
      <c r="I11" s="67"/>
      <c r="AP11" s="12" t="s">
        <v>7</v>
      </c>
      <c r="AQ11" s="80">
        <v>2660000</v>
      </c>
      <c r="AY11" s="12" t="s">
        <v>7</v>
      </c>
      <c r="AZ11" s="80">
        <v>18277000</v>
      </c>
    </row>
    <row r="12" spans="2:59" ht="14.45" customHeight="1" x14ac:dyDescent="0.2">
      <c r="B12" s="67"/>
      <c r="C12" s="67"/>
      <c r="D12" s="67"/>
      <c r="E12" s="67"/>
      <c r="F12" s="67"/>
      <c r="G12" s="67"/>
      <c r="H12" s="67"/>
      <c r="I12" s="67"/>
      <c r="AP12" s="12" t="s">
        <v>3</v>
      </c>
      <c r="AQ12" s="80">
        <v>1729000</v>
      </c>
      <c r="AY12" s="12" t="s">
        <v>3</v>
      </c>
      <c r="AZ12" s="80">
        <v>2665200</v>
      </c>
    </row>
    <row r="13" spans="2:59" ht="14.45" customHeight="1" x14ac:dyDescent="0.2">
      <c r="B13" s="67"/>
      <c r="C13" s="67"/>
      <c r="D13" s="67"/>
      <c r="E13" s="67"/>
      <c r="F13" s="67"/>
      <c r="G13" s="67"/>
      <c r="H13" s="67"/>
      <c r="I13" s="67"/>
      <c r="AP13" s="12" t="s">
        <v>6</v>
      </c>
      <c r="AQ13" s="80">
        <v>0</v>
      </c>
      <c r="AY13" s="12" t="s">
        <v>6</v>
      </c>
      <c r="AZ13" s="80">
        <v>120000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912000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1002000</v>
      </c>
    </row>
    <row r="19" spans="42:59" x14ac:dyDescent="0.2">
      <c r="AP19" s="12" t="s">
        <v>76</v>
      </c>
      <c r="AQ19" s="80">
        <v>0</v>
      </c>
      <c r="AY19" s="12" t="s">
        <v>76</v>
      </c>
      <c r="AZ19" s="80">
        <v>0</v>
      </c>
    </row>
    <row r="20" spans="42:59" ht="15" x14ac:dyDescent="0.25">
      <c r="AP20" s="68" t="s">
        <v>77</v>
      </c>
      <c r="AQ20" s="81">
        <v>52034000</v>
      </c>
      <c r="AY20" s="68" t="s">
        <v>77</v>
      </c>
      <c r="AZ20" s="81">
        <v>23796400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10680878</v>
      </c>
      <c r="AY27" s="12" t="s">
        <v>4</v>
      </c>
      <c r="AZ27" s="80">
        <v>461880</v>
      </c>
    </row>
    <row r="28" spans="42:59" x14ac:dyDescent="0.2">
      <c r="AP28" s="12" t="s">
        <v>8</v>
      </c>
      <c r="AQ28" s="80">
        <v>1774864</v>
      </c>
      <c r="AY28" s="12" t="s">
        <v>8</v>
      </c>
      <c r="AZ28" s="80">
        <v>1059851.8999999999</v>
      </c>
    </row>
    <row r="29" spans="42:59" ht="14.45" customHeight="1" x14ac:dyDescent="0.2">
      <c r="AP29" s="12" t="s">
        <v>9</v>
      </c>
      <c r="AQ29" s="80">
        <v>65496372</v>
      </c>
      <c r="AY29" s="12" t="s">
        <v>9</v>
      </c>
      <c r="AZ29" s="80">
        <v>1792076.8753874758</v>
      </c>
    </row>
    <row r="30" spans="42:59" x14ac:dyDescent="0.2">
      <c r="AP30" s="12" t="s">
        <v>7</v>
      </c>
      <c r="AQ30" s="80">
        <v>4437160</v>
      </c>
      <c r="AY30" s="12" t="s">
        <v>7</v>
      </c>
      <c r="AZ30" s="80">
        <v>31664150</v>
      </c>
    </row>
    <row r="31" spans="42:59" x14ac:dyDescent="0.2">
      <c r="AP31" s="12" t="s">
        <v>3</v>
      </c>
      <c r="AQ31" s="80">
        <v>2884154</v>
      </c>
      <c r="AY31" s="12" t="s">
        <v>3</v>
      </c>
      <c r="AZ31" s="80">
        <v>5532033.6918784846</v>
      </c>
    </row>
    <row r="32" spans="42:59" ht="14.45" customHeight="1" x14ac:dyDescent="0.2">
      <c r="AP32" s="12" t="s">
        <v>6</v>
      </c>
      <c r="AQ32" s="80">
        <v>0</v>
      </c>
      <c r="AY32" s="12" t="s">
        <v>6</v>
      </c>
      <c r="AZ32" s="80">
        <v>253596</v>
      </c>
    </row>
    <row r="33" spans="2:56" ht="14.45" customHeight="1" x14ac:dyDescent="0.2">
      <c r="AP33" s="12" t="s">
        <v>5</v>
      </c>
      <c r="AQ33" s="80">
        <v>1521312</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2117515</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86794740</v>
      </c>
      <c r="AY37" s="68" t="s">
        <v>77</v>
      </c>
      <c r="AZ37" s="81">
        <v>42881103.467265956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75830400</v>
      </c>
      <c r="AR41" s="101">
        <v>52034000</v>
      </c>
      <c r="AS41" s="101">
        <v>23796400</v>
      </c>
      <c r="AV41" s="12" t="s">
        <v>132</v>
      </c>
      <c r="AW41" s="82">
        <v>0.68618918006498708</v>
      </c>
      <c r="AX41" s="82">
        <v>0.31381081993501286</v>
      </c>
    </row>
    <row r="42" spans="2:56" ht="15" x14ac:dyDescent="0.2">
      <c r="B42" s="29"/>
      <c r="C42" s="29"/>
      <c r="D42" s="29"/>
      <c r="E42" s="29"/>
      <c r="F42" s="29"/>
      <c r="G42" s="29"/>
      <c r="H42" s="29"/>
      <c r="I42" s="29"/>
      <c r="AP42" s="12" t="s">
        <v>131</v>
      </c>
      <c r="AQ42" s="101">
        <v>129675843.46726596</v>
      </c>
      <c r="AR42" s="101">
        <v>86794740</v>
      </c>
      <c r="AS42" s="101">
        <v>42881103.467265956</v>
      </c>
      <c r="AV42" s="12" t="s">
        <v>131</v>
      </c>
      <c r="AW42" s="82">
        <v>0.66932080547376249</v>
      </c>
      <c r="AX42" s="82">
        <v>0.33067919452623745</v>
      </c>
    </row>
    <row r="43" spans="2:56" x14ac:dyDescent="0.2">
      <c r="BD43" s="83">
        <v>25728662080359.574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0.37540199430792243</v>
      </c>
    </row>
    <row r="54" spans="2:55" x14ac:dyDescent="0.2">
      <c r="BA54" s="12" t="s">
        <v>88</v>
      </c>
      <c r="BC54" s="85">
        <v>0.12341080754905429</v>
      </c>
    </row>
    <row r="55" spans="2:55" ht="15" thickBot="1" x14ac:dyDescent="0.25">
      <c r="BA55" s="12" t="s">
        <v>89</v>
      </c>
      <c r="BC55" s="85" t="s">
        <v>131</v>
      </c>
    </row>
    <row r="56" spans="2:55" ht="16.5" thickTop="1" thickBot="1" x14ac:dyDescent="0.3">
      <c r="BA56" s="86" t="s">
        <v>82</v>
      </c>
      <c r="BB56" s="86"/>
      <c r="BC56" s="84">
        <v>75830400</v>
      </c>
    </row>
    <row r="57" spans="2:55" ht="16.5" thickTop="1" thickBot="1" x14ac:dyDescent="0.3">
      <c r="BA57" s="87" t="s">
        <v>83</v>
      </c>
      <c r="BB57" s="87"/>
      <c r="BC57" s="88">
        <v>43741</v>
      </c>
    </row>
    <row r="58" spans="2:55" ht="16.5" thickTop="1" thickBot="1" x14ac:dyDescent="0.3">
      <c r="BA58" s="87" t="s">
        <v>84</v>
      </c>
      <c r="BB58" s="87"/>
      <c r="BC58" s="89">
        <v>1.7100772706891427</v>
      </c>
    </row>
    <row r="59" spans="2:55" ht="16.5" thickTop="1" thickBot="1" x14ac:dyDescent="0.3">
      <c r="BA59" s="86" t="s">
        <v>85</v>
      </c>
      <c r="BB59" s="86" t="s">
        <v>65</v>
      </c>
      <c r="BC59" s="84">
        <v>86506.2</v>
      </c>
    </row>
    <row r="60" spans="2:55" ht="16.5" thickTop="1" thickBot="1" x14ac:dyDescent="0.3">
      <c r="I60" s="53" t="s">
        <v>113</v>
      </c>
      <c r="BA60" s="87" t="s">
        <v>86</v>
      </c>
      <c r="BB60" s="87"/>
      <c r="BC60" s="89">
        <v>2.4000000000000004</v>
      </c>
    </row>
    <row r="61" spans="2:55" ht="16.5" thickTop="1" thickBot="1" x14ac:dyDescent="0.3">
      <c r="BA61" s="86" t="s">
        <v>85</v>
      </c>
      <c r="BB61" s="86" t="s">
        <v>65</v>
      </c>
      <c r="BC61" s="84">
        <v>207614.88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9893.6299999999992</v>
      </c>
      <c r="J11" s="10"/>
      <c r="K11" s="10"/>
    </row>
    <row r="12" spans="2:57" ht="14.45" customHeight="1" thickBot="1" x14ac:dyDescent="0.25">
      <c r="B12" s="10"/>
      <c r="C12" s="10"/>
      <c r="D12" s="10"/>
      <c r="E12" s="10"/>
      <c r="F12" s="10"/>
      <c r="G12" s="35" t="s">
        <v>93</v>
      </c>
      <c r="H12" s="36" t="s">
        <v>94</v>
      </c>
      <c r="I12" s="37">
        <v>8416190</v>
      </c>
      <c r="J12" s="10"/>
      <c r="K12" s="10"/>
    </row>
    <row r="13" spans="2:57" ht="14.45" customHeight="1" thickBot="1" x14ac:dyDescent="0.25">
      <c r="B13" s="10"/>
      <c r="C13" s="10"/>
      <c r="D13" s="10"/>
      <c r="E13" s="10"/>
      <c r="F13" s="10"/>
      <c r="G13" s="35" t="s">
        <v>95</v>
      </c>
      <c r="H13" s="36" t="s">
        <v>94</v>
      </c>
      <c r="I13" s="37">
        <v>36101310</v>
      </c>
      <c r="J13" s="10"/>
      <c r="K13" s="10"/>
    </row>
    <row r="14" spans="2:57" ht="14.45" customHeight="1" thickBot="1" x14ac:dyDescent="0.25">
      <c r="B14" s="10"/>
      <c r="C14" s="10"/>
      <c r="D14" s="10"/>
      <c r="E14" s="10"/>
      <c r="F14" s="10"/>
      <c r="G14" s="35" t="s">
        <v>96</v>
      </c>
      <c r="H14" s="36" t="s">
        <v>97</v>
      </c>
      <c r="I14" s="38">
        <v>13.106999999999999</v>
      </c>
      <c r="J14" s="10"/>
      <c r="K14" s="10"/>
    </row>
    <row r="15" spans="2:57" ht="14.45" customHeight="1" thickBot="1" x14ac:dyDescent="0.25">
      <c r="B15" s="10"/>
      <c r="C15" s="10"/>
      <c r="D15" s="10"/>
      <c r="E15" s="10"/>
      <c r="F15" s="10"/>
      <c r="G15" s="35" t="s">
        <v>98</v>
      </c>
      <c r="H15" s="36" t="s">
        <v>67</v>
      </c>
      <c r="I15" s="39">
        <v>60.102972495727933</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9893.6299999999992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8186.6060606060601</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13107</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207614.88</v>
      </c>
      <c r="AV39" s="94">
        <v>15.84</v>
      </c>
      <c r="AW39" s="95">
        <v>2.4000000000000004</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129675.84</v>
      </c>
      <c r="AV40" s="94">
        <v>9.89</v>
      </c>
      <c r="AW40" s="95">
        <v>1.7100772249651857</v>
      </c>
    </row>
    <row r="41" spans="2:49" x14ac:dyDescent="0.2">
      <c r="B41" s="10"/>
      <c r="C41" s="46">
        <v>-0.2</v>
      </c>
      <c r="D41" s="47">
        <v>7620.4097999999994</v>
      </c>
      <c r="E41" s="104">
        <v>-0.30187096976584082</v>
      </c>
      <c r="F41" s="104">
        <v>-0.25532903441689681</v>
      </c>
      <c r="G41" s="104">
        <v>-0.2087870990679529</v>
      </c>
      <c r="H41" s="104">
        <v>-0.16224516371900888</v>
      </c>
      <c r="I41" s="104">
        <v>-0.11570322837006497</v>
      </c>
      <c r="J41" s="104">
        <v>-6.9161293021121062E-2</v>
      </c>
      <c r="K41" s="104">
        <v>-2.2619357672176932E-2</v>
      </c>
      <c r="L41" s="104">
        <v>2.3922577676766865E-2</v>
      </c>
      <c r="M41" s="104">
        <v>7.0464513025710884E-2</v>
      </c>
      <c r="N41" s="104">
        <v>0.11700644837465468</v>
      </c>
      <c r="O41" s="104">
        <v>0.1635483837235987</v>
      </c>
      <c r="AT41" s="12" t="s">
        <v>61</v>
      </c>
      <c r="AU41" s="93">
        <v>77939.039999999994</v>
      </c>
      <c r="AV41" s="94"/>
      <c r="AW41" s="95">
        <v>0.37540199430792243</v>
      </c>
    </row>
    <row r="42" spans="2:49" x14ac:dyDescent="0.2">
      <c r="B42" s="10"/>
      <c r="C42" s="46">
        <v>-0.15</v>
      </c>
      <c r="D42" s="47">
        <v>9525.5122499999998</v>
      </c>
      <c r="E42" s="104">
        <v>-0.12733871220730097</v>
      </c>
      <c r="F42" s="104">
        <v>-6.9161293021120951E-2</v>
      </c>
      <c r="G42" s="104">
        <v>-1.0983873834941038E-2</v>
      </c>
      <c r="H42" s="104">
        <v>4.7193545351238875E-2</v>
      </c>
      <c r="I42" s="104">
        <v>0.10537096453741901</v>
      </c>
      <c r="J42" s="104">
        <v>0.1635483837235987</v>
      </c>
      <c r="K42" s="104">
        <v>0.22172580290977884</v>
      </c>
      <c r="L42" s="104">
        <v>0.27990322209595875</v>
      </c>
      <c r="M42" s="104">
        <v>0.33808064128213866</v>
      </c>
      <c r="N42" s="104">
        <v>0.39625806046831835</v>
      </c>
      <c r="O42" s="104">
        <v>0.45443547965449849</v>
      </c>
    </row>
    <row r="43" spans="2:49" x14ac:dyDescent="0.2">
      <c r="B43" s="10"/>
      <c r="C43" s="46">
        <v>-0.1</v>
      </c>
      <c r="D43" s="47">
        <v>11206.485000000001</v>
      </c>
      <c r="E43" s="104">
        <v>2.6660338579646004E-2</v>
      </c>
      <c r="F43" s="104">
        <v>9.5104361151622463E-2</v>
      </c>
      <c r="G43" s="104">
        <v>0.16354838372359892</v>
      </c>
      <c r="H43" s="104">
        <v>0.23199240629557538</v>
      </c>
      <c r="I43" s="104">
        <v>0.30043642886755184</v>
      </c>
      <c r="J43" s="104">
        <v>0.36888045143952808</v>
      </c>
      <c r="K43" s="104">
        <v>0.43732447401150476</v>
      </c>
      <c r="L43" s="104">
        <v>0.50576849658348078</v>
      </c>
      <c r="M43" s="104">
        <v>0.57421251915545723</v>
      </c>
      <c r="N43" s="104">
        <v>0.64265654172743347</v>
      </c>
      <c r="O43" s="104">
        <v>0.71110056429941015</v>
      </c>
      <c r="AU43" s="12">
        <v>165226.84199999998</v>
      </c>
    </row>
    <row r="44" spans="2:49" x14ac:dyDescent="0.2">
      <c r="B44" s="10"/>
      <c r="C44" s="46">
        <v>-0.05</v>
      </c>
      <c r="D44" s="47">
        <v>12451.65</v>
      </c>
      <c r="E44" s="104">
        <v>0.14073370953293995</v>
      </c>
      <c r="F44" s="104">
        <v>0.21678262350180266</v>
      </c>
      <c r="G44" s="104">
        <v>0.29283153747066537</v>
      </c>
      <c r="H44" s="104">
        <v>0.36888045143952808</v>
      </c>
      <c r="I44" s="104">
        <v>0.44492936540839056</v>
      </c>
      <c r="J44" s="104">
        <v>0.52097827937725327</v>
      </c>
      <c r="K44" s="104">
        <v>0.5970271933461162</v>
      </c>
      <c r="L44" s="104">
        <v>0.67307610731497869</v>
      </c>
      <c r="M44" s="104">
        <v>0.7491250212838414</v>
      </c>
      <c r="N44" s="104">
        <v>0.82517393525270388</v>
      </c>
      <c r="O44" s="104">
        <v>0.90122284922156681</v>
      </c>
      <c r="AU44" s="12">
        <v>215358.33599999998</v>
      </c>
    </row>
    <row r="45" spans="2:49" x14ac:dyDescent="0.2">
      <c r="B45" s="10"/>
      <c r="C45" s="42" t="s">
        <v>107</v>
      </c>
      <c r="D45" s="48">
        <v>13107</v>
      </c>
      <c r="E45" s="104">
        <v>0.20077232582414717</v>
      </c>
      <c r="F45" s="104">
        <v>0.28082381421242397</v>
      </c>
      <c r="G45" s="104">
        <v>0.36087530260070055</v>
      </c>
      <c r="H45" s="104">
        <v>0.44092679098897691</v>
      </c>
      <c r="I45" s="104">
        <v>0.52097827937725327</v>
      </c>
      <c r="J45" s="104">
        <v>0.60102976776552985</v>
      </c>
      <c r="K45" s="104">
        <v>0.68108125615380644</v>
      </c>
      <c r="L45" s="104">
        <v>0.7611327445420828</v>
      </c>
      <c r="M45" s="104">
        <v>0.8411842329303596</v>
      </c>
      <c r="N45" s="104">
        <v>0.92123572131863574</v>
      </c>
      <c r="O45" s="104">
        <v>1.0012872097069123</v>
      </c>
    </row>
    <row r="46" spans="2:49" ht="14.45" customHeight="1" x14ac:dyDescent="0.2">
      <c r="B46" s="10"/>
      <c r="C46" s="46">
        <v>0.05</v>
      </c>
      <c r="D46" s="47">
        <v>13762.35</v>
      </c>
      <c r="E46" s="104">
        <v>0.2608109421153546</v>
      </c>
      <c r="F46" s="104">
        <v>0.34486500492304528</v>
      </c>
      <c r="G46" s="104">
        <v>0.42891906773073551</v>
      </c>
      <c r="H46" s="104">
        <v>0.51297313053842575</v>
      </c>
      <c r="I46" s="104">
        <v>0.5970271933461162</v>
      </c>
      <c r="J46" s="104">
        <v>0.68108125615380644</v>
      </c>
      <c r="K46" s="104">
        <v>0.76513531896149689</v>
      </c>
      <c r="L46" s="104">
        <v>0.84918938176918712</v>
      </c>
      <c r="M46" s="104">
        <v>0.93324344457687758</v>
      </c>
      <c r="N46" s="104">
        <v>1.0172975073845678</v>
      </c>
      <c r="O46" s="104">
        <v>1.101351570192258</v>
      </c>
    </row>
    <row r="47" spans="2:49" x14ac:dyDescent="0.2">
      <c r="B47" s="10"/>
      <c r="C47" s="46">
        <v>0.1</v>
      </c>
      <c r="D47" s="47">
        <v>15138.585000000001</v>
      </c>
      <c r="E47" s="104">
        <v>0.38689203632689018</v>
      </c>
      <c r="F47" s="104">
        <v>0.47935150541534965</v>
      </c>
      <c r="G47" s="104">
        <v>0.57181097450380913</v>
      </c>
      <c r="H47" s="104">
        <v>0.66427044359226839</v>
      </c>
      <c r="I47" s="104">
        <v>0.75672991268072787</v>
      </c>
      <c r="J47" s="104">
        <v>0.84918938176918712</v>
      </c>
      <c r="K47" s="104">
        <v>0.9416488508576466</v>
      </c>
      <c r="L47" s="104">
        <v>1.0341083199461059</v>
      </c>
      <c r="M47" s="104">
        <v>1.1265677890345653</v>
      </c>
      <c r="N47" s="104">
        <v>1.2190272581230244</v>
      </c>
      <c r="O47" s="104">
        <v>1.3114867272114838</v>
      </c>
    </row>
    <row r="48" spans="2:49" x14ac:dyDescent="0.2">
      <c r="B48" s="10"/>
      <c r="C48" s="46">
        <v>0.15</v>
      </c>
      <c r="D48" s="47">
        <v>17409.372750000002</v>
      </c>
      <c r="E48" s="104">
        <v>0.59492584177592378</v>
      </c>
      <c r="F48" s="104">
        <v>0.7012542312276524</v>
      </c>
      <c r="G48" s="104">
        <v>0.80758262067938058</v>
      </c>
      <c r="H48" s="104">
        <v>0.91391101013110876</v>
      </c>
      <c r="I48" s="104">
        <v>1.0202393995828372</v>
      </c>
      <c r="J48" s="104">
        <v>1.1265677890345653</v>
      </c>
      <c r="K48" s="104">
        <v>1.232896178486294</v>
      </c>
      <c r="L48" s="104">
        <v>1.3392245679380217</v>
      </c>
      <c r="M48" s="104">
        <v>1.4455529573897503</v>
      </c>
      <c r="N48" s="104">
        <v>1.5518813468414785</v>
      </c>
      <c r="O48" s="104">
        <v>1.6582097362932067</v>
      </c>
    </row>
    <row r="49" spans="2:45" ht="15" thickBot="1" x14ac:dyDescent="0.25">
      <c r="B49" s="10"/>
      <c r="C49" s="46">
        <v>0.2</v>
      </c>
      <c r="D49" s="49">
        <v>20891.247300000003</v>
      </c>
      <c r="E49" s="104">
        <v>0.91391101013110854</v>
      </c>
      <c r="F49" s="104">
        <v>1.0415050774731829</v>
      </c>
      <c r="G49" s="104">
        <v>1.1690991448152568</v>
      </c>
      <c r="H49" s="104">
        <v>1.2966932121573302</v>
      </c>
      <c r="I49" s="104">
        <v>1.4242872794994041</v>
      </c>
      <c r="J49" s="104">
        <v>1.5518813468414785</v>
      </c>
      <c r="K49" s="104">
        <v>1.6794754141835524</v>
      </c>
      <c r="L49" s="104">
        <v>1.8070694815256263</v>
      </c>
      <c r="M49" s="104">
        <v>1.9346635488677002</v>
      </c>
      <c r="N49" s="104">
        <v>2.0622576162097737</v>
      </c>
      <c r="O49" s="104">
        <v>2.1898516835518484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13107</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5785.49</v>
      </c>
      <c r="BA66" s="12" t="s">
        <v>65</v>
      </c>
    </row>
    <row r="67" spans="2:55" x14ac:dyDescent="0.2">
      <c r="B67" s="10"/>
      <c r="C67" s="10"/>
      <c r="D67" s="10"/>
      <c r="E67" s="10"/>
      <c r="F67" s="10"/>
      <c r="G67" s="10"/>
      <c r="H67" s="10"/>
      <c r="I67" s="10"/>
      <c r="J67" s="10"/>
      <c r="K67" s="10"/>
      <c r="AS67" s="12" t="s">
        <v>11</v>
      </c>
      <c r="AT67" s="93">
        <v>86506.2</v>
      </c>
      <c r="AU67" s="94">
        <v>6.6</v>
      </c>
      <c r="AV67" s="95">
        <v>1</v>
      </c>
      <c r="AX67" s="12" t="s">
        <v>64</v>
      </c>
      <c r="AZ67" s="64">
        <v>11489.454545454546</v>
      </c>
      <c r="BA67" s="12" t="s">
        <v>63</v>
      </c>
    </row>
    <row r="68" spans="2:55" x14ac:dyDescent="0.2">
      <c r="B68" s="10"/>
      <c r="C68" s="10"/>
      <c r="D68" s="10"/>
      <c r="E68" s="10"/>
      <c r="F68" s="10"/>
      <c r="G68" s="10"/>
      <c r="H68" s="10"/>
      <c r="I68" s="10"/>
      <c r="J68" s="10"/>
      <c r="K68" s="10"/>
      <c r="AS68" s="12" t="s">
        <v>62</v>
      </c>
      <c r="AT68" s="93">
        <v>75830.399999999994</v>
      </c>
      <c r="AU68" s="94">
        <v>5.79</v>
      </c>
      <c r="AV68" s="95">
        <v>0.87658919245094569</v>
      </c>
    </row>
    <row r="69" spans="2:55" x14ac:dyDescent="0.2">
      <c r="B69" s="10"/>
      <c r="C69" s="10"/>
      <c r="D69" s="10"/>
      <c r="E69" s="10"/>
      <c r="F69" s="10"/>
      <c r="G69" s="10"/>
      <c r="H69" s="10"/>
      <c r="I69" s="10"/>
      <c r="J69" s="10"/>
      <c r="K69" s="10"/>
      <c r="AS69" s="12" t="s">
        <v>61</v>
      </c>
      <c r="AT69" s="93">
        <v>10675.8</v>
      </c>
      <c r="AU69" s="94"/>
      <c r="AV69" s="95">
        <v>0.12341080754905429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6.6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4.9499999999999993</v>
      </c>
      <c r="AU86" s="98">
        <v>5.2799999999999994</v>
      </c>
      <c r="AV86" s="98">
        <v>5.6099999999999994</v>
      </c>
      <c r="AW86" s="98">
        <v>5.9399999999999995</v>
      </c>
      <c r="AX86" s="98">
        <v>6.27</v>
      </c>
      <c r="AY86" s="99">
        <v>6.6</v>
      </c>
      <c r="AZ86" s="98">
        <v>6.93</v>
      </c>
      <c r="BA86" s="98">
        <v>7.26</v>
      </c>
      <c r="BB86" s="98">
        <v>7.59</v>
      </c>
      <c r="BC86" s="98">
        <v>7.92</v>
      </c>
      <c r="BD86" s="98">
        <v>8.25</v>
      </c>
    </row>
    <row r="87" spans="2:56" x14ac:dyDescent="0.2">
      <c r="B87" s="10"/>
      <c r="C87" s="10"/>
      <c r="D87" s="10"/>
      <c r="E87" s="10"/>
      <c r="F87" s="10"/>
      <c r="G87" s="10"/>
      <c r="H87" s="10"/>
      <c r="I87" s="10"/>
      <c r="J87" s="10"/>
      <c r="K87" s="10"/>
      <c r="AR87" s="12">
        <v>-0.2</v>
      </c>
      <c r="AS87" s="98">
        <v>7620.4097999999994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9525.5122499999998</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11206.485000000001</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12451.65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13107</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13762.35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15138.585000000001</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17409.372750000002</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20891.247300000003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2024-12-02T21:43:13Z</dcterms:modified>
</cp:coreProperties>
</file>