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EC25CFCF-CEC4-40E1-9176-8EF833F8F1A5}"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<sst xmlns="http://schemas.openxmlformats.org/spreadsheetml/2006/main" count="275" uniqueCount="158">
  <si>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</si>
  <si>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</si>
  <si>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</si>
  <si>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</si>
  <si>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</si>
  <si>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</si>
  <si>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</si>
  <si>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</si>
  <si>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</si>
  <si>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</si>
  <si>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</si>
  <si>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</si>
  <si>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</si>
  <si>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</si>
  <si>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</si>
  <si>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</si>
  <si>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</si>
  <si>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</si>
  <si>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</si>
  <si>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</si>
  <si>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</si>
  <si>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</si>
  <si>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</si>
  <si>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</si>
  <si>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</si>
  <si>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</si>
  <si>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</si>
  <si>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</si>
  <si>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</si>
  <si>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</si>
  <si>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</si>
  <si>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</si>
  <si>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</si>
  <si>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</si>
  <si>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</si>
  <si>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</si>
  <si>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</si>
  <si>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</si>
  <si>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</si>
  <si>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</si>
  <si>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</si>
  <si>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</si>
  <si>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</si>
  <si>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</si>
  <si>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</si>
  <si>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</si>
  <si>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</si>
  <si>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</si>
  <si>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</si>
  <si>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</si>
  <si>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</si>
  <si>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</si>
  <si>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</si>
  <si>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</si>
  <si>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</si>
  <si>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</si>
  <si>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</si>
  <si>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</si>
  <si>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</si>
  <si>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</si>
  <si>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</si>
  <si>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</si>
  <si>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</si>
  <si>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</si>
  <si>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</si>
  <si>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</si>
  <si>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</si>
  <si>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</si>
  <si>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</si>
  <si>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</si>
  <si>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</si>
  <si>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</si>
  <si>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</si>
  <si>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</si>
  <si>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</si>
  <si>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</si>
  <si>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</si>
  <si>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</si>
  <si>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</si>
  <si>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</si>
  <si>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</si>
  <si>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</si>
  <si>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</si>
  <si>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</si>
  <si>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</si>
  <si>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</si>
  <si>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</si>
  <si>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</si>
  <si>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</si>
  <si>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</si>
  <si>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</si>
  <si>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</si>
  <si>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</si>
  <si>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</si>
  <si>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</si>
  <si>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</si>
  <si>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</si>
  <si>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</si>
  <si>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</si>
  <si>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</si>
  <si>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</si>
  <si>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</si>
  <si>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</si>
  <si>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</si>
  <si>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</si>
  <si>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</si>
  <si>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</si>
  <si>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</si>
  <si>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</si>
  <si>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</si>
  <si>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</si>
  <si>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</si>
  <si>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</si>
  <si>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</si>
  <si>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</si>
  <si>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</si>
  <si>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</si>
  <si>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</si>
  <si>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</si>
  <si>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</si>
  <si>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</si>
  <si>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</si>
  <si>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</si>
  <si>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</si>
  <si>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CAUCA PIAMONTE</t>
  </si>
  <si>
    <t>Precio miles COP/kg. 1ra calidad (G)</t>
  </si>
  <si>
    <t>Precio miles COP/kg. 2da calidad (H)</t>
  </si>
  <si>
    <t>Precio miles COP/kg. 3ra calidad (I)</t>
  </si>
  <si>
    <t>Precio miles COP/kg. 4ta calidad (J)</t>
  </si>
  <si>
    <t>Cauca</t>
  </si>
  <si>
    <t>Material de propagacion: Plántula // Distancia de siembra: 3 X 3,1 // Densidad de siembra - Plantas/Ha.: 950 // Duracion del ciclo: 30 años // Productividad/Ha/Ciclo: 19600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674  // % Rendimiento 1ra. Calidad: 1 // % Rendimiento 2da. Calidad: NA // Precio de venta ponderado por calidad: $29.665 // Valor Jornal: $50.000 // Otros: En la zona no se requiere riego, la época seca es moderada. Sombríos utilizados: Transitorios plátano (Musa paradisiaca) y aguacate (Persia americana), y sombrío permanente intercalado dentro del área de cultivo con forestales de canalete (Jacaranda copaia). El plátano genera producción que generalmente va hasta el año 3. Aunque cabe destacar que no se incluyen estos valores dentro del marco. Producción en cacao seco, para efectos de la actualización. Las fincas se ubican en el municipio de Valle del Guamuez (La Hormiga), a altitudes que oscilan entre 300 y 350 msnm. Entrevistas hechas a productores entre 2 y 3 hectáreas.
Actualmente por situaciones  socio económicas en el area rural en la región el jornal normal se encuentra en un rango que va desde los  40.000 pesos hasta los 50.000 pesos, esta situcaión se viene presentando desde los ultimos 3 meses del año 2023, es de resaltar ademas que entre el 70 y 80% de la mano de obra empleada en los cultivos es realizada por el mismo productor y su familia.</t>
  </si>
  <si>
    <t>2024 Q3</t>
  </si>
  <si>
    <t>2023 Q2</t>
  </si>
  <si>
    <t>El presente documento corresponde a una actualización del documento PDF de la AgroGuía correspondiente a Cacao Tradicional Cauca Piamonte publicada en la página web, y consta de las siguientes partes:</t>
  </si>
  <si>
    <t>- Flujo anualizado de los ingresos (precio y rendimiento) y los costos de producción para una hectárea de
Cacao Tradicional Cauca Piamonte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</si>
  <si>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Cauca Piamonte.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</si>
  <si>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</si>
  <si>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</si>
  <si>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</si>
  <si>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</si>
  <si>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Cauca Piamonte.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</si>
  <si>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</si>
  <si>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</si>
  <si>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Cauca Piamonte, en lo que respecta a la mano de obra incluye actividades como la preparación del terreno, la siembra, el trazado y el ahoyado, entre otras, y ascienden a un total de $2,1 millones de pesos (equivalente a 41 jornales). En cuanto a los insumos, se incluyen los gastos relacionados con el material vegetal y las enmiendas, que en conjunto ascienden a  $6,1 millones.</t>
  </si>
  <si>
    <t>*** Los costos de sostenimiento del año 1 comprenden tanto los gastos relacionados con la mano de obra como aquellos asociados con los insumos necesarios desde el momento de la siembra de las plantas hasta finalizar el año 1. Para el caso de Cacao Tradicional Cauca Piamonte, en lo que respecta a la mano de obra incluye actividades como la fertilización, riego, control de malezas, plagas y enfermedades, entre otras, y ascienden a un total de $1,7 millones de pesos (equivalente a 34 jornales). En cuanto a los insumos, se incluyen los fertilizantes, plaguicidas, transportes, entre otras, que en conjunto ascienden a  $0,4 millones.</t>
  </si>
  <si>
    <t>Nota 1: en caso de utilizar esta información para el desarrollo de otras publicaciones, por favor citar FINAGRO, "Agro Guía - Marcos de Referencia Agroeconómicos"</t>
  </si>
  <si>
    <t>Los costos totales del ciclo para esta actualización (2024 Q3) equivalen a $147,6 millones, en comparación con los costos del marco original que ascienden a $145,5 millones, (mes de publicación del marco: junio - 2023).
La rentabilidad actualizada (2024 Q3) subió frente a la rentabilidad de la primera AgroGuía, pasando del 17,3% al 292,9%. Mientras que el crecimiento de los costos fue del 101,4%, el crecimiento de los ingresos fue del 329,6%.</t>
  </si>
  <si>
    <t>En cuanto a los costos de mano de obra de la AgroGuía actualizada, se destaca la participación de cosecha y beneficio seguido de control fitosanitario, que representan el 31% y el 30% del costo total, respectivamente. En cuanto a los costos de insumos, se destaca la participación de fertilización seguido de instalación, que representan el 80% y el 18% del costo total, respectivamente.</t>
  </si>
  <si>
    <t>subió</t>
  </si>
  <si>
    <t>De acuerdo con el comportamiento histórico del sistema productivo, se efectuó un análisis de sensibilidad del margen de utilidad obtenido en la producción de CACAO TRADICIONAL CAUCA PIAMONTE, frente a diferentes escenarios de variación de precios de venta en finca y rendimientos probables (kg/ha).</t>
  </si>
  <si>
    <t>Con un precio ponderado de COP $ 29.665/kg y con un rendimiento por hectárea de 19.550 kg por ciclo; el margen de utilidad obtenido en la producción de cacao en grano, crudo o tostado es del 75%.</t>
  </si>
  <si>
    <t>El precio mínimo ponderado para cubrir los costos de producción, con un rendimiento de 19.550 kg para todo el ciclo de producción, es COP $ 7.551/kg.</t>
  </si>
  <si>
    <t>El rendimiento mínimo por ha/ciclo para cubrir los costos de producción, con un precio ponderado de COP $ 29.665, es de 4.976 kg/ha para todo el ciclo.</t>
  </si>
  <si>
    <t>El siguiente cuadro presenta diferentes escenarios de rentabilidad para el sistema productivo de CACAO TRADICIONAL CAUCA PIAMONTE, con respecto a diferentes niveles de productividad (kg./ha.) y precios ($/kg.).</t>
  </si>
  <si>
    <t>De acuerdo con el comportamiento histórico del sistema productivo, se efectuó un análisis de sensibilidad del margen de utilidad obtenido en la producción de CACAO TRADICIONAL CAUCA PIAMONTE, frente a diferentes escenarios de variación de precios de venta en finca y rendimientos probables (t/ha)</t>
  </si>
  <si>
    <t>Con un precio ponderado de COP $$ 9.000/kg y con un rendimiento por hectárea de 19.550 kg por ciclo; el margen de utilidad obtenido en la producción de cacao en grano, crudo o tostado es del 17%.</t>
  </si>
  <si>
    <t>El precio mínimo ponderado para cubrir los costos de producción, con un rendimiento de 19.550 kg para todo el ciclo de producción, es COP $ 7.444/kg.</t>
  </si>
  <si>
    <t>El rendimiento mínimo por ha/ciclo para cubrir los costos de producción, con un precio ponderado de COP $ 9.000, es de 16.170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</si>
</sst>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Part.'!$AQ$41:$AQ$42</c:f>
              <c:numCache>
                <c:formatCode>_(* #,##0_);_(* \(#,##0\);_(* "-"_);_(@_)</c:formatCode>
                <c:ptCount val="2"/>
                <c:pt idx="0">
                  <c:v>145532300</c:v>
                </c:pt>
                <c:pt idx="1">
                  <c:v>147617863.30000001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Part.'!$AR$41:$AR$42</c:f>
              <c:numCache>
                <c:formatCode>_(* #,##0_);_(* \(#,##0\);_(* "-"_);_(@_)</c:formatCode>
                <c:ptCount val="2"/>
                <c:pt idx="0">
                  <c:v>112170000</c:v>
                </c:pt>
                <c:pt idx="1">
                  <c:v>113885868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Part.'!$AS$41:$AS$42</c:f>
              <c:numCache>
                <c:formatCode>_(* #,##0_);_(* \(#,##0\);_(* "-"_);_(@_)</c:formatCode>
                <c:ptCount val="2"/>
                <c:pt idx="0">
                  <c:v>33362300</c:v>
                </c:pt>
                <c:pt idx="1">
                  <c:v>33731995.300000004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210499</c:v>
                </c:pt>
                <c:pt idx="1">
                  <c:v>574303.5</c:v>
                </c:pt>
                <c:pt idx="3">
                  <c:v>26869207.800000004</c:v>
                </c:pt>
                <c:pt idx="4">
                  <c:v>6077985</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3"/>
              <c:delete val="1"/>
              <c:extLst>
                <c:ext xmlns:c15="http://schemas.microsoft.com/office/drawing/2012/chart" uri="{CE6537A1-D6FC-4f65-9D91-7224C49458BB}"/>
                <c:ext xmlns:c16="http://schemas.microsoft.com/office/drawing/2014/chart" uri="{C3380CC4-5D6E-409C-BE32-E72D297353CC}">
                  <c16:uniqueId val="{00000007-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21285868</c:v>
                </c:pt>
                <c:pt idx="1">
                  <c:v>34250000</c:v>
                </c:pt>
                <c:pt idx="2">
                  <c:v>34800000</c:v>
                </c:pt>
                <c:pt idx="3">
                  <c:v>300000</c:v>
                </c:pt>
                <c:pt idx="4">
                  <c:v>2050000</c:v>
                </c:pt>
                <c:pt idx="5">
                  <c:v>0</c:v>
                </c:pt>
                <c:pt idx="6">
                  <c:v>21200000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Part.'!$AW$41:$AW$42</c:f>
              <c:numCache>
                <c:formatCode>0%</c:formatCode>
                <c:ptCount val="2"/>
                <c:pt idx="0">
                  <c:v>0.7707567323542609</c:v>
                </c:pt>
                <c:pt idx="1">
                  <c:v>0.77149110178185321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Part.'!$AX$41:$AX$42</c:f>
              <c:numCache>
                <c:formatCode>0%</c:formatCode>
                <c:ptCount val="2"/>
                <c:pt idx="0">
                  <c:v>0.22924326764573913</c:v>
                </c:pt>
                <c:pt idx="1">
                  <c:v>0.22850889821814677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32" width="10.85546875" style="10"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2050</v>
      </c>
      <c r="C7" s="13">
        <v>1710.99</v>
      </c>
      <c r="D7" s="13">
        <v>2060.9899999999998</v>
      </c>
      <c r="E7" s="13">
        <v>2660.99</v>
      </c>
      <c r="F7" s="13">
        <v>3860.99</v>
      </c>
      <c r="G7" s="13">
        <v>3642</v>
      </c>
      <c r="H7" s="13">
        <v>3642</v>
      </c>
      <c r="I7" s="13">
        <v>3842</v>
      </c>
      <c r="J7" s="13">
        <v>3842</v>
      </c>
      <c r="K7" s="13">
        <v>3842</v>
      </c>
      <c r="L7" s="13">
        <v>3892</v>
      </c>
      <c r="M7" s="13">
        <v>3942</v>
      </c>
      <c r="N7" s="13">
        <v>3942</v>
      </c>
      <c r="O7" s="13">
        <v>3942</v>
      </c>
      <c r="P7" s="13">
        <v>3942</v>
      </c>
      <c r="Q7" s="13">
        <v>3942</v>
      </c>
      <c r="R7" s="13">
        <v>3942</v>
      </c>
      <c r="S7" s="13">
        <v>3942</v>
      </c>
      <c r="T7" s="13">
        <v>3942</v>
      </c>
      <c r="U7" s="13">
        <v>3942</v>
      </c>
      <c r="V7" s="13">
        <v>3942</v>
      </c>
      <c r="W7" s="13">
        <v>3942</v>
      </c>
      <c r="X7" s="13">
        <v>3942</v>
      </c>
      <c r="Y7" s="13">
        <v>3942</v>
      </c>
      <c r="Z7" s="13">
        <v>3942</v>
      </c>
      <c r="AA7" s="13">
        <v>3942</v>
      </c>
      <c r="AB7" s="13">
        <v>3942</v>
      </c>
      <c r="AC7" s="13">
        <v>3942</v>
      </c>
      <c r="AD7" s="13">
        <v>3942</v>
      </c>
      <c r="AE7" s="13">
        <v>3942</v>
      </c>
      <c r="AF7" s="13">
        <v>3942</v>
      </c>
      <c r="AG7" s="13">
        <v>113885.87</v>
      </c>
      <c r="AH7" s="14">
        <v>0.77149110178185332</v>
      </c>
    </row>
    <row r="8" spans="1:34" x14ac:dyDescent="0.2">
      <c r="A8" s="3" t="s">
        <v>122</v>
      </c>
      <c r="B8" s="13">
        <v>6077.99</v>
      </c>
      <c r="C8" s="13">
        <v>415.91</v>
      </c>
      <c r="D8" s="13">
        <v>215.49</v>
      </c>
      <c r="E8" s="13">
        <v>275.87</v>
      </c>
      <c r="F8" s="13">
        <v>838.14</v>
      </c>
      <c r="G8" s="13">
        <v>1065.92</v>
      </c>
      <c r="H8" s="13">
        <v>993.71</v>
      </c>
      <c r="I8" s="13">
        <v>993.71</v>
      </c>
      <c r="J8" s="13">
        <v>993.71</v>
      </c>
      <c r="K8" s="13">
        <v>993.71</v>
      </c>
      <c r="L8" s="13">
        <v>993.71</v>
      </c>
      <c r="M8" s="13">
        <v>993.71</v>
      </c>
      <c r="N8" s="13">
        <v>993.71</v>
      </c>
      <c r="O8" s="13">
        <v>993.71</v>
      </c>
      <c r="P8" s="13">
        <v>993.71</v>
      </c>
      <c r="Q8" s="13">
        <v>993.71</v>
      </c>
      <c r="R8" s="13">
        <v>993.71</v>
      </c>
      <c r="S8" s="13">
        <v>993.71</v>
      </c>
      <c r="T8" s="13">
        <v>993.71</v>
      </c>
      <c r="U8" s="13">
        <v>993.71</v>
      </c>
      <c r="V8" s="13">
        <v>993.71</v>
      </c>
      <c r="W8" s="13">
        <v>993.71</v>
      </c>
      <c r="X8" s="13">
        <v>993.71</v>
      </c>
      <c r="Y8" s="13">
        <v>993.71</v>
      </c>
      <c r="Z8" s="13">
        <v>993.71</v>
      </c>
      <c r="AA8" s="13">
        <v>993.71</v>
      </c>
      <c r="AB8" s="13">
        <v>993.71</v>
      </c>
      <c r="AC8" s="13">
        <v>993.71</v>
      </c>
      <c r="AD8" s="13">
        <v>993.71</v>
      </c>
      <c r="AE8" s="13">
        <v>993.71</v>
      </c>
      <c r="AF8" s="13">
        <v>993.71</v>
      </c>
      <c r="AG8" s="13">
        <v>33732</v>
      </c>
      <c r="AH8" s="14">
        <v>0.22850889821814671</v>
      </c>
    </row>
    <row r="9" spans="1:34" x14ac:dyDescent="0.2">
      <c r="A9" s="7" t="s">
        <v>121</v>
      </c>
      <c r="B9" s="13">
        <v>8127.99</v>
      </c>
      <c r="C9" s="13">
        <v>2126.9</v>
      </c>
      <c r="D9" s="13">
        <v>2276.48</v>
      </c>
      <c r="E9" s="13">
        <v>2936.86</v>
      </c>
      <c r="F9" s="13">
        <v>4699.13</v>
      </c>
      <c r="G9" s="13">
        <v>4707.92</v>
      </c>
      <c r="H9" s="13">
        <v>4635.7</v>
      </c>
      <c r="I9" s="13">
        <v>4835.7</v>
      </c>
      <c r="J9" s="13">
        <v>4835.7</v>
      </c>
      <c r="K9" s="13">
        <v>4835.7</v>
      </c>
      <c r="L9" s="13">
        <v>4885.7</v>
      </c>
      <c r="M9" s="13">
        <v>4935.7</v>
      </c>
      <c r="N9" s="13">
        <v>4935.7</v>
      </c>
      <c r="O9" s="13">
        <v>4935.7</v>
      </c>
      <c r="P9" s="13">
        <v>4935.7</v>
      </c>
      <c r="Q9" s="13">
        <v>4935.7</v>
      </c>
      <c r="R9" s="13">
        <v>4935.7</v>
      </c>
      <c r="S9" s="13">
        <v>4935.7</v>
      </c>
      <c r="T9" s="13">
        <v>4935.7</v>
      </c>
      <c r="U9" s="13">
        <v>4935.7</v>
      </c>
      <c r="V9" s="13">
        <v>4935.7</v>
      </c>
      <c r="W9" s="13">
        <v>4935.7</v>
      </c>
      <c r="X9" s="13">
        <v>4935.7</v>
      </c>
      <c r="Y9" s="13">
        <v>4935.7</v>
      </c>
      <c r="Z9" s="13">
        <v>4935.7</v>
      </c>
      <c r="AA9" s="13">
        <v>4935.7</v>
      </c>
      <c r="AB9" s="13">
        <v>4935.7</v>
      </c>
      <c r="AC9" s="13">
        <v>4935.7</v>
      </c>
      <c r="AD9" s="13">
        <v>4935.7</v>
      </c>
      <c r="AE9" s="13">
        <v>4935.7</v>
      </c>
      <c r="AF9" s="13">
        <v>4935.7</v>
      </c>
      <c r="AG9" s="13">
        <v>147617.85999999999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250</v>
      </c>
      <c r="F11" s="15">
        <v>350</v>
      </c>
      <c r="G11" s="15">
        <v>450</v>
      </c>
      <c r="H11" s="15">
        <v>500</v>
      </c>
      <c r="I11" s="15">
        <v>750</v>
      </c>
      <c r="J11" s="15">
        <v>750</v>
      </c>
      <c r="K11" s="15">
        <v>750</v>
      </c>
      <c r="L11" s="15">
        <v>750</v>
      </c>
      <c r="M11" s="15">
        <v>750</v>
      </c>
      <c r="N11" s="15">
        <v>750</v>
      </c>
      <c r="O11" s="15">
        <v>750</v>
      </c>
      <c r="P11" s="15">
        <v>750</v>
      </c>
      <c r="Q11" s="15">
        <v>750</v>
      </c>
      <c r="R11" s="15">
        <v>750</v>
      </c>
      <c r="S11" s="15">
        <v>750</v>
      </c>
      <c r="T11" s="15">
        <v>750</v>
      </c>
      <c r="U11" s="15">
        <v>750</v>
      </c>
      <c r="V11" s="15">
        <v>750</v>
      </c>
      <c r="W11" s="15">
        <v>750</v>
      </c>
      <c r="X11" s="15">
        <v>750</v>
      </c>
      <c r="Y11" s="15">
        <v>750</v>
      </c>
      <c r="Z11" s="15">
        <v>750</v>
      </c>
      <c r="AA11" s="15">
        <v>750</v>
      </c>
      <c r="AB11" s="15">
        <v>750</v>
      </c>
      <c r="AC11" s="15">
        <v>750</v>
      </c>
      <c r="AD11" s="15">
        <v>750</v>
      </c>
      <c r="AE11" s="15">
        <v>750</v>
      </c>
      <c r="AF11" s="15">
        <v>750</v>
      </c>
      <c r="AG11" s="15">
        <v>19550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29.664999999999999</v>
      </c>
      <c r="F15" s="16">
        <v>29.664999999999999</v>
      </c>
      <c r="G15" s="16">
        <v>29.664999999999999</v>
      </c>
      <c r="H15" s="16">
        <v>29.664999999999999</v>
      </c>
      <c r="I15" s="16">
        <v>29.664999999999999</v>
      </c>
      <c r="J15" s="16">
        <v>29.664999999999999</v>
      </c>
      <c r="K15" s="16">
        <v>29.664999999999999</v>
      </c>
      <c r="L15" s="16">
        <v>29.664999999999999</v>
      </c>
      <c r="M15" s="16">
        <v>29.664999999999999</v>
      </c>
      <c r="N15" s="16">
        <v>29.664999999999999</v>
      </c>
      <c r="O15" s="16">
        <v>29.664999999999999</v>
      </c>
      <c r="P15" s="16">
        <v>29.664999999999999</v>
      </c>
      <c r="Q15" s="16">
        <v>29.664999999999999</v>
      </c>
      <c r="R15" s="16">
        <v>29.664999999999999</v>
      </c>
      <c r="S15" s="16">
        <v>29.664999999999999</v>
      </c>
      <c r="T15" s="16">
        <v>29.664999999999999</v>
      </c>
      <c r="U15" s="16">
        <v>29.664999999999999</v>
      </c>
      <c r="V15" s="16">
        <v>29.664999999999999</v>
      </c>
      <c r="W15" s="16">
        <v>29.664999999999999</v>
      </c>
      <c r="X15" s="16">
        <v>29.664999999999999</v>
      </c>
      <c r="Y15" s="16">
        <v>29.664999999999999</v>
      </c>
      <c r="Z15" s="16">
        <v>29.664999999999999</v>
      </c>
      <c r="AA15" s="16">
        <v>29.664999999999999</v>
      </c>
      <c r="AB15" s="16">
        <v>29.664999999999999</v>
      </c>
      <c r="AC15" s="16">
        <v>29.664999999999999</v>
      </c>
      <c r="AD15" s="16">
        <v>29.664999999999999</v>
      </c>
      <c r="AE15" s="16">
        <v>29.664999999999999</v>
      </c>
      <c r="AF15" s="16">
        <v>29.664999999999999</v>
      </c>
      <c r="AG15" s="16">
        <v>29.664999999999999</v>
      </c>
      <c r="AH15" s="19"/>
    </row>
    <row r="16" spans="1:34"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29.664999999999999</v>
      </c>
      <c r="AH16" s="19"/>
    </row>
    <row r="17" spans="1:34"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29.664999999999999</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7416.25</v>
      </c>
      <c r="F19" s="13">
        <v>10382.75</v>
      </c>
      <c r="G19" s="13">
        <v>13349.25</v>
      </c>
      <c r="H19" s="13">
        <v>14832.5</v>
      </c>
      <c r="I19" s="13">
        <v>22248.75</v>
      </c>
      <c r="J19" s="13">
        <v>22248.75</v>
      </c>
      <c r="K19" s="13">
        <v>22248.75</v>
      </c>
      <c r="L19" s="13">
        <v>22248.75</v>
      </c>
      <c r="M19" s="13">
        <v>22248.75</v>
      </c>
      <c r="N19" s="13">
        <v>22248.75</v>
      </c>
      <c r="O19" s="13">
        <v>22248.75</v>
      </c>
      <c r="P19" s="13">
        <v>22248.75</v>
      </c>
      <c r="Q19" s="13">
        <v>22248.75</v>
      </c>
      <c r="R19" s="13">
        <v>22248.75</v>
      </c>
      <c r="S19" s="13">
        <v>22248.75</v>
      </c>
      <c r="T19" s="13">
        <v>22248.75</v>
      </c>
      <c r="U19" s="13">
        <v>22248.75</v>
      </c>
      <c r="V19" s="13">
        <v>22248.75</v>
      </c>
      <c r="W19" s="13">
        <v>22248.75</v>
      </c>
      <c r="X19" s="13">
        <v>22248.75</v>
      </c>
      <c r="Y19" s="13">
        <v>22248.75</v>
      </c>
      <c r="Z19" s="13">
        <v>22248.75</v>
      </c>
      <c r="AA19" s="13">
        <v>22248.75</v>
      </c>
      <c r="AB19" s="13">
        <v>22248.75</v>
      </c>
      <c r="AC19" s="13">
        <v>22248.75</v>
      </c>
      <c r="AD19" s="13">
        <v>22248.75</v>
      </c>
      <c r="AE19" s="13">
        <v>22248.75</v>
      </c>
      <c r="AF19" s="13">
        <v>22248.75</v>
      </c>
      <c r="AG19" s="13">
        <v>579950.75</v>
      </c>
      <c r="AH19" s="19"/>
    </row>
    <row r="20" spans="1:34" x14ac:dyDescent="0.2">
      <c r="A20" s="1" t="s">
        <v>12</v>
      </c>
      <c r="B20" s="17">
        <v>-8127.99</v>
      </c>
      <c r="C20" s="17">
        <v>-2126.9</v>
      </c>
      <c r="D20" s="17">
        <v>-2276.48</v>
      </c>
      <c r="E20" s="17">
        <v>4479.3900000000003</v>
      </c>
      <c r="F20" s="17">
        <v>5683.62</v>
      </c>
      <c r="G20" s="17">
        <v>8641.33</v>
      </c>
      <c r="H20" s="17">
        <v>10196.799999999999</v>
      </c>
      <c r="I20" s="17">
        <v>17413.05</v>
      </c>
      <c r="J20" s="17">
        <v>17413.05</v>
      </c>
      <c r="K20" s="17">
        <v>17413.05</v>
      </c>
      <c r="L20" s="17">
        <v>17363.05</v>
      </c>
      <c r="M20" s="17">
        <v>17313.05</v>
      </c>
      <c r="N20" s="17">
        <v>17313.05</v>
      </c>
      <c r="O20" s="17">
        <v>17313.05</v>
      </c>
      <c r="P20" s="17">
        <v>17313.05</v>
      </c>
      <c r="Q20" s="17">
        <v>17313.05</v>
      </c>
      <c r="R20" s="17">
        <v>17313.05</v>
      </c>
      <c r="S20" s="17">
        <v>17313.05</v>
      </c>
      <c r="T20" s="17">
        <v>17313.05</v>
      </c>
      <c r="U20" s="17">
        <v>17313.05</v>
      </c>
      <c r="V20" s="17">
        <v>17313.05</v>
      </c>
      <c r="W20" s="17">
        <v>17313.05</v>
      </c>
      <c r="X20" s="17">
        <v>17313.05</v>
      </c>
      <c r="Y20" s="17">
        <v>17313.05</v>
      </c>
      <c r="Z20" s="17">
        <v>17313.05</v>
      </c>
      <c r="AA20" s="17">
        <v>17313.05</v>
      </c>
      <c r="AB20" s="17">
        <v>17313.05</v>
      </c>
      <c r="AC20" s="17">
        <v>17313.05</v>
      </c>
      <c r="AD20" s="17">
        <v>17313.05</v>
      </c>
      <c r="AE20" s="17">
        <v>17313.05</v>
      </c>
      <c r="AF20" s="17">
        <v>17313.05</v>
      </c>
      <c r="AG20" s="17">
        <v>432332.89</v>
      </c>
      <c r="AH20" s="22"/>
    </row>
    <row r="21" spans="1:34" x14ac:dyDescent="0.2">
      <c r="J21" s="10"/>
      <c r="AG21" s="82">
        <v>2.9287301484738406</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3670</v>
      </c>
      <c r="D121" s="61">
        <v>1970</v>
      </c>
      <c r="E121" s="61">
        <v>2570</v>
      </c>
      <c r="F121" s="61">
        <v>3770</v>
      </c>
      <c r="G121" s="61">
        <v>3590</v>
      </c>
      <c r="H121" s="61">
        <v>3590</v>
      </c>
      <c r="I121" s="61">
        <v>3790</v>
      </c>
      <c r="J121" s="61">
        <v>3790</v>
      </c>
      <c r="K121" s="61">
        <v>3790</v>
      </c>
      <c r="L121" s="61">
        <v>3840</v>
      </c>
      <c r="M121" s="61">
        <v>3890</v>
      </c>
      <c r="N121" s="61">
        <v>3890</v>
      </c>
      <c r="O121" s="61">
        <v>3890</v>
      </c>
      <c r="P121" s="61">
        <v>3890</v>
      </c>
      <c r="Q121" s="61">
        <v>3890</v>
      </c>
      <c r="R121" s="61">
        <v>3890</v>
      </c>
      <c r="S121" s="61">
        <v>3890</v>
      </c>
      <c r="T121" s="61">
        <v>3890</v>
      </c>
      <c r="U121" s="61">
        <v>3890</v>
      </c>
      <c r="V121" s="61">
        <v>3890</v>
      </c>
      <c r="W121" s="61">
        <v>3890</v>
      </c>
      <c r="X121" s="61">
        <v>3890</v>
      </c>
      <c r="Y121" s="61">
        <v>3890</v>
      </c>
      <c r="Z121" s="61">
        <v>3890</v>
      </c>
      <c r="AA121" s="61">
        <v>3890</v>
      </c>
      <c r="AB121" s="61">
        <v>3890</v>
      </c>
      <c r="AC121" s="61">
        <v>3890</v>
      </c>
      <c r="AD121" s="61">
        <v>3890</v>
      </c>
      <c r="AE121" s="61">
        <v>3890</v>
      </c>
      <c r="AF121" s="61">
        <v>3890</v>
      </c>
      <c r="AG121" s="61">
        <v>112170</v>
      </c>
      <c r="AH121" s="62">
        <v>0.77075673235426123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5174.8</v>
      </c>
      <c r="D122" s="61">
        <v>232.3</v>
      </c>
      <c r="E122" s="61">
        <v>295.39999999999998</v>
      </c>
      <c r="F122" s="61">
        <v>825.8</v>
      </c>
      <c r="G122" s="61">
        <v>1099</v>
      </c>
      <c r="H122" s="61">
        <v>1029.4000000000001</v>
      </c>
      <c r="I122" s="61">
        <v>1029.4000000000001</v>
      </c>
      <c r="J122" s="61">
        <v>1029.4000000000001</v>
      </c>
      <c r="K122" s="61">
        <v>1029.4000000000001</v>
      </c>
      <c r="L122" s="61">
        <v>1029.4000000000001</v>
      </c>
      <c r="M122" s="61">
        <v>1029.4000000000001</v>
      </c>
      <c r="N122" s="61">
        <v>1029.4000000000001</v>
      </c>
      <c r="O122" s="61">
        <v>1029.4000000000001</v>
      </c>
      <c r="P122" s="61">
        <v>1029.4000000000001</v>
      </c>
      <c r="Q122" s="61">
        <v>1029.4000000000001</v>
      </c>
      <c r="R122" s="61">
        <v>1029.4000000000001</v>
      </c>
      <c r="S122" s="61">
        <v>1029.4000000000001</v>
      </c>
      <c r="T122" s="61">
        <v>1029.4000000000001</v>
      </c>
      <c r="U122" s="61">
        <v>1029.4000000000001</v>
      </c>
      <c r="V122" s="61">
        <v>1029.4000000000001</v>
      </c>
      <c r="W122" s="61">
        <v>1029.4000000000001</v>
      </c>
      <c r="X122" s="61">
        <v>1029.4000000000001</v>
      </c>
      <c r="Y122" s="61">
        <v>1029.4000000000001</v>
      </c>
      <c r="Z122" s="61">
        <v>1029.4000000000001</v>
      </c>
      <c r="AA122" s="61">
        <v>1029.4000000000001</v>
      </c>
      <c r="AB122" s="61">
        <v>1029.4000000000001</v>
      </c>
      <c r="AC122" s="61">
        <v>1029.4000000000001</v>
      </c>
      <c r="AD122" s="61">
        <v>1029.4000000000001</v>
      </c>
      <c r="AE122" s="61">
        <v>1029.4000000000001</v>
      </c>
      <c r="AF122" s="61">
        <v>1029.4000000000001</v>
      </c>
      <c r="AG122" s="61">
        <v>33362.300000000003</v>
      </c>
      <c r="AH122" s="62">
        <v>0.22924326764573935</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8844.7999999999993</v>
      </c>
      <c r="D123" s="61">
        <v>2202.3000000000002</v>
      </c>
      <c r="E123" s="61">
        <v>2865.4</v>
      </c>
      <c r="F123" s="61">
        <v>4595.8</v>
      </c>
      <c r="G123" s="61">
        <v>4689</v>
      </c>
      <c r="H123" s="61">
        <v>4619.3999999999996</v>
      </c>
      <c r="I123" s="61">
        <v>4819.3999999999996</v>
      </c>
      <c r="J123" s="61">
        <v>4819.3999999999996</v>
      </c>
      <c r="K123" s="61">
        <v>4819.3999999999996</v>
      </c>
      <c r="L123" s="61">
        <v>4869.3999999999996</v>
      </c>
      <c r="M123" s="61">
        <v>4919.3999999999996</v>
      </c>
      <c r="N123" s="61">
        <v>4919.3999999999996</v>
      </c>
      <c r="O123" s="61">
        <v>4919.3999999999996</v>
      </c>
      <c r="P123" s="61">
        <v>4919.3999999999996</v>
      </c>
      <c r="Q123" s="61">
        <v>4919.3999999999996</v>
      </c>
      <c r="R123" s="61">
        <v>4919.3999999999996</v>
      </c>
      <c r="S123" s="61">
        <v>4919.3999999999996</v>
      </c>
      <c r="T123" s="61">
        <v>4919.3999999999996</v>
      </c>
      <c r="U123" s="61">
        <v>4919.3999999999996</v>
      </c>
      <c r="V123" s="61">
        <v>4919.3999999999996</v>
      </c>
      <c r="W123" s="61">
        <v>4919.3999999999996</v>
      </c>
      <c r="X123" s="61">
        <v>4919.3999999999996</v>
      </c>
      <c r="Y123" s="61">
        <v>4919.3999999999996</v>
      </c>
      <c r="Z123" s="61">
        <v>4919.3999999999996</v>
      </c>
      <c r="AA123" s="61">
        <v>4919.3999999999996</v>
      </c>
      <c r="AB123" s="61">
        <v>4919.3999999999996</v>
      </c>
      <c r="AC123" s="61">
        <v>4919.3999999999996</v>
      </c>
      <c r="AD123" s="61">
        <v>4919.3999999999996</v>
      </c>
      <c r="AE123" s="61">
        <v>4919.3999999999996</v>
      </c>
      <c r="AF123" s="61">
        <v>4919.3999999999996</v>
      </c>
      <c r="AG123" s="61">
        <v>145532.29999999999</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250</v>
      </c>
      <c r="F125" s="64">
        <v>350</v>
      </c>
      <c r="G125" s="64">
        <v>450</v>
      </c>
      <c r="H125" s="64">
        <v>500</v>
      </c>
      <c r="I125" s="64">
        <v>750</v>
      </c>
      <c r="J125" s="64">
        <v>750</v>
      </c>
      <c r="K125" s="64">
        <v>750</v>
      </c>
      <c r="L125" s="64">
        <v>750</v>
      </c>
      <c r="M125" s="64">
        <v>750</v>
      </c>
      <c r="N125" s="64">
        <v>750</v>
      </c>
      <c r="O125" s="64">
        <v>750</v>
      </c>
      <c r="P125" s="64">
        <v>750</v>
      </c>
      <c r="Q125" s="64">
        <v>750</v>
      </c>
      <c r="R125" s="64">
        <v>750</v>
      </c>
      <c r="S125" s="64">
        <v>750</v>
      </c>
      <c r="T125" s="64">
        <v>750</v>
      </c>
      <c r="U125" s="64">
        <v>750</v>
      </c>
      <c r="V125" s="64">
        <v>750</v>
      </c>
      <c r="W125" s="64">
        <v>750</v>
      </c>
      <c r="X125" s="64">
        <v>750</v>
      </c>
      <c r="Y125" s="64">
        <v>750</v>
      </c>
      <c r="Z125" s="64">
        <v>750</v>
      </c>
      <c r="AA125" s="64">
        <v>750</v>
      </c>
      <c r="AB125" s="64">
        <v>750</v>
      </c>
      <c r="AC125" s="64">
        <v>750</v>
      </c>
      <c r="AD125" s="64">
        <v>750</v>
      </c>
      <c r="AE125" s="64">
        <v>750</v>
      </c>
      <c r="AF125" s="64">
        <v>750</v>
      </c>
      <c r="AG125" s="61">
        <v>19550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2">
      <c r="A130" s="59" t="s">
        <v>16</v>
      </c>
      <c r="B130" s="65"/>
      <c r="C130" s="65">
        <v>9</v>
      </c>
      <c r="D130" s="65">
        <v>9</v>
      </c>
      <c r="E130" s="65">
        <v>9</v>
      </c>
      <c r="F130" s="65">
        <v>9</v>
      </c>
      <c r="G130" s="65">
        <v>9</v>
      </c>
      <c r="H130" s="65">
        <v>9</v>
      </c>
      <c r="I130" s="65">
        <v>9</v>
      </c>
      <c r="J130" s="65">
        <v>9</v>
      </c>
      <c r="K130" s="65">
        <v>9</v>
      </c>
      <c r="L130" s="65">
        <v>9</v>
      </c>
      <c r="M130" s="65">
        <v>9</v>
      </c>
      <c r="N130" s="65">
        <v>9</v>
      </c>
      <c r="O130" s="65">
        <v>9</v>
      </c>
      <c r="P130" s="65">
        <v>9</v>
      </c>
      <c r="Q130" s="65">
        <v>9</v>
      </c>
      <c r="R130" s="65">
        <v>9</v>
      </c>
      <c r="S130" s="65">
        <v>9</v>
      </c>
      <c r="T130" s="65">
        <v>9</v>
      </c>
      <c r="U130" s="65">
        <v>9</v>
      </c>
      <c r="V130" s="65">
        <v>9</v>
      </c>
      <c r="W130" s="65">
        <v>9</v>
      </c>
      <c r="X130" s="65">
        <v>9</v>
      </c>
      <c r="Y130" s="65">
        <v>9</v>
      </c>
      <c r="Z130" s="65">
        <v>9</v>
      </c>
      <c r="AA130" s="65">
        <v>9</v>
      </c>
      <c r="AB130" s="65">
        <v>9</v>
      </c>
      <c r="AC130" s="65">
        <v>9</v>
      </c>
      <c r="AD130" s="65">
        <v>9</v>
      </c>
      <c r="AE130" s="65">
        <v>9</v>
      </c>
      <c r="AF130" s="65">
        <v>9</v>
      </c>
      <c r="AG130" s="65">
        <v>9</v>
      </c>
      <c r="AH130" s="54"/>
    </row>
    <row r="131" spans="1:40" s="12" customFormat="1" x14ac:dyDescent="0.2">
      <c r="A131" s="59" t="s">
        <v>15</v>
      </c>
      <c r="B131" s="65"/>
      <c r="C131" s="65">
        <v>9</v>
      </c>
      <c r="D131" s="65">
        <v>9</v>
      </c>
      <c r="E131" s="65">
        <v>9</v>
      </c>
      <c r="F131" s="65">
        <v>9</v>
      </c>
      <c r="G131" s="65">
        <v>9</v>
      </c>
      <c r="H131" s="65">
        <v>9</v>
      </c>
      <c r="I131" s="65">
        <v>9</v>
      </c>
      <c r="J131" s="65">
        <v>9</v>
      </c>
      <c r="K131" s="65">
        <v>9</v>
      </c>
      <c r="L131" s="65">
        <v>9</v>
      </c>
      <c r="M131" s="65">
        <v>9</v>
      </c>
      <c r="N131" s="65">
        <v>9</v>
      </c>
      <c r="O131" s="65">
        <v>9</v>
      </c>
      <c r="P131" s="65">
        <v>9</v>
      </c>
      <c r="Q131" s="65">
        <v>9</v>
      </c>
      <c r="R131" s="65">
        <v>9</v>
      </c>
      <c r="S131" s="65">
        <v>9</v>
      </c>
      <c r="T131" s="65">
        <v>9</v>
      </c>
      <c r="U131" s="65">
        <v>9</v>
      </c>
      <c r="V131" s="65">
        <v>9</v>
      </c>
      <c r="W131" s="65">
        <v>9</v>
      </c>
      <c r="X131" s="65">
        <v>9</v>
      </c>
      <c r="Y131" s="65">
        <v>9</v>
      </c>
      <c r="Z131" s="65">
        <v>9</v>
      </c>
      <c r="AA131" s="65">
        <v>9</v>
      </c>
      <c r="AB131" s="65">
        <v>9</v>
      </c>
      <c r="AC131" s="65">
        <v>9</v>
      </c>
      <c r="AD131" s="65">
        <v>9</v>
      </c>
      <c r="AE131" s="65">
        <v>9</v>
      </c>
      <c r="AF131" s="65">
        <v>9</v>
      </c>
      <c r="AG131" s="65">
        <v>9</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2250</v>
      </c>
      <c r="F133" s="61">
        <v>3150</v>
      </c>
      <c r="G133" s="61">
        <v>4050</v>
      </c>
      <c r="H133" s="61">
        <v>4500</v>
      </c>
      <c r="I133" s="61">
        <v>6750</v>
      </c>
      <c r="J133" s="61">
        <v>6750</v>
      </c>
      <c r="K133" s="61">
        <v>6750</v>
      </c>
      <c r="L133" s="61">
        <v>6750</v>
      </c>
      <c r="M133" s="61">
        <v>6750</v>
      </c>
      <c r="N133" s="61">
        <v>6750</v>
      </c>
      <c r="O133" s="61">
        <v>6750</v>
      </c>
      <c r="P133" s="61">
        <v>6750</v>
      </c>
      <c r="Q133" s="61">
        <v>6750</v>
      </c>
      <c r="R133" s="61">
        <v>6750</v>
      </c>
      <c r="S133" s="61">
        <v>6750</v>
      </c>
      <c r="T133" s="61">
        <v>6750</v>
      </c>
      <c r="U133" s="61">
        <v>6750</v>
      </c>
      <c r="V133" s="61">
        <v>6750</v>
      </c>
      <c r="W133" s="61">
        <v>6750</v>
      </c>
      <c r="X133" s="61">
        <v>6750</v>
      </c>
      <c r="Y133" s="61">
        <v>6750</v>
      </c>
      <c r="Z133" s="61">
        <v>6750</v>
      </c>
      <c r="AA133" s="61">
        <v>6750</v>
      </c>
      <c r="AB133" s="61">
        <v>6750</v>
      </c>
      <c r="AC133" s="61">
        <v>6750</v>
      </c>
      <c r="AD133" s="61">
        <v>6750</v>
      </c>
      <c r="AE133" s="61">
        <v>6750</v>
      </c>
      <c r="AF133" s="61">
        <v>6750</v>
      </c>
      <c r="AG133" s="61">
        <v>175950</v>
      </c>
      <c r="AH133" s="54"/>
    </row>
    <row r="134" spans="1:40" s="12" customFormat="1" x14ac:dyDescent="0.2">
      <c r="A134" s="57" t="s">
        <v>12</v>
      </c>
      <c r="B134" s="61"/>
      <c r="C134" s="61">
        <v>-8844.7999999999993</v>
      </c>
      <c r="D134" s="61">
        <v>-2202.3000000000002</v>
      </c>
      <c r="E134" s="61">
        <v>-615.4</v>
      </c>
      <c r="F134" s="61">
        <v>-1445.8</v>
      </c>
      <c r="G134" s="61">
        <v>-639</v>
      </c>
      <c r="H134" s="61">
        <v>-119.4</v>
      </c>
      <c r="I134" s="61">
        <v>1930.6</v>
      </c>
      <c r="J134" s="61">
        <v>1930.6</v>
      </c>
      <c r="K134" s="61">
        <v>1930.6</v>
      </c>
      <c r="L134" s="61">
        <v>1880.6</v>
      </c>
      <c r="M134" s="61">
        <v>1830.6</v>
      </c>
      <c r="N134" s="61">
        <v>1830.6</v>
      </c>
      <c r="O134" s="61">
        <v>1830.6</v>
      </c>
      <c r="P134" s="61">
        <v>1830.6</v>
      </c>
      <c r="Q134" s="61">
        <v>1830.6</v>
      </c>
      <c r="R134" s="61">
        <v>1830.6</v>
      </c>
      <c r="S134" s="61">
        <v>1830.6</v>
      </c>
      <c r="T134" s="61">
        <v>1830.6</v>
      </c>
      <c r="U134" s="61">
        <v>1830.6</v>
      </c>
      <c r="V134" s="61">
        <v>1830.6</v>
      </c>
      <c r="W134" s="61">
        <v>1830.6</v>
      </c>
      <c r="X134" s="61">
        <v>1830.6</v>
      </c>
      <c r="Y134" s="61">
        <v>1830.6</v>
      </c>
      <c r="Z134" s="61">
        <v>1830.6</v>
      </c>
      <c r="AA134" s="61">
        <v>1830.6</v>
      </c>
      <c r="AB134" s="61">
        <v>1830.6</v>
      </c>
      <c r="AC134" s="61">
        <v>1830.6</v>
      </c>
      <c r="AD134" s="61">
        <v>1830.6</v>
      </c>
      <c r="AE134" s="61">
        <v>1830.6</v>
      </c>
      <c r="AF134" s="61">
        <v>1830.6</v>
      </c>
      <c r="AG134" s="61">
        <v>30417.7</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19570000</v>
      </c>
      <c r="AY8" s="12" t="s">
        <v>4</v>
      </c>
      <c r="AZ8" s="80">
        <v>360000</v>
      </c>
    </row>
    <row r="9" spans="2:59" ht="14.45" customHeight="1" x14ac:dyDescent="0.2">
      <c r="B9" s="126"/>
      <c r="C9" s="126"/>
      <c r="D9" s="126"/>
      <c r="E9" s="126"/>
      <c r="F9" s="126"/>
      <c r="G9" s="126"/>
      <c r="H9" s="126"/>
      <c r="I9" s="126"/>
      <c r="J9" s="28"/>
      <c r="AP9" s="12" t="s">
        <v>8</v>
      </c>
      <c r="AQ9" s="80">
        <v>34250000</v>
      </c>
      <c r="AY9" s="12" t="s">
        <v>8</v>
      </c>
      <c r="AZ9" s="80">
        <v>997500</v>
      </c>
    </row>
    <row r="10" spans="2:59" ht="14.45" customHeight="1" x14ac:dyDescent="0.2">
      <c r="B10" s="126"/>
      <c r="C10" s="126"/>
      <c r="D10" s="126"/>
      <c r="E10" s="126"/>
      <c r="F10" s="126"/>
      <c r="G10" s="126"/>
      <c r="H10" s="126"/>
      <c r="I10" s="126"/>
      <c r="J10" s="28"/>
      <c r="AP10" s="12" t="s">
        <v>9</v>
      </c>
      <c r="AQ10" s="80">
        <v>34800000</v>
      </c>
      <c r="AY10" s="12" t="s">
        <v>9</v>
      </c>
      <c r="AZ10" s="80">
        <v>0</v>
      </c>
    </row>
    <row r="11" spans="2:59" ht="14.45" customHeight="1" x14ac:dyDescent="0.2">
      <c r="B11" s="67" t="s">
        <v>114</v>
      </c>
      <c r="C11" s="67"/>
      <c r="D11" s="67"/>
      <c r="E11" s="67"/>
      <c r="F11" s="67"/>
      <c r="G11" s="67"/>
      <c r="H11" s="67"/>
      <c r="I11" s="67"/>
      <c r="AP11" s="12" t="s">
        <v>7</v>
      </c>
      <c r="AQ11" s="80">
        <v>300000</v>
      </c>
      <c r="AY11" s="12" t="s">
        <v>7</v>
      </c>
      <c r="AZ11" s="80">
        <v>27404800</v>
      </c>
    </row>
    <row r="12" spans="2:59" ht="14.45" customHeight="1" x14ac:dyDescent="0.2">
      <c r="B12" s="67"/>
      <c r="C12" s="67"/>
      <c r="D12" s="67"/>
      <c r="E12" s="67"/>
      <c r="F12" s="67"/>
      <c r="G12" s="67"/>
      <c r="H12" s="67"/>
      <c r="I12" s="67"/>
      <c r="AP12" s="12" t="s">
        <v>3</v>
      </c>
      <c r="AQ12" s="80">
        <v>2050000</v>
      </c>
      <c r="AY12" s="12" t="s">
        <v>3</v>
      </c>
      <c r="AZ12" s="80">
        <v>4600000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21200000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0</v>
      </c>
    </row>
    <row r="20" spans="42:59" ht="15" x14ac:dyDescent="0.25">
      <c r="AP20" s="68" t="s">
        <v>77</v>
      </c>
      <c r="AQ20" s="81">
        <v>112170000</v>
      </c>
      <c r="AY20" s="68" t="s">
        <v>77</v>
      </c>
      <c r="AZ20" s="81">
        <v>33362300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21285868</v>
      </c>
      <c r="AY27" s="12" t="s">
        <v>4</v>
      </c>
      <c r="AZ27" s="80">
        <v>210499</v>
      </c>
    </row>
    <row r="28" spans="42:59" x14ac:dyDescent="0.2">
      <c r="AP28" s="12" t="s">
        <v>8</v>
      </c>
      <c r="AQ28" s="80">
        <v>34250000</v>
      </c>
      <c r="AY28" s="12" t="s">
        <v>8</v>
      </c>
      <c r="AZ28" s="80">
        <v>574303.5</v>
      </c>
    </row>
    <row r="29" spans="42:59" ht="14.45" customHeight="1" x14ac:dyDescent="0.2">
      <c r="AP29" s="12" t="s">
        <v>9</v>
      </c>
      <c r="AQ29" s="80">
        <v>34800000</v>
      </c>
      <c r="AY29" s="12" t="s">
        <v>9</v>
      </c>
      <c r="AZ29" s="80"/>
    </row>
    <row r="30" spans="42:59" x14ac:dyDescent="0.2">
      <c r="AP30" s="12" t="s">
        <v>7</v>
      </c>
      <c r="AQ30" s="80">
        <v>300000</v>
      </c>
      <c r="AY30" s="12" t="s">
        <v>7</v>
      </c>
      <c r="AZ30" s="80">
        <v>26869207.800000004</v>
      </c>
    </row>
    <row r="31" spans="42:59" x14ac:dyDescent="0.2">
      <c r="AP31" s="12" t="s">
        <v>3</v>
      </c>
      <c r="AQ31" s="80">
        <v>2050000</v>
      </c>
      <c r="AY31" s="12" t="s">
        <v>3</v>
      </c>
      <c r="AZ31" s="80">
        <v>6077985</v>
      </c>
    </row>
    <row r="32" spans="42:59" ht="14.45" customHeight="1" x14ac:dyDescent="0.2">
      <c r="AP32" s="12" t="s">
        <v>6</v>
      </c>
      <c r="AQ32" s="80">
        <v>0</v>
      </c>
      <c r="AY32" s="12" t="s">
        <v>6</v>
      </c>
      <c r="AZ32" s="80"/>
    </row>
    <row r="33" spans="2:56" ht="14.45" customHeight="1" x14ac:dyDescent="0.2">
      <c r="AP33" s="12" t="s">
        <v>5</v>
      </c>
      <c r="AQ33" s="80">
        <v>21200000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113885868</v>
      </c>
      <c r="AY37" s="68" t="s">
        <v>77</v>
      </c>
      <c r="AZ37" s="81">
        <v>33731995.300000004</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145532300</v>
      </c>
      <c r="AR41" s="101">
        <v>112170000</v>
      </c>
      <c r="AS41" s="101">
        <v>33362300</v>
      </c>
      <c r="AV41" s="12" t="s">
        <v>132</v>
      </c>
      <c r="AW41" s="82">
        <v>0.7707567323542609</v>
      </c>
      <c r="AX41" s="82">
        <v>0.22924326764573913</v>
      </c>
    </row>
    <row r="42" spans="2:56" ht="15" x14ac:dyDescent="0.2">
      <c r="B42" s="29"/>
      <c r="C42" s="29"/>
      <c r="D42" s="29"/>
      <c r="E42" s="29"/>
      <c r="F42" s="29"/>
      <c r="G42" s="29"/>
      <c r="H42" s="29"/>
      <c r="I42" s="29"/>
      <c r="AP42" s="12" t="s">
        <v>131</v>
      </c>
      <c r="AQ42" s="101">
        <v>147617863.30000001</v>
      </c>
      <c r="AR42" s="101">
        <v>113885868</v>
      </c>
      <c r="AS42" s="101">
        <v>33731995.300000004</v>
      </c>
      <c r="AV42" s="12" t="s">
        <v>131</v>
      </c>
      <c r="AW42" s="82">
        <v>0.77149110178185321</v>
      </c>
      <c r="AX42" s="82">
        <v>0.22850889821814677</v>
      </c>
    </row>
    <row r="43" spans="2:56" x14ac:dyDescent="0.2">
      <c r="BD43" s="83">
        <v>20239197180000.004</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0.74546483472950076</v>
      </c>
    </row>
    <row r="54" spans="2:55" x14ac:dyDescent="0.2">
      <c r="BA54" s="12" t="s">
        <v>88</v>
      </c>
      <c r="BC54" s="85">
        <v>0.17287695368002273</v>
      </c>
    </row>
    <row r="55" spans="2:55" ht="15" thickBot="1" x14ac:dyDescent="0.25">
      <c r="BA55" s="12" t="s">
        <v>89</v>
      </c>
      <c r="BC55" s="85" t="s">
        <v>131</v>
      </c>
    </row>
    <row r="56" spans="2:55" ht="16.5" thickTop="1" thickBot="1" x14ac:dyDescent="0.3">
      <c r="BA56" s="86" t="s">
        <v>82</v>
      </c>
      <c r="BB56" s="86"/>
      <c r="BC56" s="84">
        <v>145532300</v>
      </c>
    </row>
    <row r="57" spans="2:55" ht="16.5" thickTop="1" thickBot="1" x14ac:dyDescent="0.3">
      <c r="BA57" s="87" t="s">
        <v>83</v>
      </c>
      <c r="BB57" s="87"/>
      <c r="BC57" s="88">
        <v>45099</v>
      </c>
    </row>
    <row r="58" spans="2:55" ht="16.5" thickTop="1" thickBot="1" x14ac:dyDescent="0.3">
      <c r="BA58" s="87" t="s">
        <v>84</v>
      </c>
      <c r="BB58" s="87"/>
      <c r="BC58" s="89">
        <v>1.0143305870930373</v>
      </c>
    </row>
    <row r="59" spans="2:55" ht="16.5" thickTop="1" thickBot="1" x14ac:dyDescent="0.3">
      <c r="BA59" s="86" t="s">
        <v>85</v>
      </c>
      <c r="BB59" s="86" t="s">
        <v>65</v>
      </c>
      <c r="BC59" s="84">
        <v>175950</v>
      </c>
    </row>
    <row r="60" spans="2:55" ht="16.5" thickTop="1" thickBot="1" x14ac:dyDescent="0.3">
      <c r="I60" s="53" t="s">
        <v>113</v>
      </c>
      <c r="BA60" s="87" t="s">
        <v>86</v>
      </c>
      <c r="BB60" s="87"/>
      <c r="BC60" s="89">
        <v>3.2961111111111112</v>
      </c>
    </row>
    <row r="61" spans="2:55" ht="16.5" thickTop="1" thickBot="1" x14ac:dyDescent="0.3">
      <c r="BA61" s="86" t="s">
        <v>85</v>
      </c>
      <c r="BB61" s="86" t="s">
        <v>65</v>
      </c>
      <c r="BC61" s="84">
        <v>579950.75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7550.79</v>
      </c>
      <c r="J11" s="10"/>
      <c r="K11" s="10"/>
    </row>
    <row r="12" spans="2:57" ht="14.45" customHeight="1" thickBot="1" x14ac:dyDescent="0.25">
      <c r="B12" s="10"/>
      <c r="C12" s="10"/>
      <c r="D12" s="10"/>
      <c r="E12" s="10"/>
      <c r="F12" s="10"/>
      <c r="G12" s="35" t="s">
        <v>93</v>
      </c>
      <c r="H12" s="36" t="s">
        <v>94</v>
      </c>
      <c r="I12" s="37">
        <v>8127990</v>
      </c>
      <c r="J12" s="10"/>
      <c r="K12" s="10"/>
    </row>
    <row r="13" spans="2:57" ht="14.45" customHeight="1" thickBot="1" x14ac:dyDescent="0.25">
      <c r="B13" s="10"/>
      <c r="C13" s="10"/>
      <c r="D13" s="10"/>
      <c r="E13" s="10"/>
      <c r="F13" s="10"/>
      <c r="G13" s="35" t="s">
        <v>95</v>
      </c>
      <c r="H13" s="36" t="s">
        <v>94</v>
      </c>
      <c r="I13" s="37">
        <v>27169207.800000001</v>
      </c>
      <c r="J13" s="10"/>
      <c r="K13" s="10"/>
    </row>
    <row r="14" spans="2:57" ht="14.45" customHeight="1" thickBot="1" x14ac:dyDescent="0.25">
      <c r="B14" s="10"/>
      <c r="C14" s="10"/>
      <c r="D14" s="10"/>
      <c r="E14" s="10"/>
      <c r="F14" s="10"/>
      <c r="G14" s="35" t="s">
        <v>96</v>
      </c>
      <c r="H14" s="36" t="s">
        <v>97</v>
      </c>
      <c r="I14" s="38">
        <v>19.55</v>
      </c>
      <c r="J14" s="10"/>
      <c r="K14" s="10"/>
    </row>
    <row r="15" spans="2:57" ht="14.45" customHeight="1" thickBot="1" x14ac:dyDescent="0.25">
      <c r="B15" s="10"/>
      <c r="C15" s="10"/>
      <c r="D15" s="10"/>
      <c r="E15" s="10"/>
      <c r="F15" s="10"/>
      <c r="G15" s="35" t="s">
        <v>98</v>
      </c>
      <c r="H15" s="36" t="s">
        <v>67</v>
      </c>
      <c r="I15" s="39">
        <v>292.87301484738407</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7550.79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4976.16248103826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29.664999999999999</v>
      </c>
      <c r="AT30" s="92">
        <v>19550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579950.75</v>
      </c>
      <c r="AV39" s="94">
        <v>29.67</v>
      </c>
      <c r="AW39" s="95">
        <v>3.2961111111111112</v>
      </c>
    </row>
    <row r="40" spans="2:49" ht="14.45" customHeight="1" x14ac:dyDescent="0.2">
      <c r="B40" s="10"/>
      <c r="C40" s="40"/>
      <c r="D40" s="44" t="s">
        <v>109</v>
      </c>
      <c r="E40" s="70">
        <v>22.248750000000001</v>
      </c>
      <c r="F40" s="70">
        <v>23.731999999999999</v>
      </c>
      <c r="G40" s="70">
        <v>25.215249999999997</v>
      </c>
      <c r="H40" s="70">
        <v>26.698499999999999</v>
      </c>
      <c r="I40" s="70">
        <v>28.181750000000001</v>
      </c>
      <c r="J40" s="45">
        <v>29.664999999999999</v>
      </c>
      <c r="K40" s="70">
        <v>31.148249999999997</v>
      </c>
      <c r="L40" s="70">
        <v>32.631500000000003</v>
      </c>
      <c r="M40" s="70">
        <v>34.114750000000001</v>
      </c>
      <c r="N40" s="70">
        <v>35.597999999999999</v>
      </c>
      <c r="O40" s="70">
        <v>37.081249999999997</v>
      </c>
      <c r="AT40" s="12" t="s">
        <v>62</v>
      </c>
      <c r="AU40" s="93">
        <v>147617.85999999999</v>
      </c>
      <c r="AV40" s="94">
        <v>7.55</v>
      </c>
      <c r="AW40" s="95">
        <v>1.0143305644176586</v>
      </c>
    </row>
    <row r="41" spans="2:49" x14ac:dyDescent="0.2">
      <c r="B41" s="10"/>
      <c r="C41" s="46">
        <v>-0.2</v>
      </c>
      <c r="D41" s="47">
        <v>11366.369999999999</v>
      </c>
      <c r="E41" s="104">
        <v>0.71312281953890966</v>
      </c>
      <c r="F41" s="104">
        <v>0.82733100750817012</v>
      </c>
      <c r="G41" s="104">
        <v>0.94153919547743059</v>
      </c>
      <c r="H41" s="104">
        <v>1.0557473834466915</v>
      </c>
      <c r="I41" s="104">
        <v>1.1699555714159522</v>
      </c>
      <c r="J41" s="104">
        <v>1.2841637593852124</v>
      </c>
      <c r="K41" s="104">
        <v>1.3983719473544731</v>
      </c>
      <c r="L41" s="104">
        <v>1.5125801353237338</v>
      </c>
      <c r="M41" s="104">
        <v>1.6267883232929945</v>
      </c>
      <c r="N41" s="104">
        <v>1.7409965112622547</v>
      </c>
      <c r="O41" s="104">
        <v>1.8552046992315154</v>
      </c>
      <c r="AT41" s="12" t="s">
        <v>61</v>
      </c>
      <c r="AU41" s="93">
        <v>432332.89</v>
      </c>
      <c r="AV41" s="94"/>
      <c r="AW41" s="95">
        <v>0.74546483472950076</v>
      </c>
    </row>
    <row r="42" spans="2:49" x14ac:dyDescent="0.2">
      <c r="B42" s="10"/>
      <c r="C42" s="46">
        <v>-0.15</v>
      </c>
      <c r="D42" s="47">
        <v>14207.9625</v>
      </c>
      <c r="E42" s="104">
        <v>1.1414035244236369</v>
      </c>
      <c r="F42" s="104">
        <v>1.2841637593852124</v>
      </c>
      <c r="G42" s="104">
        <v>1.4269239943467884</v>
      </c>
      <c r="H42" s="104">
        <v>1.5696842293083644</v>
      </c>
      <c r="I42" s="104">
        <v>1.7124444642699403</v>
      </c>
      <c r="J42" s="104">
        <v>1.8552046992315159</v>
      </c>
      <c r="K42" s="104">
        <v>1.9979649341930914</v>
      </c>
      <c r="L42" s="104">
        <v>2.1407251691546678</v>
      </c>
      <c r="M42" s="104">
        <v>2.2834854041162438</v>
      </c>
      <c r="N42" s="104">
        <v>2.4262456390778193</v>
      </c>
      <c r="O42" s="104">
        <v>2.5690058740393948</v>
      </c>
    </row>
    <row r="43" spans="2:49" x14ac:dyDescent="0.2">
      <c r="B43" s="10"/>
      <c r="C43" s="46">
        <v>-0.1</v>
      </c>
      <c r="D43" s="47">
        <v>16715.25</v>
      </c>
      <c r="E43" s="104">
        <v>1.5192982640278085</v>
      </c>
      <c r="F43" s="104">
        <v>1.6872514816296618</v>
      </c>
      <c r="G43" s="104">
        <v>1.8552046992315159</v>
      </c>
      <c r="H43" s="104">
        <v>2.0231579168333695</v>
      </c>
      <c r="I43" s="104">
        <v>2.1911111344352241</v>
      </c>
      <c r="J43" s="104">
        <v>2.3590643520370778</v>
      </c>
      <c r="K43" s="104">
        <v>2.527017569638931</v>
      </c>
      <c r="L43" s="104">
        <v>2.6949707872407855</v>
      </c>
      <c r="M43" s="104">
        <v>2.8629240048426396</v>
      </c>
      <c r="N43" s="104">
        <v>3.0308772224444933</v>
      </c>
      <c r="O43" s="104">
        <v>3.198830440046347</v>
      </c>
      <c r="AU43" s="12">
        <v>336064.5</v>
      </c>
    </row>
    <row r="44" spans="2:49" x14ac:dyDescent="0.2">
      <c r="B44" s="10"/>
      <c r="C44" s="46">
        <v>-0.05</v>
      </c>
      <c r="D44" s="47">
        <v>18572.5</v>
      </c>
      <c r="E44" s="104">
        <v>1.7992202933642316</v>
      </c>
      <c r="F44" s="104">
        <v>1.9858349795885135</v>
      </c>
      <c r="G44" s="104">
        <v>2.1724496658127954</v>
      </c>
      <c r="H44" s="104">
        <v>2.3590643520370778</v>
      </c>
      <c r="I44" s="104">
        <v>2.5456790382613597</v>
      </c>
      <c r="J44" s="104">
        <v>2.732293724485642</v>
      </c>
      <c r="K44" s="104">
        <v>2.9189084107099235</v>
      </c>
      <c r="L44" s="104">
        <v>3.1055230969342063</v>
      </c>
      <c r="M44" s="104">
        <v>3.2921377831584877</v>
      </c>
      <c r="N44" s="104">
        <v>3.4787524693827701</v>
      </c>
      <c r="O44" s="104">
        <v>3.6653671556070524</v>
      </c>
      <c r="AU44" s="12">
        <v>413311.73199999996</v>
      </c>
    </row>
    <row r="45" spans="2:49" x14ac:dyDescent="0.2">
      <c r="B45" s="10"/>
      <c r="C45" s="42" t="s">
        <v>107</v>
      </c>
      <c r="D45" s="48">
        <v>19550</v>
      </c>
      <c r="E45" s="104">
        <v>1.9465476772255066</v>
      </c>
      <c r="F45" s="104">
        <v>2.1429841890405403</v>
      </c>
      <c r="G45" s="104">
        <v>2.3394207008555741</v>
      </c>
      <c r="H45" s="104">
        <v>2.5358572126706078</v>
      </c>
      <c r="I45" s="104">
        <v>2.732293724485642</v>
      </c>
      <c r="J45" s="104">
        <v>2.9287302363006757</v>
      </c>
      <c r="K45" s="104">
        <v>3.125166748115709</v>
      </c>
      <c r="L45" s="104">
        <v>3.3216032599307441</v>
      </c>
      <c r="M45" s="104">
        <v>3.5180397717457774</v>
      </c>
      <c r="N45" s="104">
        <v>3.7144762835608107</v>
      </c>
      <c r="O45" s="104">
        <v>3.9109127953758449</v>
      </c>
    </row>
    <row r="46" spans="2:49" ht="14.45" customHeight="1" x14ac:dyDescent="0.2">
      <c r="B46" s="10"/>
      <c r="C46" s="46">
        <v>0.05</v>
      </c>
      <c r="D46" s="47">
        <v>20527.5</v>
      </c>
      <c r="E46" s="104">
        <v>2.093875061086782</v>
      </c>
      <c r="F46" s="104">
        <v>2.3001333984925676</v>
      </c>
      <c r="G46" s="104">
        <v>2.5063917358983527</v>
      </c>
      <c r="H46" s="104">
        <v>2.7126500733041383</v>
      </c>
      <c r="I46" s="104">
        <v>2.9189084107099244</v>
      </c>
      <c r="J46" s="104">
        <v>3.125166748115709</v>
      </c>
      <c r="K46" s="104">
        <v>3.3314250855214942</v>
      </c>
      <c r="L46" s="104">
        <v>3.5376834229272811</v>
      </c>
      <c r="M46" s="104">
        <v>3.7439417603330662</v>
      </c>
      <c r="N46" s="104">
        <v>3.9502000977388514</v>
      </c>
      <c r="O46" s="104">
        <v>4.1564584351446356</v>
      </c>
    </row>
    <row r="47" spans="2:49" x14ac:dyDescent="0.2">
      <c r="B47" s="10"/>
      <c r="C47" s="46">
        <v>0.1</v>
      </c>
      <c r="D47" s="47">
        <v>22580.25</v>
      </c>
      <c r="E47" s="104">
        <v>2.4032625671954606</v>
      </c>
      <c r="F47" s="104">
        <v>2.6301467383418244</v>
      </c>
      <c r="G47" s="104">
        <v>2.8570309094881878</v>
      </c>
      <c r="H47" s="104">
        <v>3.0839150806345526</v>
      </c>
      <c r="I47" s="104">
        <v>3.3107992517809164</v>
      </c>
      <c r="J47" s="104">
        <v>3.5376834229272802</v>
      </c>
      <c r="K47" s="104">
        <v>3.7645675940736441</v>
      </c>
      <c r="L47" s="104">
        <v>3.9914517652200088</v>
      </c>
      <c r="M47" s="104">
        <v>4.2183359363663726</v>
      </c>
      <c r="N47" s="104">
        <v>4.4452201075127364</v>
      </c>
      <c r="O47" s="104">
        <v>4.6721042786591003</v>
      </c>
    </row>
    <row r="48" spans="2:49" x14ac:dyDescent="0.2">
      <c r="B48" s="10"/>
      <c r="C48" s="46">
        <v>0.15</v>
      </c>
      <c r="D48" s="47">
        <v>25967.287499999999</v>
      </c>
      <c r="E48" s="104">
        <v>2.913751952274779</v>
      </c>
      <c r="F48" s="104">
        <v>3.1746687490930983</v>
      </c>
      <c r="G48" s="104">
        <v>3.4355855459114162</v>
      </c>
      <c r="H48" s="104">
        <v>3.696502342729735</v>
      </c>
      <c r="I48" s="104">
        <v>3.9574191395480538</v>
      </c>
      <c r="J48" s="104">
        <v>4.2183359363663726</v>
      </c>
      <c r="K48" s="104">
        <v>4.4792527331846905</v>
      </c>
      <c r="L48" s="104">
        <v>4.7401695300030102</v>
      </c>
      <c r="M48" s="104">
        <v>5.0010863268213281</v>
      </c>
      <c r="N48" s="104">
        <v>5.262003123639647</v>
      </c>
      <c r="O48" s="104">
        <v>5.5229199204579649</v>
      </c>
    </row>
    <row r="49" spans="2:45" ht="15" thickBot="1" x14ac:dyDescent="0.25">
      <c r="B49" s="10"/>
      <c r="C49" s="46">
        <v>0.2</v>
      </c>
      <c r="D49" s="49">
        <v>31160.744999999999</v>
      </c>
      <c r="E49" s="104">
        <v>3.6965023427297359</v>
      </c>
      <c r="F49" s="104">
        <v>4.0096024989117174</v>
      </c>
      <c r="G49" s="104">
        <v>4.3227026550936989</v>
      </c>
      <c r="H49" s="104">
        <v>4.6358028112756813</v>
      </c>
      <c r="I49" s="104">
        <v>4.9489029674576646</v>
      </c>
      <c r="J49" s="104">
        <v>5.262003123639647</v>
      </c>
      <c r="K49" s="104">
        <v>5.5751032798216285</v>
      </c>
      <c r="L49" s="104">
        <v>5.8882034360036117</v>
      </c>
      <c r="M49" s="104">
        <v>6.2013035921855941</v>
      </c>
      <c r="N49" s="104">
        <v>6.5144037483675756</v>
      </c>
      <c r="O49" s="104">
        <v>6.827503904549558</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19550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7444.11</v>
      </c>
      <c r="BA66" s="12" t="s">
        <v>65</v>
      </c>
    </row>
    <row r="67" spans="2:55" x14ac:dyDescent="0.2">
      <c r="B67" s="10"/>
      <c r="C67" s="10"/>
      <c r="D67" s="10"/>
      <c r="E67" s="10"/>
      <c r="F67" s="10"/>
      <c r="G67" s="10"/>
      <c r="H67" s="10"/>
      <c r="I67" s="10"/>
      <c r="J67" s="10"/>
      <c r="K67" s="10"/>
      <c r="AS67" s="12" t="s">
        <v>11</v>
      </c>
      <c r="AT67" s="93">
        <v>175950</v>
      </c>
      <c r="AU67" s="94">
        <v>9</v>
      </c>
      <c r="AV67" s="95">
        <v>1</v>
      </c>
      <c r="AX67" s="12" t="s">
        <v>64</v>
      </c>
      <c r="AZ67" s="64">
        <v>16170.255555555554</v>
      </c>
      <c r="BA67" s="12" t="s">
        <v>63</v>
      </c>
    </row>
    <row r="68" spans="2:55" x14ac:dyDescent="0.2">
      <c r="B68" s="10"/>
      <c r="C68" s="10"/>
      <c r="D68" s="10"/>
      <c r="E68" s="10"/>
      <c r="F68" s="10"/>
      <c r="G68" s="10"/>
      <c r="H68" s="10"/>
      <c r="I68" s="10"/>
      <c r="J68" s="10"/>
      <c r="K68" s="10"/>
      <c r="AS68" s="12" t="s">
        <v>62</v>
      </c>
      <c r="AT68" s="93">
        <v>145532.29999999999</v>
      </c>
      <c r="AU68" s="94">
        <v>7.44</v>
      </c>
      <c r="AV68" s="95">
        <v>0.82712304631997724</v>
      </c>
    </row>
    <row r="69" spans="2:55" x14ac:dyDescent="0.2">
      <c r="B69" s="10"/>
      <c r="C69" s="10"/>
      <c r="D69" s="10"/>
      <c r="E69" s="10"/>
      <c r="F69" s="10"/>
      <c r="G69" s="10"/>
      <c r="H69" s="10"/>
      <c r="I69" s="10"/>
      <c r="J69" s="10"/>
      <c r="K69" s="10"/>
      <c r="AS69" s="12" t="s">
        <v>61</v>
      </c>
      <c r="AT69" s="93">
        <v>30417.7</v>
      </c>
      <c r="AU69" s="94"/>
      <c r="AV69" s="95">
        <v>0.17287695368002273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9</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2">
      <c r="B87" s="10"/>
      <c r="C87" s="10"/>
      <c r="D87" s="10"/>
      <c r="E87" s="10"/>
      <c r="F87" s="10"/>
      <c r="G87" s="10"/>
      <c r="H87" s="10"/>
      <c r="I87" s="10"/>
      <c r="J87" s="10"/>
      <c r="K87" s="10"/>
      <c r="AR87" s="12">
        <v>-0.2</v>
      </c>
      <c r="AS87" s="98">
        <v>11366.369999999999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14207.9625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16715.25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18572.5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19550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20527.5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22580.25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25967.287499999999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31160.744999999999</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2024-12-02T21:43:01Z</dcterms:modified>
</cp:coreProperties>
</file>