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518A7D57-6643-4C9E-B39D-50902AAAC4AD}"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<sst xmlns="http://schemas.openxmlformats.org/spreadsheetml/2006/main" count="275" uniqueCount="158">
  <si>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</si>
  <si>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</si>
  <si>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</si>
  <si>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</si>
  <si>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</si>
  <si>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</si>
  <si>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</si>
  <si>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</si>
  <si>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</si>
  <si>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</si>
  <si>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</si>
  <si>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</si>
  <si>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</si>
  <si>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</si>
  <si>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</si>
  <si>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</si>
  <si>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</si>
  <si>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</si>
  <si>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</si>
  <si>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</si>
  <si>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</si>
  <si>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</si>
  <si>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</si>
  <si>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</si>
  <si>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</si>
  <si>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</si>
  <si>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</si>
  <si>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</si>
  <si>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</si>
  <si>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</si>
  <si>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</si>
  <si>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</si>
  <si>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</si>
  <si>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</si>
  <si>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</si>
  <si>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</si>
  <si>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</si>
  <si>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</si>
  <si>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</si>
  <si>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</si>
  <si>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</si>
  <si>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</si>
  <si>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</si>
  <si>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</si>
  <si>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</si>
  <si>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</si>
  <si>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</si>
  <si>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</si>
  <si>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</si>
  <si>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</si>
  <si>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</si>
  <si>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</si>
  <si>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</si>
  <si>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</si>
  <si>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</si>
  <si>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</si>
  <si>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</si>
  <si>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</si>
  <si>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</si>
  <si>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</si>
  <si>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</si>
  <si>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</si>
  <si>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</si>
  <si>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</si>
  <si>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</si>
  <si>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</si>
  <si>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</si>
  <si>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</si>
  <si>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</si>
  <si>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</si>
  <si>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</si>
  <si>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</si>
  <si>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</si>
  <si>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</si>
  <si>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</si>
  <si>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</si>
  <si>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</si>
  <si>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</si>
  <si>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</si>
  <si>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</si>
  <si>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</si>
  <si>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</si>
  <si>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</si>
  <si>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</si>
  <si>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</si>
  <si>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</si>
  <si>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</si>
  <si>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</si>
  <si>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</si>
  <si>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</si>
  <si>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</si>
  <si>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</si>
  <si>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</si>
  <si>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</si>
  <si>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</si>
  <si>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</si>
  <si>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</si>
  <si>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</si>
  <si>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</si>
  <si>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</si>
  <si>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</si>
  <si>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</si>
  <si>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</si>
  <si>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</si>
  <si>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</si>
  <si>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</si>
  <si>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</si>
  <si>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</si>
  <si>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</si>
  <si>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</si>
  <si>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</si>
  <si>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</si>
  <si>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</si>
  <si>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</si>
  <si>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</si>
  <si>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</si>
  <si>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</si>
  <si>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</si>
  <si>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</si>
  <si>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</si>
  <si>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</si>
  <si>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</si>
  <si>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</si>
  <si>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</si>
  <si>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RIEGO TECNIFICADO META EL DORADO</t>
  </si>
  <si>
    <t>Precio miles COP/kg. 1ra calidad (G)</t>
  </si>
  <si>
    <t>Precio miles COP/kg. 2da calidad (H)</t>
  </si>
  <si>
    <t>Precio miles COP/kg. 3ra calidad (I)</t>
  </si>
  <si>
    <t>Precio miles COP/kg. 4ta calidad (J)</t>
  </si>
  <si>
    <t>Meta</t>
  </si>
  <si>
    <t>Material de propagacion: Plántula // Distancia de siembra: 3,5 X 3,5 // Densidad de siembra - Plantas/Ha.: 900 // Duracion del ciclo: 30 años // Productividad/Ha/Ciclo: 66100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2.370  // % Rendimiento 1ra. Calidad: 1 // % Rendimiento 2da. Calidad: NA // Precio de venta ponderado por calidad: $29.665 // Valor Jornal: $56.833 // Otros: Material de sombrío establecido en el sistema agroforestal de cacao son: Abarco (Cariniana pyriformis, Leucadena (Leucaena leucocephala) y Yopo (Anadenanthera peregrina). Riego empleado con motobomba, manguera y registros. Venta en seco. Las fincas se ubican en los municipios del Dorado y Granada, a altitudes que oscilan entre 350 y 550 metros sobre el nivel del mar. Los suelos son de naturaleza ácida. Cabe destacar que no se incluyen los valores de ingresos derivados del sombreado transitorio, que generalmente se utiliza en estos casos durante los primeros tres años, siendo el plátano una opción común en dicho período. Entrevistas hechas a productores entre 3 y 3.5 hectáreas.</t>
  </si>
  <si>
    <t>2024 Q3</t>
  </si>
  <si>
    <t>2023 Q2</t>
  </si>
  <si>
    <t>El presente documento corresponde a una actualización del documento PDF de la AgroGuía correspondiente a Cacao Riego Tecnificado Meta El Dorado publicada en la página web, y consta de las siguientes partes:</t>
  </si>
  <si>
    <t>- Flujo anualizado de los ingresos (precio y rendimiento) y los costos de producción para una hectárea de
Cacao Riego Tecnificado Meta El Dorado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</si>
  <si>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Riego Tecnificado Meta El Dorado.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</si>
  <si>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</si>
  <si>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</si>
  <si>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</si>
  <si>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</si>
  <si>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Riego Tecnificado Meta El Dorado.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</si>
  <si>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</si>
  <si>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</si>
  <si>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Riego Tecnificado Meta El Dorado, en lo que respecta a la mano de obra incluye actividades como la preparación del terreno, la siembra, el trazado y el ahoyado, entre otras, y ascienden a un total de $2,4 millones de pesos (equivalente a 43 jornales). En cuanto a los insumos, se incluyen los gastos relacionados con el material vegetal y las enmiendas, que en conjunto ascienden a  $1,2 millones.</t>
  </si>
  <si>
    <t>*** Los costos de sostenimiento del año 1 comprenden tanto los gastos relacionados con la mano de obra como aquellos asociados con los insumos necesarios desde el momento de la siembra de las plantas hasta finalizar el año 1. Para el caso de Cacao Riego Tecnificado Meta El Dorado, en lo que respecta a la mano de obra incluye actividades como la fertilización, riego, control de malezas, plagas y enfermedades, entre otras, y ascienden a un total de $4,1 millones de pesos (equivalente a 73 jornales). En cuanto a los insumos, se incluyen los fertilizantes, plaguicidas, transportes, entre otras, que en conjunto ascienden a  $6,7 millones.</t>
  </si>
  <si>
    <t>Nota 1: en caso de utilizar esta información para el desarrollo de otras publicaciones, por favor citar FINAGRO, "Agro Guía - Marcos de Referencia Agroeconómicos"</t>
  </si>
  <si>
    <t>Los costos totales del ciclo para esta actualización (2024 Q3) equivalen a $249,3 millones, en comparación con los costos del marco original que ascienden a $262,2 millones, (mes de publicación del marco: junio - 2023).
La rentabilidad actualizada (2024 Q3) subió frente a la rentabilidad de la primera AgroGuía, pasando del 57,6% al 717,8%. Mientras que el crecimiento de los costos fue del 95,1%, el crecimiento de los ingresos fue del 329,6%.</t>
  </si>
  <si>
    <t>En cuanto a los costos de mano de obra de la AgroGuía actualizada, se destaca la participación de cosecha y beneficio seguido de control arvenses, que representan el 35% y el 27% del costo total, respectivamente. En cuanto a los costos de insumos, se destaca la participación de fertilización seguido de transporte, que representan el 57% y el 16% del costo total, respectivamente.</t>
  </si>
  <si>
    <t>subió</t>
  </si>
  <si>
    <t>De acuerdo con el comportamiento histórico del sistema productivo, se efectuó un análisis de sensibilidad del margen de utilidad obtenido en la producción de CACAO RIEGO TECNIFICADO META EL DORADO, frente a diferentes escenarios de variación de precios de venta en finca y rendimientos probables (kg/ha).</t>
  </si>
  <si>
    <t>Con un precio ponderado de COP $ 29.665/kg y con un rendimiento por hectárea de 68.720 kg por ciclo; el margen de utilidad obtenido en la producción de cacao en grano, crudo o tostado es del 88%.</t>
  </si>
  <si>
    <t>El precio mínimo ponderado para cubrir los costos de producción, con un rendimiento de 68.720 kg para todo el ciclo de producción, es COP $ 3.628/kg.</t>
  </si>
  <si>
    <t>El rendimiento mínimo por ha/ciclo para cubrir los costos de producción, con un precio ponderado de COP $ 29.665, es de 8.403 kg/ha para todo el ciclo.</t>
  </si>
  <si>
    <t>El siguiente cuadro presenta diferentes escenarios de rentabilidad para el sistema productivo de CACAO RIEGO TECNIFICADO META EL DORADO, con respecto a diferentes niveles de productividad (kg./ha.) y precios ($/kg.).</t>
  </si>
  <si>
    <t>De acuerdo con el comportamiento histórico del sistema productivo, se efectuó un análisis de sensibilidad del margen de utilidad obtenido en la producción de CACAO RIEGO TECNIFICADO META EL DORADO, frente a diferentes escenarios de variación de precios de venta en finca y rendimientos probables (t/ha)</t>
  </si>
  <si>
    <t>Con un precio ponderado de COP $$ 9.000/kg y con un rendimiento por hectárea de 68.720 kg por ciclo; el margen de utilidad obtenido en la producción de cacao en grano, crudo o tostado es del 58%.</t>
  </si>
  <si>
    <t>El precio mínimo ponderado para cubrir los costos de producción, con un rendimiento de 68.720 kg para todo el ciclo de producción, es COP $ 3.815/kg.</t>
  </si>
  <si>
    <t>El rendimiento mínimo por ha/ciclo para cubrir los costos de producción, con un precio ponderado de COP $ 9.000, es de 29.130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</si>
</sst>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Part.'!$AQ$41:$AQ$42</c:f>
              <c:numCache>
                <c:formatCode>_(* #,##0_);_(* \(#,##0\);_(* "-"_);_(@_)</c:formatCode>
                <c:ptCount val="2"/>
                <c:pt idx="0">
                  <c:v>262173200</c:v>
                </c:pt>
                <c:pt idx="1">
                  <c:v>249288066.15000001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Part.'!$AR$41:$AR$42</c:f>
              <c:numCache>
                <c:formatCode>_(* #,##0_);_(* \(#,##0\);_(* "-"_);_(@_)</c:formatCode>
                <c:ptCount val="2"/>
                <c:pt idx="0">
                  <c:v>139100000</c:v>
                </c:pt>
                <c:pt idx="1">
                  <c:v>143735990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Part.'!$AS$41:$AS$42</c:f>
              <c:numCache>
                <c:formatCode>_(* #,##0_);_(* \(#,##0\);_(* "-"_);_(@_)</c:formatCode>
                <c:ptCount val="2"/>
                <c:pt idx="0">
                  <c:v>123073200</c:v>
                </c:pt>
                <c:pt idx="1">
                  <c:v>105552076.15000001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1840740</c:v>
                </c:pt>
                <c:pt idx="1">
                  <c:v>13580113.399999999</c:v>
                </c:pt>
                <c:pt idx="3">
                  <c:v>60112529.75</c:v>
                </c:pt>
                <c:pt idx="4">
                  <c:v>1209000</c:v>
                </c:pt>
                <c:pt idx="6">
                  <c:v>0</c:v>
                </c:pt>
                <c:pt idx="7">
                  <c:v>11505998.700000007</c:v>
                </c:pt>
                <c:pt idx="8">
                  <c:v>17303694.300000001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38827431</c:v>
                </c:pt>
                <c:pt idx="1">
                  <c:v>9888942</c:v>
                </c:pt>
                <c:pt idx="2">
                  <c:v>49615209</c:v>
                </c:pt>
                <c:pt idx="3">
                  <c:v>15060745</c:v>
                </c:pt>
                <c:pt idx="4">
                  <c:v>2438660</c:v>
                </c:pt>
                <c:pt idx="5">
                  <c:v>0</c:v>
                </c:pt>
                <c:pt idx="6">
                  <c:v>10855103</c:v>
                </c:pt>
                <c:pt idx="7">
                  <c:v>17049900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Q3</c:v>
                </c:pt>
              </c:strCache>
            </c:strRef>
          </c:cat>
          <c:val>
            <c:numRef>
              <c:f>'Análisis Comparativo y Part.'!$AW$41:$AW$42</c:f>
              <c:numCache>
                <c:formatCode>0%</c:formatCode>
                <c:ptCount val="2"/>
                <c:pt idx="0">
                  <c:v>0.53056529042632883</c:v>
                </c:pt>
                <c:pt idx="1">
                  <c:v>0.57658592414733612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Q3</c:v>
                </c:pt>
              </c:strCache>
            </c:strRef>
          </c:cat>
          <c:val>
            <c:numRef>
              <c:f>'Análisis Comparativo y Part.'!$AX$41:$AX$42</c:f>
              <c:numCache>
                <c:formatCode>0%</c:formatCode>
                <c:ptCount val="2"/>
                <c:pt idx="0">
                  <c:v>0.46943470957367117</c:v>
                </c:pt>
                <c:pt idx="1">
                  <c:v>0.42341407585266394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32" width="10.85546875" style="10"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2438.66</v>
      </c>
      <c r="C7" s="13">
        <v>4122.9799999999996</v>
      </c>
      <c r="D7" s="13">
        <v>3440.99</v>
      </c>
      <c r="E7" s="13">
        <v>3048.32</v>
      </c>
      <c r="F7" s="13">
        <v>4014.48</v>
      </c>
      <c r="G7" s="13">
        <v>4866.9799999999996</v>
      </c>
      <c r="H7" s="13">
        <v>4872.1400000000003</v>
      </c>
      <c r="I7" s="13">
        <v>4872.1400000000003</v>
      </c>
      <c r="J7" s="13">
        <v>4872.1400000000003</v>
      </c>
      <c r="K7" s="13">
        <v>4872.1400000000003</v>
      </c>
      <c r="L7" s="13">
        <v>4872.1400000000003</v>
      </c>
      <c r="M7" s="13">
        <v>4872.1400000000003</v>
      </c>
      <c r="N7" s="13">
        <v>4872.1400000000003</v>
      </c>
      <c r="O7" s="13">
        <v>4872.1400000000003</v>
      </c>
      <c r="P7" s="13">
        <v>4872.1400000000003</v>
      </c>
      <c r="Q7" s="13">
        <v>4872.1400000000003</v>
      </c>
      <c r="R7" s="13">
        <v>4872.1400000000003</v>
      </c>
      <c r="S7" s="13">
        <v>4872.1400000000003</v>
      </c>
      <c r="T7" s="13">
        <v>4872.1400000000003</v>
      </c>
      <c r="U7" s="13">
        <v>4872.1400000000003</v>
      </c>
      <c r="V7" s="13">
        <v>4872.1400000000003</v>
      </c>
      <c r="W7" s="13">
        <v>4872.1400000000003</v>
      </c>
      <c r="X7" s="13">
        <v>4872.1400000000003</v>
      </c>
      <c r="Y7" s="13">
        <v>4872.1400000000003</v>
      </c>
      <c r="Z7" s="13">
        <v>4872.1400000000003</v>
      </c>
      <c r="AA7" s="13">
        <v>4872.1400000000003</v>
      </c>
      <c r="AB7" s="13">
        <v>4872.1400000000003</v>
      </c>
      <c r="AC7" s="13">
        <v>4872.1400000000003</v>
      </c>
      <c r="AD7" s="13">
        <v>4872.1400000000003</v>
      </c>
      <c r="AE7" s="13">
        <v>4872.1400000000003</v>
      </c>
      <c r="AF7" s="13">
        <v>4872.1400000000003</v>
      </c>
      <c r="AG7" s="13">
        <v>143735.99</v>
      </c>
      <c r="AH7" s="14">
        <v>0.57658592414733545</v>
      </c>
    </row>
    <row r="8" spans="1:34" x14ac:dyDescent="0.2">
      <c r="A8" s="3" t="s">
        <v>122</v>
      </c>
      <c r="B8" s="13">
        <v>1209</v>
      </c>
      <c r="C8" s="13">
        <v>6691.74</v>
      </c>
      <c r="D8" s="13">
        <v>2363.59</v>
      </c>
      <c r="E8" s="13">
        <v>2995.48</v>
      </c>
      <c r="F8" s="13">
        <v>3284.67</v>
      </c>
      <c r="G8" s="13">
        <v>3396.49</v>
      </c>
      <c r="H8" s="13">
        <v>3424.44</v>
      </c>
      <c r="I8" s="13">
        <v>3424.44</v>
      </c>
      <c r="J8" s="13">
        <v>3424.44</v>
      </c>
      <c r="K8" s="13">
        <v>3424.44</v>
      </c>
      <c r="L8" s="13">
        <v>3424.44</v>
      </c>
      <c r="M8" s="13">
        <v>3424.44</v>
      </c>
      <c r="N8" s="13">
        <v>3424.44</v>
      </c>
      <c r="O8" s="13">
        <v>3424.44</v>
      </c>
      <c r="P8" s="13">
        <v>3424.44</v>
      </c>
      <c r="Q8" s="13">
        <v>3424.44</v>
      </c>
      <c r="R8" s="13">
        <v>3424.44</v>
      </c>
      <c r="S8" s="13">
        <v>3424.44</v>
      </c>
      <c r="T8" s="13">
        <v>3424.44</v>
      </c>
      <c r="U8" s="13">
        <v>3424.44</v>
      </c>
      <c r="V8" s="13">
        <v>3424.44</v>
      </c>
      <c r="W8" s="13">
        <v>3424.44</v>
      </c>
      <c r="X8" s="13">
        <v>3424.44</v>
      </c>
      <c r="Y8" s="13">
        <v>3424.44</v>
      </c>
      <c r="Z8" s="13">
        <v>3424.44</v>
      </c>
      <c r="AA8" s="13">
        <v>3424.44</v>
      </c>
      <c r="AB8" s="13">
        <v>3424.44</v>
      </c>
      <c r="AC8" s="13">
        <v>3424.44</v>
      </c>
      <c r="AD8" s="13">
        <v>3424.44</v>
      </c>
      <c r="AE8" s="13">
        <v>3424.44</v>
      </c>
      <c r="AF8" s="13">
        <v>3424.44</v>
      </c>
      <c r="AG8" s="13">
        <v>105552.08</v>
      </c>
      <c r="AH8" s="14">
        <v>0.42341407585266377</v>
      </c>
    </row>
    <row r="9" spans="1:34" x14ac:dyDescent="0.2">
      <c r="A9" s="7" t="s">
        <v>121</v>
      </c>
      <c r="B9" s="13">
        <v>3647.66</v>
      </c>
      <c r="C9" s="13">
        <v>10814.72</v>
      </c>
      <c r="D9" s="13">
        <v>5804.58</v>
      </c>
      <c r="E9" s="13">
        <v>6043.8</v>
      </c>
      <c r="F9" s="13">
        <v>7299.16</v>
      </c>
      <c r="G9" s="13">
        <v>8263.4699999999993</v>
      </c>
      <c r="H9" s="13">
        <v>8296.59</v>
      </c>
      <c r="I9" s="13">
        <v>8296.59</v>
      </c>
      <c r="J9" s="13">
        <v>8296.59</v>
      </c>
      <c r="K9" s="13">
        <v>8296.59</v>
      </c>
      <c r="L9" s="13">
        <v>8296.59</v>
      </c>
      <c r="M9" s="13">
        <v>8296.59</v>
      </c>
      <c r="N9" s="13">
        <v>8296.59</v>
      </c>
      <c r="O9" s="13">
        <v>8296.59</v>
      </c>
      <c r="P9" s="13">
        <v>8296.59</v>
      </c>
      <c r="Q9" s="13">
        <v>8296.59</v>
      </c>
      <c r="R9" s="13">
        <v>8296.59</v>
      </c>
      <c r="S9" s="13">
        <v>8296.59</v>
      </c>
      <c r="T9" s="13">
        <v>8296.59</v>
      </c>
      <c r="U9" s="13">
        <v>8296.59</v>
      </c>
      <c r="V9" s="13">
        <v>8296.59</v>
      </c>
      <c r="W9" s="13">
        <v>8296.59</v>
      </c>
      <c r="X9" s="13">
        <v>8296.59</v>
      </c>
      <c r="Y9" s="13">
        <v>8296.59</v>
      </c>
      <c r="Z9" s="13">
        <v>8296.59</v>
      </c>
      <c r="AA9" s="13">
        <v>8296.59</v>
      </c>
      <c r="AB9" s="13">
        <v>8296.59</v>
      </c>
      <c r="AC9" s="13">
        <v>8296.59</v>
      </c>
      <c r="AD9" s="13">
        <v>8296.59</v>
      </c>
      <c r="AE9" s="13">
        <v>8296.59</v>
      </c>
      <c r="AF9" s="13">
        <v>8296.59</v>
      </c>
      <c r="AG9" s="13">
        <v>249288.07</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320</v>
      </c>
      <c r="F11" s="15">
        <v>1200</v>
      </c>
      <c r="G11" s="15">
        <v>2200</v>
      </c>
      <c r="H11" s="15">
        <v>2600</v>
      </c>
      <c r="I11" s="15">
        <v>2600</v>
      </c>
      <c r="J11" s="15">
        <v>2600</v>
      </c>
      <c r="K11" s="15">
        <v>2600</v>
      </c>
      <c r="L11" s="15">
        <v>2600</v>
      </c>
      <c r="M11" s="15">
        <v>2600</v>
      </c>
      <c r="N11" s="15">
        <v>2600</v>
      </c>
      <c r="O11" s="15">
        <v>2600</v>
      </c>
      <c r="P11" s="15">
        <v>2600</v>
      </c>
      <c r="Q11" s="15">
        <v>2600</v>
      </c>
      <c r="R11" s="15">
        <v>2600</v>
      </c>
      <c r="S11" s="15">
        <v>2600</v>
      </c>
      <c r="T11" s="15">
        <v>2600</v>
      </c>
      <c r="U11" s="15">
        <v>2600</v>
      </c>
      <c r="V11" s="15">
        <v>2600</v>
      </c>
      <c r="W11" s="15">
        <v>2600</v>
      </c>
      <c r="X11" s="15">
        <v>2600</v>
      </c>
      <c r="Y11" s="15">
        <v>2600</v>
      </c>
      <c r="Z11" s="15">
        <v>2600</v>
      </c>
      <c r="AA11" s="15">
        <v>2600</v>
      </c>
      <c r="AB11" s="15">
        <v>2600</v>
      </c>
      <c r="AC11" s="15">
        <v>2600</v>
      </c>
      <c r="AD11" s="15">
        <v>2600</v>
      </c>
      <c r="AE11" s="15">
        <v>2600</v>
      </c>
      <c r="AF11" s="15">
        <v>2600</v>
      </c>
      <c r="AG11" s="15">
        <v>68720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29.664999999999999</v>
      </c>
      <c r="F15" s="16">
        <v>29.664999999999999</v>
      </c>
      <c r="G15" s="16">
        <v>29.664999999999999</v>
      </c>
      <c r="H15" s="16">
        <v>29.664999999999999</v>
      </c>
      <c r="I15" s="16">
        <v>29.664999999999999</v>
      </c>
      <c r="J15" s="16">
        <v>29.664999999999999</v>
      </c>
      <c r="K15" s="16">
        <v>29.664999999999999</v>
      </c>
      <c r="L15" s="16">
        <v>29.664999999999999</v>
      </c>
      <c r="M15" s="16">
        <v>29.664999999999999</v>
      </c>
      <c r="N15" s="16">
        <v>29.664999999999999</v>
      </c>
      <c r="O15" s="16">
        <v>29.664999999999999</v>
      </c>
      <c r="P15" s="16">
        <v>29.664999999999999</v>
      </c>
      <c r="Q15" s="16">
        <v>29.664999999999999</v>
      </c>
      <c r="R15" s="16">
        <v>29.664999999999999</v>
      </c>
      <c r="S15" s="16">
        <v>29.664999999999999</v>
      </c>
      <c r="T15" s="16">
        <v>29.664999999999999</v>
      </c>
      <c r="U15" s="16">
        <v>29.664999999999999</v>
      </c>
      <c r="V15" s="16">
        <v>29.664999999999999</v>
      </c>
      <c r="W15" s="16">
        <v>29.664999999999999</v>
      </c>
      <c r="X15" s="16">
        <v>29.664999999999999</v>
      </c>
      <c r="Y15" s="16">
        <v>29.664999999999999</v>
      </c>
      <c r="Z15" s="16">
        <v>29.664999999999999</v>
      </c>
      <c r="AA15" s="16">
        <v>29.664999999999999</v>
      </c>
      <c r="AB15" s="16">
        <v>29.664999999999999</v>
      </c>
      <c r="AC15" s="16">
        <v>29.664999999999999</v>
      </c>
      <c r="AD15" s="16">
        <v>29.664999999999999</v>
      </c>
      <c r="AE15" s="16">
        <v>29.664999999999999</v>
      </c>
      <c r="AF15" s="16">
        <v>29.664999999999999</v>
      </c>
      <c r="AG15" s="16">
        <v>29.664999999999999</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9492.7999999999993</v>
      </c>
      <c r="F19" s="13">
        <v>35598</v>
      </c>
      <c r="G19" s="13">
        <v>65263</v>
      </c>
      <c r="H19" s="13">
        <v>77129</v>
      </c>
      <c r="I19" s="13">
        <v>77129</v>
      </c>
      <c r="J19" s="13">
        <v>77129</v>
      </c>
      <c r="K19" s="13">
        <v>77129</v>
      </c>
      <c r="L19" s="13">
        <v>77129</v>
      </c>
      <c r="M19" s="13">
        <v>77129</v>
      </c>
      <c r="N19" s="13">
        <v>77129</v>
      </c>
      <c r="O19" s="13">
        <v>77129</v>
      </c>
      <c r="P19" s="13">
        <v>77129</v>
      </c>
      <c r="Q19" s="13">
        <v>77129</v>
      </c>
      <c r="R19" s="13">
        <v>77129</v>
      </c>
      <c r="S19" s="13">
        <v>77129</v>
      </c>
      <c r="T19" s="13">
        <v>77129</v>
      </c>
      <c r="U19" s="13">
        <v>77129</v>
      </c>
      <c r="V19" s="13">
        <v>77129</v>
      </c>
      <c r="W19" s="13">
        <v>77129</v>
      </c>
      <c r="X19" s="13">
        <v>77129</v>
      </c>
      <c r="Y19" s="13">
        <v>77129</v>
      </c>
      <c r="Z19" s="13">
        <v>77129</v>
      </c>
      <c r="AA19" s="13">
        <v>77129</v>
      </c>
      <c r="AB19" s="13">
        <v>77129</v>
      </c>
      <c r="AC19" s="13">
        <v>77129</v>
      </c>
      <c r="AD19" s="13">
        <v>77129</v>
      </c>
      <c r="AE19" s="13">
        <v>77129</v>
      </c>
      <c r="AF19" s="13">
        <v>77129</v>
      </c>
      <c r="AG19" s="13">
        <v>2038578.8</v>
      </c>
      <c r="AH19" s="19"/>
    </row>
    <row r="20" spans="1:34" x14ac:dyDescent="0.2">
      <c r="A20" s="1" t="s">
        <v>12</v>
      </c>
      <c r="B20" s="17">
        <v>-3647.66</v>
      </c>
      <c r="C20" s="17">
        <v>-10814.72</v>
      </c>
      <c r="D20" s="17">
        <v>-5804.58</v>
      </c>
      <c r="E20" s="17">
        <v>3449</v>
      </c>
      <c r="F20" s="17">
        <v>28298.84</v>
      </c>
      <c r="G20" s="17">
        <v>56999.53</v>
      </c>
      <c r="H20" s="17">
        <v>68832.41</v>
      </c>
      <c r="I20" s="17">
        <v>68832.41</v>
      </c>
      <c r="J20" s="17">
        <v>68832.41</v>
      </c>
      <c r="K20" s="17">
        <v>68832.41</v>
      </c>
      <c r="L20" s="17">
        <v>68832.41</v>
      </c>
      <c r="M20" s="17">
        <v>68832.41</v>
      </c>
      <c r="N20" s="17">
        <v>68832.41</v>
      </c>
      <c r="O20" s="17">
        <v>68832.41</v>
      </c>
      <c r="P20" s="17">
        <v>68832.41</v>
      </c>
      <c r="Q20" s="17">
        <v>68832.41</v>
      </c>
      <c r="R20" s="17">
        <v>68832.41</v>
      </c>
      <c r="S20" s="17">
        <v>68832.41</v>
      </c>
      <c r="T20" s="17">
        <v>68832.41</v>
      </c>
      <c r="U20" s="17">
        <v>68832.41</v>
      </c>
      <c r="V20" s="17">
        <v>68832.41</v>
      </c>
      <c r="W20" s="17">
        <v>68832.41</v>
      </c>
      <c r="X20" s="17">
        <v>68832.41</v>
      </c>
      <c r="Y20" s="17">
        <v>68832.41</v>
      </c>
      <c r="Z20" s="17">
        <v>68832.41</v>
      </c>
      <c r="AA20" s="17">
        <v>68832.41</v>
      </c>
      <c r="AB20" s="17">
        <v>68832.41</v>
      </c>
      <c r="AC20" s="17">
        <v>68832.41</v>
      </c>
      <c r="AD20" s="17">
        <v>68832.41</v>
      </c>
      <c r="AE20" s="17">
        <v>68832.41</v>
      </c>
      <c r="AF20" s="17">
        <v>68832.41</v>
      </c>
      <c r="AG20" s="17">
        <v>1789290.73</v>
      </c>
      <c r="AH20" s="22"/>
    </row>
    <row r="21" spans="1:34" x14ac:dyDescent="0.2">
      <c r="J21" s="10"/>
      <c r="AG21" s="82">
        <v>7.177602849120575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6350</v>
      </c>
      <c r="D121" s="61">
        <v>3330</v>
      </c>
      <c r="E121" s="61">
        <v>2950</v>
      </c>
      <c r="F121" s="61">
        <v>3885</v>
      </c>
      <c r="G121" s="61">
        <v>4710</v>
      </c>
      <c r="H121" s="61">
        <v>4715</v>
      </c>
      <c r="I121" s="61">
        <v>4715</v>
      </c>
      <c r="J121" s="61">
        <v>4715</v>
      </c>
      <c r="K121" s="61">
        <v>4715</v>
      </c>
      <c r="L121" s="61">
        <v>4715</v>
      </c>
      <c r="M121" s="61">
        <v>4715</v>
      </c>
      <c r="N121" s="61">
        <v>4715</v>
      </c>
      <c r="O121" s="61">
        <v>4715</v>
      </c>
      <c r="P121" s="61">
        <v>4715</v>
      </c>
      <c r="Q121" s="61">
        <v>4715</v>
      </c>
      <c r="R121" s="61">
        <v>4715</v>
      </c>
      <c r="S121" s="61">
        <v>4715</v>
      </c>
      <c r="T121" s="61">
        <v>4715</v>
      </c>
      <c r="U121" s="61">
        <v>4715</v>
      </c>
      <c r="V121" s="61">
        <v>4715</v>
      </c>
      <c r="W121" s="61">
        <v>4715</v>
      </c>
      <c r="X121" s="61">
        <v>4715</v>
      </c>
      <c r="Y121" s="61">
        <v>4715</v>
      </c>
      <c r="Z121" s="61">
        <v>4715</v>
      </c>
      <c r="AA121" s="61">
        <v>4715</v>
      </c>
      <c r="AB121" s="61">
        <v>4715</v>
      </c>
      <c r="AC121" s="61">
        <v>4715</v>
      </c>
      <c r="AD121" s="61">
        <v>4715</v>
      </c>
      <c r="AE121" s="61">
        <v>4715</v>
      </c>
      <c r="AF121" s="61">
        <v>4715</v>
      </c>
      <c r="AG121" s="61">
        <v>139100</v>
      </c>
      <c r="AH121" s="62">
        <v>0.53056529042632883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8330.25</v>
      </c>
      <c r="D122" s="61">
        <v>2733.95</v>
      </c>
      <c r="E122" s="61">
        <v>3470.5</v>
      </c>
      <c r="F122" s="61">
        <v>3900.5</v>
      </c>
      <c r="G122" s="61">
        <v>4000.5</v>
      </c>
      <c r="H122" s="61">
        <v>4025.5</v>
      </c>
      <c r="I122" s="61">
        <v>4025.5</v>
      </c>
      <c r="J122" s="61">
        <v>4025.5</v>
      </c>
      <c r="K122" s="61">
        <v>4025.5</v>
      </c>
      <c r="L122" s="61">
        <v>4025.5</v>
      </c>
      <c r="M122" s="61">
        <v>4025.5</v>
      </c>
      <c r="N122" s="61">
        <v>4025.5</v>
      </c>
      <c r="O122" s="61">
        <v>4025.5</v>
      </c>
      <c r="P122" s="61">
        <v>4025.5</v>
      </c>
      <c r="Q122" s="61">
        <v>4025.5</v>
      </c>
      <c r="R122" s="61">
        <v>4025.5</v>
      </c>
      <c r="S122" s="61">
        <v>4025.5</v>
      </c>
      <c r="T122" s="61">
        <v>4025.5</v>
      </c>
      <c r="U122" s="61">
        <v>4025.5</v>
      </c>
      <c r="V122" s="61">
        <v>4025.5</v>
      </c>
      <c r="W122" s="61">
        <v>4025.5</v>
      </c>
      <c r="X122" s="61">
        <v>4025.5</v>
      </c>
      <c r="Y122" s="61">
        <v>4025.5</v>
      </c>
      <c r="Z122" s="61">
        <v>4025.5</v>
      </c>
      <c r="AA122" s="61">
        <v>4025.5</v>
      </c>
      <c r="AB122" s="61">
        <v>4025.5</v>
      </c>
      <c r="AC122" s="61">
        <v>4025.5</v>
      </c>
      <c r="AD122" s="61">
        <v>4025.5</v>
      </c>
      <c r="AE122" s="61">
        <v>4025.5</v>
      </c>
      <c r="AF122" s="61">
        <v>4025.5</v>
      </c>
      <c r="AG122" s="61">
        <v>123073.2</v>
      </c>
      <c r="AH122" s="62">
        <v>0.46943470957367112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14680.25</v>
      </c>
      <c r="D123" s="61">
        <v>6063.95</v>
      </c>
      <c r="E123" s="61">
        <v>6420.5</v>
      </c>
      <c r="F123" s="61">
        <v>7785.5</v>
      </c>
      <c r="G123" s="61">
        <v>8710.5</v>
      </c>
      <c r="H123" s="61">
        <v>8740.5</v>
      </c>
      <c r="I123" s="61">
        <v>8740.5</v>
      </c>
      <c r="J123" s="61">
        <v>8740.5</v>
      </c>
      <c r="K123" s="61">
        <v>8740.5</v>
      </c>
      <c r="L123" s="61">
        <v>8740.5</v>
      </c>
      <c r="M123" s="61">
        <v>8740.5</v>
      </c>
      <c r="N123" s="61">
        <v>8740.5</v>
      </c>
      <c r="O123" s="61">
        <v>8740.5</v>
      </c>
      <c r="P123" s="61">
        <v>8740.5</v>
      </c>
      <c r="Q123" s="61">
        <v>8740.5</v>
      </c>
      <c r="R123" s="61">
        <v>8740.5</v>
      </c>
      <c r="S123" s="61">
        <v>8740.5</v>
      </c>
      <c r="T123" s="61">
        <v>8740.5</v>
      </c>
      <c r="U123" s="61">
        <v>8740.5</v>
      </c>
      <c r="V123" s="61">
        <v>8740.5</v>
      </c>
      <c r="W123" s="61">
        <v>8740.5</v>
      </c>
      <c r="X123" s="61">
        <v>8740.5</v>
      </c>
      <c r="Y123" s="61">
        <v>8740.5</v>
      </c>
      <c r="Z123" s="61">
        <v>8740.5</v>
      </c>
      <c r="AA123" s="61">
        <v>8740.5</v>
      </c>
      <c r="AB123" s="61">
        <v>8740.5</v>
      </c>
      <c r="AC123" s="61">
        <v>8740.5</v>
      </c>
      <c r="AD123" s="61">
        <v>8740.5</v>
      </c>
      <c r="AE123" s="61">
        <v>8740.5</v>
      </c>
      <c r="AF123" s="61">
        <v>8740.5</v>
      </c>
      <c r="AG123" s="61">
        <v>262173.2</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320</v>
      </c>
      <c r="F125" s="64">
        <v>1200</v>
      </c>
      <c r="G125" s="64">
        <v>2200</v>
      </c>
      <c r="H125" s="64">
        <v>2600</v>
      </c>
      <c r="I125" s="64">
        <v>2600</v>
      </c>
      <c r="J125" s="64">
        <v>2600</v>
      </c>
      <c r="K125" s="64">
        <v>2600</v>
      </c>
      <c r="L125" s="64">
        <v>2600</v>
      </c>
      <c r="M125" s="64">
        <v>2600</v>
      </c>
      <c r="N125" s="64">
        <v>2600</v>
      </c>
      <c r="O125" s="64">
        <v>2600</v>
      </c>
      <c r="P125" s="64">
        <v>2600</v>
      </c>
      <c r="Q125" s="64">
        <v>2600</v>
      </c>
      <c r="R125" s="64">
        <v>2600</v>
      </c>
      <c r="S125" s="64">
        <v>2600</v>
      </c>
      <c r="T125" s="64">
        <v>2600</v>
      </c>
      <c r="U125" s="64">
        <v>2600</v>
      </c>
      <c r="V125" s="64">
        <v>2600</v>
      </c>
      <c r="W125" s="64">
        <v>2600</v>
      </c>
      <c r="X125" s="64">
        <v>2600</v>
      </c>
      <c r="Y125" s="64">
        <v>2600</v>
      </c>
      <c r="Z125" s="64">
        <v>2600</v>
      </c>
      <c r="AA125" s="64">
        <v>2600</v>
      </c>
      <c r="AB125" s="64">
        <v>2600</v>
      </c>
      <c r="AC125" s="64">
        <v>2600</v>
      </c>
      <c r="AD125" s="64">
        <v>2600</v>
      </c>
      <c r="AE125" s="64">
        <v>2600</v>
      </c>
      <c r="AF125" s="64">
        <v>2600</v>
      </c>
      <c r="AG125" s="61">
        <v>68720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9</v>
      </c>
      <c r="D129" s="65">
        <v>9</v>
      </c>
      <c r="E129" s="65">
        <v>9</v>
      </c>
      <c r="F129" s="65">
        <v>9</v>
      </c>
      <c r="G129" s="65">
        <v>9</v>
      </c>
      <c r="H129" s="65">
        <v>9</v>
      </c>
      <c r="I129" s="65">
        <v>9</v>
      </c>
      <c r="J129" s="65">
        <v>9</v>
      </c>
      <c r="K129" s="65">
        <v>9</v>
      </c>
      <c r="L129" s="65">
        <v>9</v>
      </c>
      <c r="M129" s="65">
        <v>9</v>
      </c>
      <c r="N129" s="65">
        <v>9</v>
      </c>
      <c r="O129" s="65">
        <v>9</v>
      </c>
      <c r="P129" s="65">
        <v>9</v>
      </c>
      <c r="Q129" s="65">
        <v>9</v>
      </c>
      <c r="R129" s="65">
        <v>9</v>
      </c>
      <c r="S129" s="65">
        <v>9</v>
      </c>
      <c r="T129" s="65">
        <v>9</v>
      </c>
      <c r="U129" s="65">
        <v>9</v>
      </c>
      <c r="V129" s="65">
        <v>9</v>
      </c>
      <c r="W129" s="65">
        <v>9</v>
      </c>
      <c r="X129" s="65">
        <v>9</v>
      </c>
      <c r="Y129" s="65">
        <v>9</v>
      </c>
      <c r="Z129" s="65">
        <v>9</v>
      </c>
      <c r="AA129" s="65">
        <v>9</v>
      </c>
      <c r="AB129" s="65">
        <v>9</v>
      </c>
      <c r="AC129" s="65">
        <v>9</v>
      </c>
      <c r="AD129" s="65">
        <v>9</v>
      </c>
      <c r="AE129" s="65">
        <v>9</v>
      </c>
      <c r="AF129" s="65">
        <v>9</v>
      </c>
      <c r="AG129" s="65">
        <v>9</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2880</v>
      </c>
      <c r="F133" s="61">
        <v>10800</v>
      </c>
      <c r="G133" s="61">
        <v>19800</v>
      </c>
      <c r="H133" s="61">
        <v>23400</v>
      </c>
      <c r="I133" s="61">
        <v>23400</v>
      </c>
      <c r="J133" s="61">
        <v>23400</v>
      </c>
      <c r="K133" s="61">
        <v>23400</v>
      </c>
      <c r="L133" s="61">
        <v>23400</v>
      </c>
      <c r="M133" s="61">
        <v>23400</v>
      </c>
      <c r="N133" s="61">
        <v>23400</v>
      </c>
      <c r="O133" s="61">
        <v>23400</v>
      </c>
      <c r="P133" s="61">
        <v>23400</v>
      </c>
      <c r="Q133" s="61">
        <v>23400</v>
      </c>
      <c r="R133" s="61">
        <v>23400</v>
      </c>
      <c r="S133" s="61">
        <v>23400</v>
      </c>
      <c r="T133" s="61">
        <v>23400</v>
      </c>
      <c r="U133" s="61">
        <v>23400</v>
      </c>
      <c r="V133" s="61">
        <v>23400</v>
      </c>
      <c r="W133" s="61">
        <v>23400</v>
      </c>
      <c r="X133" s="61">
        <v>23400</v>
      </c>
      <c r="Y133" s="61">
        <v>23400</v>
      </c>
      <c r="Z133" s="61">
        <v>23400</v>
      </c>
      <c r="AA133" s="61">
        <v>23400</v>
      </c>
      <c r="AB133" s="61">
        <v>23400</v>
      </c>
      <c r="AC133" s="61">
        <v>23400</v>
      </c>
      <c r="AD133" s="61">
        <v>23400</v>
      </c>
      <c r="AE133" s="61">
        <v>23400</v>
      </c>
      <c r="AF133" s="61">
        <v>23400</v>
      </c>
      <c r="AG133" s="61">
        <v>618480</v>
      </c>
      <c r="AH133" s="54"/>
    </row>
    <row r="134" spans="1:40" s="12" customFormat="1" x14ac:dyDescent="0.2">
      <c r="A134" s="57" t="s">
        <v>12</v>
      </c>
      <c r="B134" s="61"/>
      <c r="C134" s="61">
        <v>-14680.25</v>
      </c>
      <c r="D134" s="61">
        <v>-6063.95</v>
      </c>
      <c r="E134" s="61">
        <v>-3540.5</v>
      </c>
      <c r="F134" s="61">
        <v>3014.5</v>
      </c>
      <c r="G134" s="61">
        <v>11089.5</v>
      </c>
      <c r="H134" s="61">
        <v>14659.5</v>
      </c>
      <c r="I134" s="61">
        <v>14659.5</v>
      </c>
      <c r="J134" s="61">
        <v>14659.5</v>
      </c>
      <c r="K134" s="61">
        <v>14659.5</v>
      </c>
      <c r="L134" s="61">
        <v>14659.5</v>
      </c>
      <c r="M134" s="61">
        <v>14659.5</v>
      </c>
      <c r="N134" s="61">
        <v>14659.5</v>
      </c>
      <c r="O134" s="61">
        <v>14659.5</v>
      </c>
      <c r="P134" s="61">
        <v>14659.5</v>
      </c>
      <c r="Q134" s="61">
        <v>14659.5</v>
      </c>
      <c r="R134" s="61">
        <v>14659.5</v>
      </c>
      <c r="S134" s="61">
        <v>14659.5</v>
      </c>
      <c r="T134" s="61">
        <v>14659.5</v>
      </c>
      <c r="U134" s="61">
        <v>14659.5</v>
      </c>
      <c r="V134" s="61">
        <v>14659.5</v>
      </c>
      <c r="W134" s="61">
        <v>14659.5</v>
      </c>
      <c r="X134" s="61">
        <v>14659.5</v>
      </c>
      <c r="Y134" s="61">
        <v>14659.5</v>
      </c>
      <c r="Z134" s="61">
        <v>14659.5</v>
      </c>
      <c r="AA134" s="61">
        <v>14659.5</v>
      </c>
      <c r="AB134" s="61">
        <v>14659.5</v>
      </c>
      <c r="AC134" s="61">
        <v>14659.5</v>
      </c>
      <c r="AD134" s="61">
        <v>14659.5</v>
      </c>
      <c r="AE134" s="61">
        <v>14659.5</v>
      </c>
      <c r="AF134" s="61">
        <v>14659.5</v>
      </c>
      <c r="AG134" s="61">
        <v>356306.8</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37575000</v>
      </c>
      <c r="AY8" s="12" t="s">
        <v>4</v>
      </c>
      <c r="AZ8" s="80">
        <v>2880000</v>
      </c>
    </row>
    <row r="9" spans="2:59" ht="14.45" customHeight="1" x14ac:dyDescent="0.2">
      <c r="B9" s="126"/>
      <c r="C9" s="126"/>
      <c r="D9" s="126"/>
      <c r="E9" s="126"/>
      <c r="F9" s="126"/>
      <c r="G9" s="126"/>
      <c r="H9" s="126"/>
      <c r="I9" s="126"/>
      <c r="J9" s="28"/>
      <c r="AP9" s="12" t="s">
        <v>8</v>
      </c>
      <c r="AQ9" s="80">
        <v>9570000</v>
      </c>
      <c r="AY9" s="12" t="s">
        <v>8</v>
      </c>
      <c r="AZ9" s="80">
        <v>13702600</v>
      </c>
    </row>
    <row r="10" spans="2:59" ht="14.45" customHeight="1" x14ac:dyDescent="0.2">
      <c r="B10" s="126"/>
      <c r="C10" s="126"/>
      <c r="D10" s="126"/>
      <c r="E10" s="126"/>
      <c r="F10" s="126"/>
      <c r="G10" s="126"/>
      <c r="H10" s="126"/>
      <c r="I10" s="126"/>
      <c r="J10" s="28"/>
      <c r="AP10" s="12" t="s">
        <v>9</v>
      </c>
      <c r="AQ10" s="80">
        <v>48015000</v>
      </c>
      <c r="AY10" s="12" t="s">
        <v>9</v>
      </c>
      <c r="AZ10" s="80">
        <v>0</v>
      </c>
    </row>
    <row r="11" spans="2:59" ht="14.45" customHeight="1" x14ac:dyDescent="0.2">
      <c r="B11" s="67" t="s">
        <v>114</v>
      </c>
      <c r="C11" s="67"/>
      <c r="D11" s="67"/>
      <c r="E11" s="67"/>
      <c r="F11" s="67"/>
      <c r="G11" s="67"/>
      <c r="H11" s="67"/>
      <c r="I11" s="67"/>
      <c r="AP11" s="12" t="s">
        <v>7</v>
      </c>
      <c r="AQ11" s="80">
        <v>14575000</v>
      </c>
      <c r="AY11" s="12" t="s">
        <v>7</v>
      </c>
      <c r="AZ11" s="80">
        <v>79125600</v>
      </c>
    </row>
    <row r="12" spans="2:59" ht="14.45" customHeight="1" x14ac:dyDescent="0.2">
      <c r="B12" s="67"/>
      <c r="C12" s="67"/>
      <c r="D12" s="67"/>
      <c r="E12" s="67"/>
      <c r="F12" s="67"/>
      <c r="G12" s="67"/>
      <c r="H12" s="67"/>
      <c r="I12" s="67"/>
      <c r="AP12" s="12" t="s">
        <v>3</v>
      </c>
      <c r="AQ12" s="80">
        <v>2360000</v>
      </c>
      <c r="AY12" s="12" t="s">
        <v>3</v>
      </c>
      <c r="AZ12" s="80">
        <v>1600000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10505000</v>
      </c>
      <c r="AY16" s="12" t="s">
        <v>5</v>
      </c>
      <c r="AZ16" s="80">
        <v>0</v>
      </c>
    </row>
    <row r="17" spans="42:59" ht="14.45" customHeight="1" x14ac:dyDescent="0.2">
      <c r="AP17" s="12" t="s">
        <v>60</v>
      </c>
      <c r="AQ17" s="80">
        <v>16500000</v>
      </c>
      <c r="AY17" s="12" t="s">
        <v>60</v>
      </c>
      <c r="AZ17" s="80">
        <v>10290000</v>
      </c>
    </row>
    <row r="18" spans="42:59" x14ac:dyDescent="0.2">
      <c r="AP18" s="12" t="s">
        <v>10</v>
      </c>
      <c r="AQ18" s="80">
        <v>0</v>
      </c>
      <c r="AY18" s="12" t="s">
        <v>10</v>
      </c>
      <c r="AZ18" s="80">
        <v>15475000</v>
      </c>
    </row>
    <row r="19" spans="42:59" x14ac:dyDescent="0.2">
      <c r="AP19" s="12" t="s">
        <v>76</v>
      </c>
      <c r="AQ19" s="80">
        <v>0</v>
      </c>
      <c r="AY19" s="12" t="s">
        <v>76</v>
      </c>
      <c r="AZ19" s="80">
        <v>0</v>
      </c>
    </row>
    <row r="20" spans="42:59" ht="15" x14ac:dyDescent="0.25">
      <c r="AP20" s="68" t="s">
        <v>77</v>
      </c>
      <c r="AQ20" s="81">
        <v>139100000</v>
      </c>
      <c r="AY20" s="68" t="s">
        <v>77</v>
      </c>
      <c r="AZ20" s="81">
        <v>123073200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38827431</v>
      </c>
      <c r="AY27" s="12" t="s">
        <v>4</v>
      </c>
      <c r="AZ27" s="80">
        <v>1840740</v>
      </c>
    </row>
    <row r="28" spans="42:59" x14ac:dyDescent="0.2">
      <c r="AP28" s="12" t="s">
        <v>8</v>
      </c>
      <c r="AQ28" s="80">
        <v>9888942</v>
      </c>
      <c r="AY28" s="12" t="s">
        <v>8</v>
      </c>
      <c r="AZ28" s="80">
        <v>13580113.399999999</v>
      </c>
    </row>
    <row r="29" spans="42:59" ht="14.45" customHeight="1" x14ac:dyDescent="0.2">
      <c r="AP29" s="12" t="s">
        <v>9</v>
      </c>
      <c r="AQ29" s="80">
        <v>49615209</v>
      </c>
      <c r="AY29" s="12" t="s">
        <v>9</v>
      </c>
      <c r="AZ29" s="80"/>
    </row>
    <row r="30" spans="42:59" x14ac:dyDescent="0.2">
      <c r="AP30" s="12" t="s">
        <v>7</v>
      </c>
      <c r="AQ30" s="80">
        <v>15060745</v>
      </c>
      <c r="AY30" s="12" t="s">
        <v>7</v>
      </c>
      <c r="AZ30" s="80">
        <v>60112529.75</v>
      </c>
    </row>
    <row r="31" spans="42:59" x14ac:dyDescent="0.2">
      <c r="AP31" s="12" t="s">
        <v>3</v>
      </c>
      <c r="AQ31" s="80">
        <v>2438660</v>
      </c>
      <c r="AY31" s="12" t="s">
        <v>3</v>
      </c>
      <c r="AZ31" s="80">
        <v>1209000</v>
      </c>
    </row>
    <row r="32" spans="42:59" ht="14.45" customHeight="1" x14ac:dyDescent="0.2">
      <c r="AP32" s="12" t="s">
        <v>6</v>
      </c>
      <c r="AQ32" s="80">
        <v>0</v>
      </c>
      <c r="AY32" s="12" t="s">
        <v>6</v>
      </c>
      <c r="AZ32" s="80"/>
    </row>
    <row r="33" spans="2:56" ht="14.45" customHeight="1" x14ac:dyDescent="0.2">
      <c r="AP33" s="12" t="s">
        <v>5</v>
      </c>
      <c r="AQ33" s="80">
        <v>10855103</v>
      </c>
      <c r="AY33" s="12" t="s">
        <v>5</v>
      </c>
      <c r="AZ33" s="80">
        <v>0</v>
      </c>
    </row>
    <row r="34" spans="2:56" x14ac:dyDescent="0.2">
      <c r="AP34" s="12" t="s">
        <v>60</v>
      </c>
      <c r="AQ34" s="80">
        <v>17049900</v>
      </c>
      <c r="AY34" s="12" t="s">
        <v>60</v>
      </c>
      <c r="AZ34" s="80">
        <v>11505998.700000007</v>
      </c>
    </row>
    <row r="35" spans="2:56" ht="14.45" customHeight="1" x14ac:dyDescent="0.2">
      <c r="B35" s="126" t="s">
        <v>147</v>
      </c>
      <c r="C35" s="126"/>
      <c r="D35" s="126"/>
      <c r="E35" s="126"/>
      <c r="F35" s="126"/>
      <c r="G35" s="126"/>
      <c r="H35" s="126"/>
      <c r="I35" s="126"/>
      <c r="AP35" s="12" t="s">
        <v>10</v>
      </c>
      <c r="AQ35" s="80">
        <v>0</v>
      </c>
      <c r="AY35" s="12" t="s">
        <v>10</v>
      </c>
      <c r="AZ35" s="80">
        <v>17303694.300000001</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143735990</v>
      </c>
      <c r="AY37" s="68" t="s">
        <v>77</v>
      </c>
      <c r="AZ37" s="81">
        <v>105552076.15000001</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262173200</v>
      </c>
      <c r="AR41" s="101">
        <v>139100000</v>
      </c>
      <c r="AS41" s="101">
        <v>123073200</v>
      </c>
      <c r="AV41" s="12" t="s">
        <v>132</v>
      </c>
      <c r="AW41" s="82">
        <v>0.53056529042632883</v>
      </c>
      <c r="AX41" s="82">
        <v>0.46943470957367117</v>
      </c>
    </row>
    <row r="42" spans="2:56" ht="15" x14ac:dyDescent="0.2">
      <c r="B42" s="29"/>
      <c r="C42" s="29"/>
      <c r="D42" s="29"/>
      <c r="E42" s="29"/>
      <c r="F42" s="29"/>
      <c r="G42" s="29"/>
      <c r="H42" s="29"/>
      <c r="I42" s="29"/>
      <c r="AP42" s="12" t="s">
        <v>131</v>
      </c>
      <c r="AQ42" s="101">
        <v>249288066.15000001</v>
      </c>
      <c r="AR42" s="101">
        <v>143735990</v>
      </c>
      <c r="AS42" s="101">
        <v>105552076.15000001</v>
      </c>
      <c r="AV42" s="12" t="s">
        <v>131</v>
      </c>
      <c r="AW42" s="82">
        <v>0.57658592414733612</v>
      </c>
      <c r="AX42" s="82">
        <v>0.42341407585266394</v>
      </c>
    </row>
    <row r="43" spans="2:56" x14ac:dyDescent="0.2">
      <c r="BD43" s="83">
        <v>63331245690000</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0.8777147736452473</v>
      </c>
    </row>
    <row r="54" spans="2:55" x14ac:dyDescent="0.2">
      <c r="BA54" s="12" t="s">
        <v>88</v>
      </c>
      <c r="BC54" s="85">
        <v>0.57610076316129866</v>
      </c>
    </row>
    <row r="55" spans="2:55" ht="15" thickBot="1" x14ac:dyDescent="0.25">
      <c r="BA55" s="12" t="s">
        <v>89</v>
      </c>
      <c r="BC55" s="85" t="s">
        <v>131</v>
      </c>
    </row>
    <row r="56" spans="2:55" ht="16.5" thickTop="1" thickBot="1" x14ac:dyDescent="0.3">
      <c r="BA56" s="86" t="s">
        <v>82</v>
      </c>
      <c r="BB56" s="86"/>
      <c r="BC56" s="84">
        <v>262173200</v>
      </c>
    </row>
    <row r="57" spans="2:55" ht="16.5" thickTop="1" thickBot="1" x14ac:dyDescent="0.3">
      <c r="BA57" s="87" t="s">
        <v>83</v>
      </c>
      <c r="BB57" s="87"/>
      <c r="BC57" s="88">
        <v>45080</v>
      </c>
    </row>
    <row r="58" spans="2:55" ht="16.5" thickTop="1" thickBot="1" x14ac:dyDescent="0.3">
      <c r="BA58" s="87" t="s">
        <v>84</v>
      </c>
      <c r="BB58" s="87"/>
      <c r="BC58" s="89">
        <v>0.95085258962395858</v>
      </c>
    </row>
    <row r="59" spans="2:55" ht="16.5" thickTop="1" thickBot="1" x14ac:dyDescent="0.3">
      <c r="BA59" s="86" t="s">
        <v>85</v>
      </c>
      <c r="BB59" s="86" t="s">
        <v>65</v>
      </c>
      <c r="BC59" s="84">
        <v>618480</v>
      </c>
    </row>
    <row r="60" spans="2:55" ht="16.5" thickTop="1" thickBot="1" x14ac:dyDescent="0.3">
      <c r="I60" s="53" t="s">
        <v>113</v>
      </c>
      <c r="BA60" s="87" t="s">
        <v>86</v>
      </c>
      <c r="BB60" s="87"/>
      <c r="BC60" s="89">
        <v>3.2961111111111112</v>
      </c>
    </row>
    <row r="61" spans="2:55" ht="16.5" thickTop="1" thickBot="1" x14ac:dyDescent="0.3">
      <c r="BA61" s="86" t="s">
        <v>85</v>
      </c>
      <c r="BB61" s="86" t="s">
        <v>65</v>
      </c>
      <c r="BC61" s="84">
        <v>2038578.8</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3627.59</v>
      </c>
      <c r="J11" s="10"/>
      <c r="K11" s="10"/>
    </row>
    <row r="12" spans="2:57" ht="14.45" customHeight="1" thickBot="1" x14ac:dyDescent="0.25">
      <c r="B12" s="10"/>
      <c r="C12" s="10"/>
      <c r="D12" s="10"/>
      <c r="E12" s="10"/>
      <c r="F12" s="10"/>
      <c r="G12" s="35" t="s">
        <v>93</v>
      </c>
      <c r="H12" s="36" t="s">
        <v>94</v>
      </c>
      <c r="I12" s="37">
        <v>3647660</v>
      </c>
      <c r="J12" s="10"/>
      <c r="K12" s="10"/>
    </row>
    <row r="13" spans="2:57" ht="14.45" customHeight="1" thickBot="1" x14ac:dyDescent="0.25">
      <c r="B13" s="10"/>
      <c r="C13" s="10"/>
      <c r="D13" s="10"/>
      <c r="E13" s="10"/>
      <c r="F13" s="10"/>
      <c r="G13" s="35" t="s">
        <v>95</v>
      </c>
      <c r="H13" s="36" t="s">
        <v>94</v>
      </c>
      <c r="I13" s="37">
        <v>75173274.75</v>
      </c>
      <c r="J13" s="10"/>
      <c r="K13" s="10"/>
    </row>
    <row r="14" spans="2:57" ht="14.45" customHeight="1" thickBot="1" x14ac:dyDescent="0.25">
      <c r="B14" s="10"/>
      <c r="C14" s="10"/>
      <c r="D14" s="10"/>
      <c r="E14" s="10"/>
      <c r="F14" s="10"/>
      <c r="G14" s="35" t="s">
        <v>96</v>
      </c>
      <c r="H14" s="36" t="s">
        <v>97</v>
      </c>
      <c r="I14" s="38">
        <v>68.72</v>
      </c>
      <c r="J14" s="10"/>
      <c r="K14" s="10"/>
    </row>
    <row r="15" spans="2:57" ht="14.45" customHeight="1" thickBot="1" x14ac:dyDescent="0.25">
      <c r="B15" s="10"/>
      <c r="C15" s="10"/>
      <c r="D15" s="10"/>
      <c r="E15" s="10"/>
      <c r="F15" s="10"/>
      <c r="G15" s="35" t="s">
        <v>98</v>
      </c>
      <c r="H15" s="36" t="s">
        <v>67</v>
      </c>
      <c r="I15" s="39">
        <v>717.7602849120575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3627.59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8403.4407550986016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29.664999999999999</v>
      </c>
      <c r="AT30" s="92">
        <v>68720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2038578.8</v>
      </c>
      <c r="AV39" s="94">
        <v>29.67</v>
      </c>
      <c r="AW39" s="95">
        <v>3.2961111111111112</v>
      </c>
    </row>
    <row r="40" spans="2:49" ht="14.45" customHeight="1" x14ac:dyDescent="0.2">
      <c r="B40" s="10"/>
      <c r="C40" s="40"/>
      <c r="D40" s="44" t="s">
        <v>109</v>
      </c>
      <c r="E40" s="70">
        <v>22.248750000000001</v>
      </c>
      <c r="F40" s="70">
        <v>23.731999999999999</v>
      </c>
      <c r="G40" s="70">
        <v>25.215249999999997</v>
      </c>
      <c r="H40" s="70">
        <v>26.698499999999999</v>
      </c>
      <c r="I40" s="70">
        <v>28.181750000000001</v>
      </c>
      <c r="J40" s="45">
        <v>29.664999999999999</v>
      </c>
      <c r="K40" s="70">
        <v>31.148249999999997</v>
      </c>
      <c r="L40" s="70">
        <v>32.631500000000003</v>
      </c>
      <c r="M40" s="70">
        <v>34.114750000000001</v>
      </c>
      <c r="N40" s="70">
        <v>35.597999999999999</v>
      </c>
      <c r="O40" s="70">
        <v>37.081249999999997</v>
      </c>
      <c r="AT40" s="12" t="s">
        <v>62</v>
      </c>
      <c r="AU40" s="93">
        <v>249288.07</v>
      </c>
      <c r="AV40" s="94">
        <v>3.63</v>
      </c>
      <c r="AW40" s="95">
        <v>0.95085260430890728</v>
      </c>
    </row>
    <row r="41" spans="2:49" x14ac:dyDescent="0.2">
      <c r="B41" s="10"/>
      <c r="C41" s="46">
        <v>-0.2</v>
      </c>
      <c r="D41" s="47">
        <v>39953.807999999997</v>
      </c>
      <c r="E41" s="104">
        <v>2.5658436672882097</v>
      </c>
      <c r="F41" s="104">
        <v>2.8035665784407571</v>
      </c>
      <c r="G41" s="104">
        <v>3.0412894895933036</v>
      </c>
      <c r="H41" s="104">
        <v>3.2790124007458514</v>
      </c>
      <c r="I41" s="104">
        <v>3.5167353118983993</v>
      </c>
      <c r="J41" s="104">
        <v>3.7544582230509453</v>
      </c>
      <c r="K41" s="104">
        <v>3.9921811342034932</v>
      </c>
      <c r="L41" s="104">
        <v>4.229904045356041</v>
      </c>
      <c r="M41" s="104">
        <v>4.467626956508588</v>
      </c>
      <c r="N41" s="104">
        <v>4.7053498676611349</v>
      </c>
      <c r="O41" s="104">
        <v>4.9430727788136828</v>
      </c>
      <c r="AT41" s="12" t="s">
        <v>61</v>
      </c>
      <c r="AU41" s="93">
        <v>1789290.73</v>
      </c>
      <c r="AV41" s="94"/>
      <c r="AW41" s="95">
        <v>0.8777147736452473</v>
      </c>
    </row>
    <row r="42" spans="2:49" x14ac:dyDescent="0.2">
      <c r="B42" s="10"/>
      <c r="C42" s="46">
        <v>-0.15</v>
      </c>
      <c r="D42" s="47">
        <v>49942.259999999995</v>
      </c>
      <c r="E42" s="104">
        <v>3.4573045841102621</v>
      </c>
      <c r="F42" s="104">
        <v>3.7544582230509453</v>
      </c>
      <c r="G42" s="104">
        <v>4.0516118619916295</v>
      </c>
      <c r="H42" s="104">
        <v>4.3487655009323145</v>
      </c>
      <c r="I42" s="104">
        <v>4.6459191398729986</v>
      </c>
      <c r="J42" s="104">
        <v>4.9430727788136828</v>
      </c>
      <c r="K42" s="104">
        <v>5.240226417754366</v>
      </c>
      <c r="L42" s="104">
        <v>5.5373800566950511</v>
      </c>
      <c r="M42" s="104">
        <v>5.8345336956357352</v>
      </c>
      <c r="N42" s="104">
        <v>6.1316873345764185</v>
      </c>
      <c r="O42" s="104">
        <v>6.4288409735171026</v>
      </c>
    </row>
    <row r="43" spans="2:49" x14ac:dyDescent="0.2">
      <c r="B43" s="10"/>
      <c r="C43" s="46">
        <v>-0.1</v>
      </c>
      <c r="D43" s="47">
        <v>58755.6</v>
      </c>
      <c r="E43" s="104">
        <v>4.2438877460120734</v>
      </c>
      <c r="F43" s="104">
        <v>4.5934802624128777</v>
      </c>
      <c r="G43" s="104">
        <v>4.9430727788136828</v>
      </c>
      <c r="H43" s="104">
        <v>5.292665295214487</v>
      </c>
      <c r="I43" s="104">
        <v>5.6422578116152931</v>
      </c>
      <c r="J43" s="104">
        <v>5.9918503280160973</v>
      </c>
      <c r="K43" s="104">
        <v>6.3414428444169024</v>
      </c>
      <c r="L43" s="104">
        <v>6.6910353608177076</v>
      </c>
      <c r="M43" s="104">
        <v>7.0406278772185118</v>
      </c>
      <c r="N43" s="104">
        <v>7.390220393619316</v>
      </c>
      <c r="O43" s="104">
        <v>7.7398129100201221</v>
      </c>
      <c r="AU43" s="12">
        <v>1181296.8</v>
      </c>
    </row>
    <row r="44" spans="2:49" x14ac:dyDescent="0.2">
      <c r="B44" s="10"/>
      <c r="C44" s="46">
        <v>-0.05</v>
      </c>
      <c r="D44" s="47">
        <v>65284</v>
      </c>
      <c r="E44" s="104">
        <v>4.8265419400134153</v>
      </c>
      <c r="F44" s="104">
        <v>5.2149780693476426</v>
      </c>
      <c r="G44" s="104">
        <v>5.6034141986818691</v>
      </c>
      <c r="H44" s="104">
        <v>5.9918503280160973</v>
      </c>
      <c r="I44" s="104">
        <v>6.3802864573503255</v>
      </c>
      <c r="J44" s="104">
        <v>6.7687225866845528</v>
      </c>
      <c r="K44" s="104">
        <v>7.1571587160187811</v>
      </c>
      <c r="L44" s="104">
        <v>7.5455948453530102</v>
      </c>
      <c r="M44" s="104">
        <v>7.9340309746872375</v>
      </c>
      <c r="N44" s="104">
        <v>8.3224671040214631</v>
      </c>
      <c r="O44" s="104">
        <v>8.7109032333556904</v>
      </c>
      <c r="AU44" s="12">
        <v>744571.88800000004</v>
      </c>
    </row>
    <row r="45" spans="2:49" x14ac:dyDescent="0.2">
      <c r="B45" s="10"/>
      <c r="C45" s="42" t="s">
        <v>107</v>
      </c>
      <c r="D45" s="48">
        <v>68720</v>
      </c>
      <c r="E45" s="104">
        <v>5.1332020421193842</v>
      </c>
      <c r="F45" s="104">
        <v>5.5420821782606762</v>
      </c>
      <c r="G45" s="104">
        <v>5.9509623144019672</v>
      </c>
      <c r="H45" s="104">
        <v>6.3598424505432609</v>
      </c>
      <c r="I45" s="104">
        <v>6.7687225866845537</v>
      </c>
      <c r="J45" s="104">
        <v>7.1776027228258457</v>
      </c>
      <c r="K45" s="104">
        <v>7.5864828589671358</v>
      </c>
      <c r="L45" s="104">
        <v>7.9953629951084313</v>
      </c>
      <c r="M45" s="104">
        <v>8.4042431312497232</v>
      </c>
      <c r="N45" s="104">
        <v>8.8131232673910151</v>
      </c>
      <c r="O45" s="104">
        <v>9.2220034035323071</v>
      </c>
    </row>
    <row r="46" spans="2:49" ht="14.45" customHeight="1" x14ac:dyDescent="0.2">
      <c r="B46" s="10"/>
      <c r="C46" s="46">
        <v>0.05</v>
      </c>
      <c r="D46" s="47">
        <v>72156</v>
      </c>
      <c r="E46" s="104">
        <v>5.4398621442253541</v>
      </c>
      <c r="F46" s="104">
        <v>5.8691862871737106</v>
      </c>
      <c r="G46" s="104">
        <v>6.2985104301220662</v>
      </c>
      <c r="H46" s="104">
        <v>6.7278345730704237</v>
      </c>
      <c r="I46" s="104">
        <v>7.1571587160187811</v>
      </c>
      <c r="J46" s="104">
        <v>7.5864828589671358</v>
      </c>
      <c r="K46" s="104">
        <v>8.0158070019154941</v>
      </c>
      <c r="L46" s="104">
        <v>8.4451311448638506</v>
      </c>
      <c r="M46" s="104">
        <v>8.8744552878122089</v>
      </c>
      <c r="N46" s="104">
        <v>9.3037794307605637</v>
      </c>
      <c r="O46" s="104">
        <v>9.733103573708922</v>
      </c>
    </row>
    <row r="47" spans="2:49" x14ac:dyDescent="0.2">
      <c r="B47" s="10"/>
      <c r="C47" s="46">
        <v>0.1</v>
      </c>
      <c r="D47" s="47">
        <v>79371.600000000006</v>
      </c>
      <c r="E47" s="104">
        <v>6.0838483586478898</v>
      </c>
      <c r="F47" s="104">
        <v>6.5561049158910816</v>
      </c>
      <c r="G47" s="104">
        <v>7.0283614731342734</v>
      </c>
      <c r="H47" s="104">
        <v>7.5006180303774652</v>
      </c>
      <c r="I47" s="104">
        <v>7.9728745876206606</v>
      </c>
      <c r="J47" s="104">
        <v>8.4451311448638506</v>
      </c>
      <c r="K47" s="104">
        <v>8.9173877021070442</v>
      </c>
      <c r="L47" s="104">
        <v>9.3896442593502378</v>
      </c>
      <c r="M47" s="104">
        <v>9.8619008165934297</v>
      </c>
      <c r="N47" s="104">
        <v>10.334157373836621</v>
      </c>
      <c r="O47" s="104">
        <v>10.806413931079815</v>
      </c>
    </row>
    <row r="48" spans="2:49" x14ac:dyDescent="0.2">
      <c r="B48" s="10"/>
      <c r="C48" s="46">
        <v>0.15</v>
      </c>
      <c r="D48" s="47">
        <v>91277.340000000011</v>
      </c>
      <c r="E48" s="104">
        <v>7.1464256124450731</v>
      </c>
      <c r="F48" s="104">
        <v>7.6895206532747444</v>
      </c>
      <c r="G48" s="104">
        <v>8.232615694104414</v>
      </c>
      <c r="H48" s="104">
        <v>8.775710734934087</v>
      </c>
      <c r="I48" s="104">
        <v>9.3188057757637583</v>
      </c>
      <c r="J48" s="104">
        <v>9.8619008165934297</v>
      </c>
      <c r="K48" s="104">
        <v>10.404995857423101</v>
      </c>
      <c r="L48" s="104">
        <v>10.948090898252774</v>
      </c>
      <c r="M48" s="104">
        <v>11.491185939082445</v>
      </c>
      <c r="N48" s="104">
        <v>12.034280979912117</v>
      </c>
      <c r="O48" s="104">
        <v>12.577376020741788</v>
      </c>
    </row>
    <row r="49" spans="2:45" ht="15" thickBot="1" x14ac:dyDescent="0.25">
      <c r="B49" s="10"/>
      <c r="C49" s="46">
        <v>0.2</v>
      </c>
      <c r="D49" s="49">
        <v>109532.80800000002</v>
      </c>
      <c r="E49" s="104">
        <v>8.7757107349340888</v>
      </c>
      <c r="F49" s="104">
        <v>9.4274247839296947</v>
      </c>
      <c r="G49" s="104">
        <v>10.079138832925297</v>
      </c>
      <c r="H49" s="104">
        <v>10.730852881920905</v>
      </c>
      <c r="I49" s="104">
        <v>11.382566930916511</v>
      </c>
      <c r="J49" s="104">
        <v>12.034280979912117</v>
      </c>
      <c r="K49" s="104">
        <v>12.685995028907723</v>
      </c>
      <c r="L49" s="104">
        <v>13.33770907790333</v>
      </c>
      <c r="M49" s="104">
        <v>13.989423126898936</v>
      </c>
      <c r="N49" s="104">
        <v>14.64113717589454</v>
      </c>
      <c r="O49" s="104">
        <v>15.292851224890146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68720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3815.09</v>
      </c>
      <c r="BA66" s="12" t="s">
        <v>65</v>
      </c>
    </row>
    <row r="67" spans="2:55" x14ac:dyDescent="0.2">
      <c r="B67" s="10"/>
      <c r="C67" s="10"/>
      <c r="D67" s="10"/>
      <c r="E67" s="10"/>
      <c r="F67" s="10"/>
      <c r="G67" s="10"/>
      <c r="H67" s="10"/>
      <c r="I67" s="10"/>
      <c r="J67" s="10"/>
      <c r="K67" s="10"/>
      <c r="AS67" s="12" t="s">
        <v>11</v>
      </c>
      <c r="AT67" s="93">
        <v>618480</v>
      </c>
      <c r="AU67" s="94">
        <v>9</v>
      </c>
      <c r="AV67" s="95">
        <v>1</v>
      </c>
      <c r="AX67" s="12" t="s">
        <v>64</v>
      </c>
      <c r="AZ67" s="64">
        <v>29130.355555555558</v>
      </c>
      <c r="BA67" s="12" t="s">
        <v>63</v>
      </c>
    </row>
    <row r="68" spans="2:55" x14ac:dyDescent="0.2">
      <c r="B68" s="10"/>
      <c r="C68" s="10"/>
      <c r="D68" s="10"/>
      <c r="E68" s="10"/>
      <c r="F68" s="10"/>
      <c r="G68" s="10"/>
      <c r="H68" s="10"/>
      <c r="I68" s="10"/>
      <c r="J68" s="10"/>
      <c r="K68" s="10"/>
      <c r="AS68" s="12" t="s">
        <v>62</v>
      </c>
      <c r="AT68" s="93">
        <v>262173.2</v>
      </c>
      <c r="AU68" s="94">
        <v>3.82</v>
      </c>
      <c r="AV68" s="95">
        <v>0.42389923683870134</v>
      </c>
    </row>
    <row r="69" spans="2:55" x14ac:dyDescent="0.2">
      <c r="B69" s="10"/>
      <c r="C69" s="10"/>
      <c r="D69" s="10"/>
      <c r="E69" s="10"/>
      <c r="F69" s="10"/>
      <c r="G69" s="10"/>
      <c r="H69" s="10"/>
      <c r="I69" s="10"/>
      <c r="J69" s="10"/>
      <c r="K69" s="10"/>
      <c r="AS69" s="12" t="s">
        <v>61</v>
      </c>
      <c r="AT69" s="93">
        <v>356306.8</v>
      </c>
      <c r="AU69" s="94"/>
      <c r="AV69" s="95">
        <v>0.57610076316129866</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9</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6.75</v>
      </c>
      <c r="AU86" s="98">
        <v>7.2</v>
      </c>
      <c r="AV86" s="98">
        <v>7.65</v>
      </c>
      <c r="AW86" s="98">
        <v>8.1</v>
      </c>
      <c r="AX86" s="98">
        <v>8.5500000000000007</v>
      </c>
      <c r="AY86" s="99">
        <v>9</v>
      </c>
      <c r="AZ86" s="98">
        <v>9.4499999999999993</v>
      </c>
      <c r="BA86" s="98">
        <v>9.9</v>
      </c>
      <c r="BB86" s="98">
        <v>10.35</v>
      </c>
      <c r="BC86" s="98">
        <v>10.8</v>
      </c>
      <c r="BD86" s="98">
        <v>11.25</v>
      </c>
    </row>
    <row r="87" spans="2:56" x14ac:dyDescent="0.2">
      <c r="B87" s="10"/>
      <c r="C87" s="10"/>
      <c r="D87" s="10"/>
      <c r="E87" s="10"/>
      <c r="F87" s="10"/>
      <c r="G87" s="10"/>
      <c r="H87" s="10"/>
      <c r="I87" s="10"/>
      <c r="J87" s="10"/>
      <c r="K87" s="10"/>
      <c r="AR87" s="12">
        <v>-0.2</v>
      </c>
      <c r="AS87" s="98">
        <v>39953.807999999997</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49942.259999999995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58755.6</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65284</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68720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72156</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79371.600000000006</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91277.340000000011</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109532.80800000002</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2024-12-02T21:42:49Z</dcterms:modified>
</cp:coreProperties>
</file>