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052A4128-E608-4382-98F6-BEE1414A2D22}"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<sst xmlns="http://schemas.openxmlformats.org/spreadsheetml/2006/main" count="275" uniqueCount="158">
  <si>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</si>
  <si>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</si>
  <si>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</si>
  <si>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</si>
  <si>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</si>
  <si>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</si>
  <si>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</si>
  <si>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</si>
  <si>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</si>
  <si>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</si>
  <si>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</si>
  <si>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</si>
  <si>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</si>
  <si>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</si>
  <si>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</si>
  <si>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</si>
  <si>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</si>
  <si>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</si>
  <si>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</si>
  <si>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</si>
  <si>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</si>
  <si>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</si>
  <si>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</si>
  <si>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</si>
  <si>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</si>
  <si>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</si>
  <si>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</si>
  <si>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</si>
  <si>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</si>
  <si>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</si>
  <si>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</si>
  <si>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</si>
  <si>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</si>
  <si>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</si>
  <si>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</si>
  <si>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</si>
  <si>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</si>
  <si>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</si>
  <si>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</si>
  <si>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</si>
  <si>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</si>
  <si>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</si>
  <si>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</si>
  <si>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</si>
  <si>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</si>
  <si>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</si>
  <si>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</si>
  <si>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</si>
  <si>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</si>
  <si>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</si>
  <si>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</si>
  <si>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</si>
  <si>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</si>
  <si>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</si>
  <si>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</si>
  <si>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</si>
  <si>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</si>
  <si>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</si>
  <si>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</si>
  <si>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</si>
  <si>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</si>
  <si>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</si>
  <si>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</si>
  <si>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</si>
  <si>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</si>
  <si>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</si>
  <si>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</si>
  <si>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</si>
  <si>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</si>
  <si>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</si>
  <si>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</si>
  <si>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</si>
  <si>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</si>
  <si>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</si>
  <si>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</si>
  <si>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</si>
  <si>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</si>
  <si>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</si>
  <si>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</si>
  <si>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</si>
  <si>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</si>
  <si>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</si>
  <si>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</si>
  <si>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</si>
  <si>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</si>
  <si>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</si>
  <si>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</si>
  <si>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</si>
  <si>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</si>
  <si>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</si>
  <si>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</si>
  <si>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</si>
  <si>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</si>
  <si>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</si>
  <si>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</si>
  <si>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</si>
  <si>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</si>
  <si>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</si>
  <si>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</si>
  <si>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</si>
  <si>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</si>
  <si>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</si>
  <si>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</si>
  <si>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</si>
  <si>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</si>
  <si>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</si>
  <si>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</si>
  <si>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</si>
  <si>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</si>
  <si>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</si>
  <si>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</si>
  <si>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</si>
  <si>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</si>
  <si>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</si>
  <si>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</si>
  <si>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</si>
  <si>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</si>
  <si>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</si>
  <si>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</si>
  <si>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</si>
  <si>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</si>
  <si>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</si>
  <si>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</si>
  <si>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</si>
  <si>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CACAO CCN51 SANTANDER SAN VICENTE DE CHUCURÍ</t>
  </si>
  <si>
    <t>Precio miles COP/kg. 1ra calidad (G)</t>
  </si>
  <si>
    <t>Precio miles COP/kg. 2da calidad (H)</t>
  </si>
  <si>
    <t>Precio miles COP/kg. 3ra calidad (I)</t>
  </si>
  <si>
    <t>Precio miles COP/kg. 4ta calidad (J)</t>
  </si>
  <si>
    <t>Santander</t>
  </si>
  <si>
    <t>Material de propagacion: Planta injerto // Distancia de siembra: 3 x 3 // Densidad de siembra - Plantas/Ha.: 1.111 // Duracion del ciclo: 20 años // Productividad/Ha/Ciclo: 24.825 kg // Inicio de Produccion desde la siembra: año 2  // Duracion de la etapa productiva: 19 años // Productividad promedio en etapa productiva  // Cultivo asociado: Cultivo generalmente en asocio con plátano y maderables (nativos o forestales comerciales) // Productividad promedio etapa productiva: 1.307 kg // % Rendimiento 1ra. Calidad: 100 // % Rendimiento 2da. Calidad: 0 // Precio de venta ponderado por calidad: $29.665 // Valor Jornal: $66.315 // Otros: LOTES MULTIVARIETALES CON PREDOMINIO DE CCN51®</t>
  </si>
  <si>
    <t>2024 Q3</t>
  </si>
  <si>
    <t>2017 Q3</t>
  </si>
  <si>
    <t>El presente documento corresponde a una actualización del documento PDF de la AgroGuía correspondiente a Cacao Ccn51 Santander San Vicente De Chucurí publicada en la página web, y consta de las siguientes partes:</t>
  </si>
  <si>
    <t>- Flujo anualizado de los ingresos (precio y rendimiento) y los costos de producción para una hectárea de
Cacao Ccn51 Santander San Vicente De Chucurí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</si>
  <si>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Cacao Ccn51 Santander San Vicente De Chucurí.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</si>
  <si>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</si>
  <si>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</si>
  <si>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</si>
  <si>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</si>
  <si>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Cacao Ccn51 Santander San Vicente De Chucurí. La participación se encuentra actualizada al 2024 Q3.</t>
  </si>
  <si>
    <t>Sostenimiento Año1 ***</t>
  </si>
  <si>
    <t>Sub Total Ingresos millones [(CxG)]</t>
  </si>
  <si>
    <t>** Los costos de instalación comprenden tanto los gastos relacionados con la mano de obra como aquellos asociados con los insumos necesarios hasta completar la siembra de las plantas. Para el caso de Cacao Ccn51 Santander San Vicente De Chucurí, en lo que respecta a la mano de obra incluye actividades como la preparación del terreno, la siembra, el trazado y el ahoyado, entre otras, y ascienden a un total de $2,5 millones de pesos (equivalente a 38 jornales). En cuanto a los insumos, se incluyen los gastos relacionados con el material vegetal y las enmiendas, que en conjunto ascienden a  $4,6 millones.</t>
  </si>
  <si>
    <t>*** Los costos de sostenimiento del año 1 comprenden tanto los gastos relacionados con la mano de obra como aquellos asociados con los insumos necesarios desde el momento de la siembra de las plantas hasta finalizar el año 1. Para el caso de Cacao Ccn51 Santander San Vicente De Chucurí, en lo que respecta a la mano de obra incluye actividades como la fertilización, riego, control de malezas, plagas y enfermedades, entre otras, y ascienden a un total de $3,1 millones de pesos (equivalente a 46 jornales). En cuanto a los insumos, se incluyen los fertilizantes, plaguicidas, transportes, entre otras, que en conjunto ascienden a  $4,0 millones.</t>
  </si>
  <si>
    <t>Nota 1: en caso de utilizar esta información para el desarrollo de otras publicaciones, por favor citar FINAGRO, "Agro Guía - Marcos de Referencia Agroeconómicos"</t>
  </si>
  <si>
    <t>Los costos totales del ciclo para esta actualización (2024 Q3) equivalen a $212,6 millones, en comparación con los costos del marco original que ascienden a $111,3 millones, (mes de publicación del marco: septiembre - 2017).
La rentabilidad actualizada (2024 Q3) subió frente a la rentabilidad de la primera AgroGuía, pasando del 10,3% al 246,3%. Mientras que el crecimiento de los costos fue del 191,0%, el crecimiento de los ingresos fue del 593,3%.</t>
  </si>
  <si>
    <t>En cuanto a los costos de mano de obra de la AgroGuía actualizada, se destaca la participación de cosecha y beneficio seguido de control arvenses, que representan el 56% y el 22% del costo total, respectivamente. En cuanto a los costos de insumos, se destaca la participación de fertilización seguido de instalación, que representan el 78% y el 9% del costo total, respectivamente.</t>
  </si>
  <si>
    <t>subió</t>
  </si>
  <si>
    <t>De acuerdo con el comportamiento histórico del sistema productivo, se efectuó un análisis de sensibilidad del margen de utilidad obtenido en la producción de CACAO CCN51 SANTANDER SAN VICENTE DE CHUCURÍ, frente a diferentes escenarios de variación de precios de venta en finca y rendimientos probables (kg/ha).</t>
  </si>
  <si>
    <t>Con un precio ponderado de COP $ 29.665/kg y con un rendimiento por hectárea de 24.825 kg por ciclo; el margen de utilidad obtenido en la producción de cacao en grano, crudo o tostado es del 71%.</t>
  </si>
  <si>
    <t>El precio mínimo ponderado para cubrir los costos de producción, con un rendimiento de 24.825 kg para todo el ciclo de producción, es COP $ 8.565/kg.</t>
  </si>
  <si>
    <t>El rendimiento mínimo por ha/ciclo para cubrir los costos de producción, con un precio ponderado de COP $ 29.665, es de 7.168 kg/ha para todo el ciclo.</t>
  </si>
  <si>
    <t>El siguiente cuadro presenta diferentes escenarios de rentabilidad para el sistema productivo de CACAO CCN51 SANTANDER SAN VICENTE DE CHUCURÍ, con respecto a diferentes niveles de productividad (kg./ha.) y precios ($/kg.).</t>
  </si>
  <si>
    <t>De acuerdo con el comportamiento histórico del sistema productivo, se efectuó un análisis de sensibilidad del margen de utilidad obtenido en la producción de CACAO CCN51 SANTANDER SAN VICENTE DE CHUCURÍ, frente a diferentes escenarios de variación de precios de venta en finca y rendimientos probables (t/ha)</t>
  </si>
  <si>
    <t>Con un precio ponderado de COP $$ 5.000/kg y con un rendimiento por hectárea de 24.825 kg por ciclo; el margen de utilidad obtenido en la producción de cacao en grano, crudo o tostado es del 10%.</t>
  </si>
  <si>
    <t>El precio mínimo ponderado para cubrir los costos de producción, con un rendimiento de 24.825 kg para todo el ciclo de producción, es COP $ 4.485/kg.</t>
  </si>
  <si>
    <t>El rendimiento mínimo por ha/ciclo para cubrir los costos de producción, con un precio ponderado de COP $ 5.000, es de 22.266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</si>
</sst>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Q3</c:v>
                </c:pt>
              </c:strCache>
            </c:strRef>
          </c:cat>
          <c:val>
            <c:numRef>
              <c:f>'Análisis Comparativo y Part.'!$AQ$41:$AQ$42</c:f>
              <c:numCache>
                <c:formatCode>_(* #,##0_);_(* \(#,##0\);_(* "-"_);_(@_)</c:formatCode>
                <c:ptCount val="2"/>
                <c:pt idx="0">
                  <c:v>111331000</c:v>
                </c:pt>
                <c:pt idx="1">
                  <c:v>212636227.41524759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Q3</c:v>
                </c:pt>
              </c:strCache>
            </c:strRef>
          </c:cat>
          <c:val>
            <c:numRef>
              <c:f>'Análisis Comparativo y Part.'!$AR$41:$AR$42</c:f>
              <c:numCache>
                <c:formatCode>_(* #,##0_);_(* \(#,##0\);_(* "-"_);_(@_)</c:formatCode>
                <c:ptCount val="2"/>
                <c:pt idx="0">
                  <c:v>86395000</c:v>
                </c:pt>
                <c:pt idx="1">
                  <c:v>163703771</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Q3</c:v>
                </c:pt>
              </c:strCache>
            </c:strRef>
          </c:cat>
          <c:val>
            <c:numRef>
              <c:f>'Análisis Comparativo y Part.'!$AS$41:$AS$42</c:f>
              <c:numCache>
                <c:formatCode>_(* #,##0_);_(* \(#,##0\);_(* "-"_);_(@_)</c:formatCode>
                <c:ptCount val="2"/>
                <c:pt idx="0">
                  <c:v>24936000</c:v>
                </c:pt>
                <c:pt idx="1">
                  <c:v>48932456.415247582</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1047878</c:v>
                </c:pt>
                <c:pt idx="2">
                  <c:v>1862294.9960702106</c:v>
                </c:pt>
                <c:pt idx="3">
                  <c:v>38046135</c:v>
                </c:pt>
                <c:pt idx="4">
                  <c:v>4642568.4191773664</c:v>
                </c:pt>
                <c:pt idx="5">
                  <c:v>2619100</c:v>
                </c:pt>
                <c:pt idx="6">
                  <c:v>0</c:v>
                </c:pt>
                <c:pt idx="7">
                  <c:v>0</c:v>
                </c:pt>
                <c:pt idx="8">
                  <c:v>0</c:v>
                </c:pt>
                <c:pt idx="9">
                  <c:v>714480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36605880</c:v>
                </c:pt>
                <c:pt idx="1">
                  <c:v>8355690</c:v>
                </c:pt>
                <c:pt idx="2">
                  <c:v>92187780</c:v>
                </c:pt>
                <c:pt idx="3">
                  <c:v>10212510</c:v>
                </c:pt>
                <c:pt idx="4">
                  <c:v>2548391</c:v>
                </c:pt>
                <c:pt idx="5">
                  <c:v>265260</c:v>
                </c:pt>
                <c:pt idx="6">
                  <c:v>13528260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2024 Q3</c:v>
                </c:pt>
              </c:strCache>
            </c:strRef>
          </c:cat>
          <c:val>
            <c:numRef>
              <c:f>'Análisis Comparativo y Part.'!$AW$41:$AW$42</c:f>
              <c:numCache>
                <c:formatCode>0%</c:formatCode>
                <c:ptCount val="2"/>
                <c:pt idx="0">
                  <c:v>0.77601925788863835</c:v>
                </c:pt>
                <c:pt idx="1">
                  <c:v>0.76987714177373157</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2024 Q3</c:v>
                </c:pt>
              </c:strCache>
            </c:strRef>
          </c:cat>
          <c:val>
            <c:numRef>
              <c:f>'Análisis Comparativo y Part.'!$AX$41:$AX$42</c:f>
              <c:numCache>
                <c:formatCode>0%</c:formatCode>
                <c:ptCount val="2"/>
                <c:pt idx="0">
                  <c:v>0.22398074211136162</c:v>
                </c:pt>
                <c:pt idx="1">
                  <c:v>0.23012285822626838</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22" width="10.85546875" style="10" customWidth="1"/>
    <col min="23"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2548.39</v>
      </c>
      <c r="C7" s="13">
        <v>3050.49</v>
      </c>
      <c r="D7" s="13">
        <v>4244.32</v>
      </c>
      <c r="E7" s="13">
        <v>6631.85</v>
      </c>
      <c r="F7" s="13">
        <v>7427.7</v>
      </c>
      <c r="G7" s="13">
        <v>9085.76</v>
      </c>
      <c r="H7" s="13">
        <v>9085.76</v>
      </c>
      <c r="I7" s="13">
        <v>9085.76</v>
      </c>
      <c r="J7" s="13">
        <v>9085.76</v>
      </c>
      <c r="K7" s="13">
        <v>9085.76</v>
      </c>
      <c r="L7" s="13">
        <v>9085.76</v>
      </c>
      <c r="M7" s="13">
        <v>9085.76</v>
      </c>
      <c r="N7" s="13">
        <v>9085.76</v>
      </c>
      <c r="O7" s="13">
        <v>9085.76</v>
      </c>
      <c r="P7" s="13">
        <v>9085.76</v>
      </c>
      <c r="Q7" s="13">
        <v>9085.76</v>
      </c>
      <c r="R7" s="13">
        <v>9085.76</v>
      </c>
      <c r="S7" s="13">
        <v>9085.76</v>
      </c>
      <c r="T7" s="13">
        <v>7228.74</v>
      </c>
      <c r="U7" s="13">
        <v>7228.74</v>
      </c>
      <c r="V7" s="13">
        <v>7228.74</v>
      </c>
      <c r="W7" s="13">
        <v>0</v>
      </c>
      <c r="X7" s="13">
        <v>0</v>
      </c>
      <c r="Y7" s="13">
        <v>0</v>
      </c>
      <c r="Z7" s="13">
        <v>0</v>
      </c>
      <c r="AA7" s="13">
        <v>0</v>
      </c>
      <c r="AB7" s="13">
        <v>0</v>
      </c>
      <c r="AC7" s="13">
        <v>0</v>
      </c>
      <c r="AD7" s="13">
        <v>0</v>
      </c>
      <c r="AE7" s="13">
        <v>0</v>
      </c>
      <c r="AF7" s="13">
        <v>0</v>
      </c>
      <c r="AG7" s="13">
        <v>163703.76999999999</v>
      </c>
      <c r="AH7" s="14">
        <v>0.76987714177373179</v>
      </c>
    </row>
    <row r="8" spans="1:34" x14ac:dyDescent="0.2">
      <c r="A8" s="3" t="s">
        <v>122</v>
      </c>
      <c r="B8" s="13">
        <v>4642.57</v>
      </c>
      <c r="C8" s="13">
        <v>4035.76</v>
      </c>
      <c r="D8" s="13">
        <v>1041.1500000000001</v>
      </c>
      <c r="E8" s="13">
        <v>1346.67</v>
      </c>
      <c r="F8" s="13">
        <v>1794.62</v>
      </c>
      <c r="G8" s="13">
        <v>2261.63</v>
      </c>
      <c r="H8" s="13">
        <v>2261.63</v>
      </c>
      <c r="I8" s="13">
        <v>2261.63</v>
      </c>
      <c r="J8" s="13">
        <v>2261.63</v>
      </c>
      <c r="K8" s="13">
        <v>2261.63</v>
      </c>
      <c r="L8" s="13">
        <v>2261.63</v>
      </c>
      <c r="M8" s="13">
        <v>2261.63</v>
      </c>
      <c r="N8" s="13">
        <v>2261.63</v>
      </c>
      <c r="O8" s="13">
        <v>2261.63</v>
      </c>
      <c r="P8" s="13">
        <v>2261.63</v>
      </c>
      <c r="Q8" s="13">
        <v>2261.63</v>
      </c>
      <c r="R8" s="13">
        <v>2261.63</v>
      </c>
      <c r="S8" s="13">
        <v>2261.63</v>
      </c>
      <c r="T8" s="13">
        <v>2223.52</v>
      </c>
      <c r="U8" s="13">
        <v>2223.52</v>
      </c>
      <c r="V8" s="13">
        <v>2223.52</v>
      </c>
      <c r="W8" s="13">
        <v>0</v>
      </c>
      <c r="X8" s="13">
        <v>0</v>
      </c>
      <c r="Y8" s="13">
        <v>0</v>
      </c>
      <c r="Z8" s="13">
        <v>0</v>
      </c>
      <c r="AA8" s="13">
        <v>0</v>
      </c>
      <c r="AB8" s="13">
        <v>0</v>
      </c>
      <c r="AC8" s="13">
        <v>0</v>
      </c>
      <c r="AD8" s="13">
        <v>0</v>
      </c>
      <c r="AE8" s="13">
        <v>0</v>
      </c>
      <c r="AF8" s="13">
        <v>0</v>
      </c>
      <c r="AG8" s="13">
        <v>48932.46</v>
      </c>
      <c r="AH8" s="14">
        <v>0.23012285822626857</v>
      </c>
    </row>
    <row r="9" spans="1:34" x14ac:dyDescent="0.2">
      <c r="A9" s="7" t="s">
        <v>121</v>
      </c>
      <c r="B9" s="13">
        <v>7190.96</v>
      </c>
      <c r="C9" s="13">
        <v>7086.25</v>
      </c>
      <c r="D9" s="13">
        <v>5285.47</v>
      </c>
      <c r="E9" s="13">
        <v>7978.52</v>
      </c>
      <c r="F9" s="13">
        <v>9222.32</v>
      </c>
      <c r="G9" s="13">
        <v>11347.38</v>
      </c>
      <c r="H9" s="13">
        <v>11347.38</v>
      </c>
      <c r="I9" s="13">
        <v>11347.38</v>
      </c>
      <c r="J9" s="13">
        <v>11347.38</v>
      </c>
      <c r="K9" s="13">
        <v>11347.38</v>
      </c>
      <c r="L9" s="13">
        <v>11347.38</v>
      </c>
      <c r="M9" s="13">
        <v>11347.38</v>
      </c>
      <c r="N9" s="13">
        <v>11347.38</v>
      </c>
      <c r="O9" s="13">
        <v>11347.38</v>
      </c>
      <c r="P9" s="13">
        <v>11347.38</v>
      </c>
      <c r="Q9" s="13">
        <v>11347.38</v>
      </c>
      <c r="R9" s="13">
        <v>11347.38</v>
      </c>
      <c r="S9" s="13">
        <v>11347.38</v>
      </c>
      <c r="T9" s="13">
        <v>9452.26</v>
      </c>
      <c r="U9" s="13">
        <v>9452.26</v>
      </c>
      <c r="V9" s="13">
        <v>9452.26</v>
      </c>
      <c r="W9" s="13">
        <v>0</v>
      </c>
      <c r="X9" s="13">
        <v>0</v>
      </c>
      <c r="Y9" s="13">
        <v>0</v>
      </c>
      <c r="Z9" s="13">
        <v>0</v>
      </c>
      <c r="AA9" s="13">
        <v>0</v>
      </c>
      <c r="AB9" s="13">
        <v>0</v>
      </c>
      <c r="AC9" s="13">
        <v>0</v>
      </c>
      <c r="AD9" s="13">
        <v>0</v>
      </c>
      <c r="AE9" s="13">
        <v>0</v>
      </c>
      <c r="AF9" s="13">
        <v>0</v>
      </c>
      <c r="AG9" s="13">
        <v>212636.23</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400</v>
      </c>
      <c r="E11" s="15">
        <v>875</v>
      </c>
      <c r="F11" s="15">
        <v>1050</v>
      </c>
      <c r="G11" s="15">
        <v>1500</v>
      </c>
      <c r="H11" s="15">
        <v>1500</v>
      </c>
      <c r="I11" s="15">
        <v>1500</v>
      </c>
      <c r="J11" s="15">
        <v>1500</v>
      </c>
      <c r="K11" s="15">
        <v>1500</v>
      </c>
      <c r="L11" s="15">
        <v>1500</v>
      </c>
      <c r="M11" s="15">
        <v>1500</v>
      </c>
      <c r="N11" s="15">
        <v>1500</v>
      </c>
      <c r="O11" s="15">
        <v>1500</v>
      </c>
      <c r="P11" s="15">
        <v>1500</v>
      </c>
      <c r="Q11" s="15">
        <v>1500</v>
      </c>
      <c r="R11" s="15">
        <v>1500</v>
      </c>
      <c r="S11" s="15">
        <v>1500</v>
      </c>
      <c r="T11" s="15">
        <v>1000</v>
      </c>
      <c r="U11" s="15">
        <v>1000</v>
      </c>
      <c r="V11" s="15">
        <v>1000</v>
      </c>
      <c r="W11" s="15">
        <v>0</v>
      </c>
      <c r="X11" s="15">
        <v>0</v>
      </c>
      <c r="Y11" s="15">
        <v>0</v>
      </c>
      <c r="Z11" s="15">
        <v>0</v>
      </c>
      <c r="AA11" s="15">
        <v>0</v>
      </c>
      <c r="AB11" s="15">
        <v>0</v>
      </c>
      <c r="AC11" s="15">
        <v>0</v>
      </c>
      <c r="AD11" s="15">
        <v>0</v>
      </c>
      <c r="AE11" s="15">
        <v>0</v>
      </c>
      <c r="AF11" s="15">
        <v>0</v>
      </c>
      <c r="AG11" s="15">
        <v>24825</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29.664999999999999</v>
      </c>
      <c r="E15" s="16">
        <v>29.664999999999999</v>
      </c>
      <c r="F15" s="16">
        <v>29.664999999999999</v>
      </c>
      <c r="G15" s="16">
        <v>29.664999999999999</v>
      </c>
      <c r="H15" s="16">
        <v>29.664999999999999</v>
      </c>
      <c r="I15" s="16">
        <v>29.664999999999999</v>
      </c>
      <c r="J15" s="16">
        <v>29.664999999999999</v>
      </c>
      <c r="K15" s="16">
        <v>29.664999999999999</v>
      </c>
      <c r="L15" s="16">
        <v>29.664999999999999</v>
      </c>
      <c r="M15" s="16">
        <v>29.664999999999999</v>
      </c>
      <c r="N15" s="16">
        <v>29.664999999999999</v>
      </c>
      <c r="O15" s="16">
        <v>29.664999999999999</v>
      </c>
      <c r="P15" s="16">
        <v>29.664999999999999</v>
      </c>
      <c r="Q15" s="16">
        <v>29.664999999999999</v>
      </c>
      <c r="R15" s="16">
        <v>29.664999999999999</v>
      </c>
      <c r="S15" s="16">
        <v>29.664999999999999</v>
      </c>
      <c r="T15" s="16">
        <v>29.664999999999999</v>
      </c>
      <c r="U15" s="16">
        <v>29.664999999999999</v>
      </c>
      <c r="V15" s="16">
        <v>29.664999999999999</v>
      </c>
      <c r="W15" s="16">
        <v>0</v>
      </c>
      <c r="X15" s="16">
        <v>0</v>
      </c>
      <c r="Y15" s="16">
        <v>0</v>
      </c>
      <c r="Z15" s="16">
        <v>0</v>
      </c>
      <c r="AA15" s="16">
        <v>0</v>
      </c>
      <c r="AB15" s="16">
        <v>0</v>
      </c>
      <c r="AC15" s="16">
        <v>0</v>
      </c>
      <c r="AD15" s="16">
        <v>0</v>
      </c>
      <c r="AE15" s="16">
        <v>0</v>
      </c>
      <c r="AF15" s="16">
        <v>0</v>
      </c>
      <c r="AG15" s="16">
        <v>29.664999999999999</v>
      </c>
      <c r="AH15" s="19"/>
    </row>
    <row r="16" spans="1:34" hidden="1"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11866</v>
      </c>
      <c r="E19" s="13">
        <v>25956.880000000001</v>
      </c>
      <c r="F19" s="13">
        <v>31148.25</v>
      </c>
      <c r="G19" s="13">
        <v>44497.5</v>
      </c>
      <c r="H19" s="13">
        <v>44497.5</v>
      </c>
      <c r="I19" s="13">
        <v>44497.5</v>
      </c>
      <c r="J19" s="13">
        <v>44497.5</v>
      </c>
      <c r="K19" s="13">
        <v>44497.5</v>
      </c>
      <c r="L19" s="13">
        <v>44497.5</v>
      </c>
      <c r="M19" s="13">
        <v>44497.5</v>
      </c>
      <c r="N19" s="13">
        <v>44497.5</v>
      </c>
      <c r="O19" s="13">
        <v>44497.5</v>
      </c>
      <c r="P19" s="13">
        <v>44497.5</v>
      </c>
      <c r="Q19" s="13">
        <v>44497.5</v>
      </c>
      <c r="R19" s="13">
        <v>44497.5</v>
      </c>
      <c r="S19" s="13">
        <v>44497.5</v>
      </c>
      <c r="T19" s="13">
        <v>29665</v>
      </c>
      <c r="U19" s="13">
        <v>29665</v>
      </c>
      <c r="V19" s="13">
        <v>29665</v>
      </c>
      <c r="W19" s="13">
        <v>0</v>
      </c>
      <c r="X19" s="13">
        <v>0</v>
      </c>
      <c r="Y19" s="13">
        <v>0</v>
      </c>
      <c r="Z19" s="13">
        <v>0</v>
      </c>
      <c r="AA19" s="13">
        <v>0</v>
      </c>
      <c r="AB19" s="13">
        <v>0</v>
      </c>
      <c r="AC19" s="13">
        <v>0</v>
      </c>
      <c r="AD19" s="13">
        <v>0</v>
      </c>
      <c r="AE19" s="13">
        <v>0</v>
      </c>
      <c r="AF19" s="13">
        <v>0</v>
      </c>
      <c r="AG19" s="13">
        <v>736433.63</v>
      </c>
      <c r="AH19" s="19"/>
    </row>
    <row r="20" spans="1:34" x14ac:dyDescent="0.2">
      <c r="A20" s="1" t="s">
        <v>12</v>
      </c>
      <c r="B20" s="17">
        <v>-7190.96</v>
      </c>
      <c r="C20" s="17">
        <v>-7086.25</v>
      </c>
      <c r="D20" s="17">
        <v>6580.54</v>
      </c>
      <c r="E20" s="17">
        <v>17978.36</v>
      </c>
      <c r="F20" s="17">
        <v>21925.93</v>
      </c>
      <c r="G20" s="17">
        <v>33150.120000000003</v>
      </c>
      <c r="H20" s="17">
        <v>33150.120000000003</v>
      </c>
      <c r="I20" s="17">
        <v>33150.120000000003</v>
      </c>
      <c r="J20" s="17">
        <v>33150.120000000003</v>
      </c>
      <c r="K20" s="17">
        <v>33150.120000000003</v>
      </c>
      <c r="L20" s="17">
        <v>33150.120000000003</v>
      </c>
      <c r="M20" s="17">
        <v>33150.120000000003</v>
      </c>
      <c r="N20" s="17">
        <v>33150.120000000003</v>
      </c>
      <c r="O20" s="17">
        <v>33150.120000000003</v>
      </c>
      <c r="P20" s="17">
        <v>33150.120000000003</v>
      </c>
      <c r="Q20" s="17">
        <v>33150.120000000003</v>
      </c>
      <c r="R20" s="17">
        <v>33150.120000000003</v>
      </c>
      <c r="S20" s="17">
        <v>33150.120000000003</v>
      </c>
      <c r="T20" s="17">
        <v>20212.740000000002</v>
      </c>
      <c r="U20" s="17">
        <v>20212.740000000002</v>
      </c>
      <c r="V20" s="17">
        <v>20212.740000000002</v>
      </c>
      <c r="W20" s="17">
        <v>0</v>
      </c>
      <c r="X20" s="17">
        <v>0</v>
      </c>
      <c r="Y20" s="17">
        <v>0</v>
      </c>
      <c r="Z20" s="17">
        <v>0</v>
      </c>
      <c r="AA20" s="17">
        <v>0</v>
      </c>
      <c r="AB20" s="17">
        <v>0</v>
      </c>
      <c r="AC20" s="17">
        <v>0</v>
      </c>
      <c r="AD20" s="17">
        <v>0</v>
      </c>
      <c r="AE20" s="17">
        <v>0</v>
      </c>
      <c r="AF20" s="17">
        <v>0</v>
      </c>
      <c r="AG20" s="17">
        <v>523797.4</v>
      </c>
      <c r="AH20" s="22"/>
    </row>
    <row r="21" spans="1:34" x14ac:dyDescent="0.2">
      <c r="J21" s="10"/>
      <c r="AG21" s="82">
        <v>2.4633497497199888</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2955</v>
      </c>
      <c r="D121" s="61">
        <v>2240</v>
      </c>
      <c r="E121" s="61">
        <v>3500</v>
      </c>
      <c r="F121" s="61">
        <v>3920</v>
      </c>
      <c r="G121" s="61">
        <v>4795</v>
      </c>
      <c r="H121" s="61">
        <v>4795</v>
      </c>
      <c r="I121" s="61">
        <v>4795</v>
      </c>
      <c r="J121" s="61">
        <v>4795</v>
      </c>
      <c r="K121" s="61">
        <v>4795</v>
      </c>
      <c r="L121" s="61">
        <v>4795</v>
      </c>
      <c r="M121" s="61">
        <v>4795</v>
      </c>
      <c r="N121" s="61">
        <v>4795</v>
      </c>
      <c r="O121" s="61">
        <v>4795</v>
      </c>
      <c r="P121" s="61">
        <v>4795</v>
      </c>
      <c r="Q121" s="61">
        <v>4795</v>
      </c>
      <c r="R121" s="61">
        <v>4795</v>
      </c>
      <c r="S121" s="61">
        <v>4795</v>
      </c>
      <c r="T121" s="61">
        <v>3815</v>
      </c>
      <c r="U121" s="61">
        <v>3815</v>
      </c>
      <c r="V121" s="61">
        <v>3815</v>
      </c>
      <c r="W121" s="61">
        <v>0</v>
      </c>
      <c r="X121" s="61">
        <v>0</v>
      </c>
      <c r="Y121" s="61">
        <v>0</v>
      </c>
      <c r="Z121" s="61">
        <v>0</v>
      </c>
      <c r="AA121" s="61">
        <v>0</v>
      </c>
      <c r="AB121" s="61">
        <v>0</v>
      </c>
      <c r="AC121" s="61">
        <v>0</v>
      </c>
      <c r="AD121" s="61">
        <v>0</v>
      </c>
      <c r="AE121" s="61">
        <v>0</v>
      </c>
      <c r="AF121" s="61">
        <v>0</v>
      </c>
      <c r="AG121" s="61">
        <v>86395</v>
      </c>
      <c r="AH121" s="62">
        <v>0.77601925788863835</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3769</v>
      </c>
      <c r="D122" s="61">
        <v>549</v>
      </c>
      <c r="E122" s="61">
        <v>701</v>
      </c>
      <c r="F122" s="61">
        <v>941</v>
      </c>
      <c r="G122" s="61">
        <v>1189</v>
      </c>
      <c r="H122" s="61">
        <v>1189</v>
      </c>
      <c r="I122" s="61">
        <v>1189</v>
      </c>
      <c r="J122" s="61">
        <v>1189</v>
      </c>
      <c r="K122" s="61">
        <v>1189</v>
      </c>
      <c r="L122" s="61">
        <v>1189</v>
      </c>
      <c r="M122" s="61">
        <v>1189</v>
      </c>
      <c r="N122" s="61">
        <v>1189</v>
      </c>
      <c r="O122" s="61">
        <v>1189</v>
      </c>
      <c r="P122" s="61">
        <v>1189</v>
      </c>
      <c r="Q122" s="61">
        <v>1189</v>
      </c>
      <c r="R122" s="61">
        <v>1189</v>
      </c>
      <c r="S122" s="61">
        <v>1189</v>
      </c>
      <c r="T122" s="61">
        <v>1173</v>
      </c>
      <c r="U122" s="61">
        <v>1173</v>
      </c>
      <c r="V122" s="61">
        <v>1173</v>
      </c>
      <c r="W122" s="61">
        <v>0</v>
      </c>
      <c r="X122" s="61">
        <v>0</v>
      </c>
      <c r="Y122" s="61">
        <v>0</v>
      </c>
      <c r="Z122" s="61">
        <v>0</v>
      </c>
      <c r="AA122" s="61">
        <v>0</v>
      </c>
      <c r="AB122" s="61">
        <v>0</v>
      </c>
      <c r="AC122" s="61">
        <v>0</v>
      </c>
      <c r="AD122" s="61">
        <v>0</v>
      </c>
      <c r="AE122" s="61">
        <v>0</v>
      </c>
      <c r="AF122" s="61">
        <v>0</v>
      </c>
      <c r="AG122" s="61">
        <v>24936</v>
      </c>
      <c r="AH122" s="62">
        <v>0.22398074211136162</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6724</v>
      </c>
      <c r="D123" s="61">
        <v>2789</v>
      </c>
      <c r="E123" s="61">
        <v>4201</v>
      </c>
      <c r="F123" s="61">
        <v>4861</v>
      </c>
      <c r="G123" s="61">
        <v>5984</v>
      </c>
      <c r="H123" s="61">
        <v>5984</v>
      </c>
      <c r="I123" s="61">
        <v>5984</v>
      </c>
      <c r="J123" s="61">
        <v>5984</v>
      </c>
      <c r="K123" s="61">
        <v>5984</v>
      </c>
      <c r="L123" s="61">
        <v>5984</v>
      </c>
      <c r="M123" s="61">
        <v>5984</v>
      </c>
      <c r="N123" s="61">
        <v>5984</v>
      </c>
      <c r="O123" s="61">
        <v>5984</v>
      </c>
      <c r="P123" s="61">
        <v>5984</v>
      </c>
      <c r="Q123" s="61">
        <v>5984</v>
      </c>
      <c r="R123" s="61">
        <v>5984</v>
      </c>
      <c r="S123" s="61">
        <v>5984</v>
      </c>
      <c r="T123" s="61">
        <v>4988</v>
      </c>
      <c r="U123" s="61">
        <v>4988</v>
      </c>
      <c r="V123" s="61">
        <v>4988</v>
      </c>
      <c r="W123" s="61">
        <v>0</v>
      </c>
      <c r="X123" s="61">
        <v>0</v>
      </c>
      <c r="Y123" s="61">
        <v>0</v>
      </c>
      <c r="Z123" s="61">
        <v>0</v>
      </c>
      <c r="AA123" s="61">
        <v>0</v>
      </c>
      <c r="AB123" s="61">
        <v>0</v>
      </c>
      <c r="AC123" s="61">
        <v>0</v>
      </c>
      <c r="AD123" s="61">
        <v>0</v>
      </c>
      <c r="AE123" s="61">
        <v>0</v>
      </c>
      <c r="AF123" s="61">
        <v>0</v>
      </c>
      <c r="AG123" s="61">
        <v>111331</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400</v>
      </c>
      <c r="E125" s="64">
        <v>875</v>
      </c>
      <c r="F125" s="64">
        <v>1050</v>
      </c>
      <c r="G125" s="64">
        <v>1500</v>
      </c>
      <c r="H125" s="64">
        <v>1500</v>
      </c>
      <c r="I125" s="64">
        <v>1500</v>
      </c>
      <c r="J125" s="64">
        <v>1500</v>
      </c>
      <c r="K125" s="64">
        <v>1500</v>
      </c>
      <c r="L125" s="64">
        <v>1500</v>
      </c>
      <c r="M125" s="64">
        <v>1500</v>
      </c>
      <c r="N125" s="64">
        <v>1500</v>
      </c>
      <c r="O125" s="64">
        <v>1500</v>
      </c>
      <c r="P125" s="64">
        <v>1500</v>
      </c>
      <c r="Q125" s="64">
        <v>1500</v>
      </c>
      <c r="R125" s="64">
        <v>1500</v>
      </c>
      <c r="S125" s="64">
        <v>1500</v>
      </c>
      <c r="T125" s="64">
        <v>1000</v>
      </c>
      <c r="U125" s="64">
        <v>1000</v>
      </c>
      <c r="V125" s="64">
        <v>1000</v>
      </c>
      <c r="W125" s="64">
        <v>0</v>
      </c>
      <c r="X125" s="64">
        <v>0</v>
      </c>
      <c r="Y125" s="64">
        <v>0</v>
      </c>
      <c r="Z125" s="64">
        <v>0</v>
      </c>
      <c r="AA125" s="64">
        <v>0</v>
      </c>
      <c r="AB125" s="64">
        <v>0</v>
      </c>
      <c r="AC125" s="64">
        <v>0</v>
      </c>
      <c r="AD125" s="64">
        <v>0</v>
      </c>
      <c r="AE125" s="64">
        <v>0</v>
      </c>
      <c r="AF125" s="64">
        <v>0</v>
      </c>
      <c r="AG125" s="61">
        <v>24825</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5</v>
      </c>
      <c r="D129" s="65">
        <v>5</v>
      </c>
      <c r="E129" s="65">
        <v>5</v>
      </c>
      <c r="F129" s="65">
        <v>5</v>
      </c>
      <c r="G129" s="65">
        <v>5</v>
      </c>
      <c r="H129" s="65">
        <v>5</v>
      </c>
      <c r="I129" s="65">
        <v>5</v>
      </c>
      <c r="J129" s="65">
        <v>5</v>
      </c>
      <c r="K129" s="65">
        <v>5</v>
      </c>
      <c r="L129" s="65">
        <v>5</v>
      </c>
      <c r="M129" s="65">
        <v>5</v>
      </c>
      <c r="N129" s="65">
        <v>5</v>
      </c>
      <c r="O129" s="65">
        <v>5</v>
      </c>
      <c r="P129" s="65">
        <v>5</v>
      </c>
      <c r="Q129" s="65">
        <v>5</v>
      </c>
      <c r="R129" s="65">
        <v>5</v>
      </c>
      <c r="S129" s="65">
        <v>5</v>
      </c>
      <c r="T129" s="65">
        <v>5</v>
      </c>
      <c r="U129" s="65">
        <v>5</v>
      </c>
      <c r="V129" s="65">
        <v>5</v>
      </c>
      <c r="W129" s="65">
        <v>5</v>
      </c>
      <c r="X129" s="65">
        <v>5</v>
      </c>
      <c r="Y129" s="65">
        <v>5</v>
      </c>
      <c r="Z129" s="65">
        <v>5</v>
      </c>
      <c r="AA129" s="65">
        <v>5</v>
      </c>
      <c r="AB129" s="65">
        <v>5</v>
      </c>
      <c r="AC129" s="65">
        <v>5</v>
      </c>
      <c r="AD129" s="65">
        <v>5</v>
      </c>
      <c r="AE129" s="65">
        <v>5</v>
      </c>
      <c r="AF129" s="65">
        <v>5</v>
      </c>
      <c r="AG129" s="65">
        <v>5</v>
      </c>
      <c r="AH129" s="54"/>
    </row>
    <row r="130" spans="1:40" s="12" customFormat="1" x14ac:dyDescent="0.2">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2000</v>
      </c>
      <c r="E133" s="61">
        <v>4375</v>
      </c>
      <c r="F133" s="61">
        <v>5250</v>
      </c>
      <c r="G133" s="61">
        <v>7500</v>
      </c>
      <c r="H133" s="61">
        <v>7500</v>
      </c>
      <c r="I133" s="61">
        <v>7500</v>
      </c>
      <c r="J133" s="61">
        <v>7500</v>
      </c>
      <c r="K133" s="61">
        <v>7500</v>
      </c>
      <c r="L133" s="61">
        <v>7500</v>
      </c>
      <c r="M133" s="61">
        <v>7500</v>
      </c>
      <c r="N133" s="61">
        <v>7500</v>
      </c>
      <c r="O133" s="61">
        <v>7500</v>
      </c>
      <c r="P133" s="61">
        <v>7500</v>
      </c>
      <c r="Q133" s="61">
        <v>7500</v>
      </c>
      <c r="R133" s="61">
        <v>7500</v>
      </c>
      <c r="S133" s="61">
        <v>7500</v>
      </c>
      <c r="T133" s="61">
        <v>5000</v>
      </c>
      <c r="U133" s="61">
        <v>5000</v>
      </c>
      <c r="V133" s="61">
        <v>5000</v>
      </c>
      <c r="W133" s="61">
        <v>0</v>
      </c>
      <c r="X133" s="61">
        <v>0</v>
      </c>
      <c r="Y133" s="61">
        <v>0</v>
      </c>
      <c r="Z133" s="61">
        <v>0</v>
      </c>
      <c r="AA133" s="61">
        <v>0</v>
      </c>
      <c r="AB133" s="61">
        <v>0</v>
      </c>
      <c r="AC133" s="61">
        <v>0</v>
      </c>
      <c r="AD133" s="61">
        <v>0</v>
      </c>
      <c r="AE133" s="61">
        <v>0</v>
      </c>
      <c r="AF133" s="61">
        <v>0</v>
      </c>
      <c r="AG133" s="61">
        <v>124125</v>
      </c>
      <c r="AH133" s="54"/>
    </row>
    <row r="134" spans="1:40" s="12" customFormat="1" x14ac:dyDescent="0.2">
      <c r="A134" s="57" t="s">
        <v>12</v>
      </c>
      <c r="B134" s="61"/>
      <c r="C134" s="61">
        <v>-6724</v>
      </c>
      <c r="D134" s="61">
        <v>-789</v>
      </c>
      <c r="E134" s="61">
        <v>174</v>
      </c>
      <c r="F134" s="61">
        <v>389</v>
      </c>
      <c r="G134" s="61">
        <v>1516</v>
      </c>
      <c r="H134" s="61">
        <v>1516</v>
      </c>
      <c r="I134" s="61">
        <v>1516</v>
      </c>
      <c r="J134" s="61">
        <v>1516</v>
      </c>
      <c r="K134" s="61">
        <v>1516</v>
      </c>
      <c r="L134" s="61">
        <v>1516</v>
      </c>
      <c r="M134" s="61">
        <v>1516</v>
      </c>
      <c r="N134" s="61">
        <v>1516</v>
      </c>
      <c r="O134" s="61">
        <v>1516</v>
      </c>
      <c r="P134" s="61">
        <v>1516</v>
      </c>
      <c r="Q134" s="61">
        <v>1516</v>
      </c>
      <c r="R134" s="61">
        <v>1516</v>
      </c>
      <c r="S134" s="61">
        <v>1516</v>
      </c>
      <c r="T134" s="61">
        <v>12</v>
      </c>
      <c r="U134" s="61">
        <v>12</v>
      </c>
      <c r="V134" s="61">
        <v>12</v>
      </c>
      <c r="W134" s="61">
        <v>0</v>
      </c>
      <c r="X134" s="61">
        <v>0</v>
      </c>
      <c r="Y134" s="61">
        <v>0</v>
      </c>
      <c r="Z134" s="61">
        <v>0</v>
      </c>
      <c r="AA134" s="61">
        <v>0</v>
      </c>
      <c r="AB134" s="61">
        <v>0</v>
      </c>
      <c r="AC134" s="61">
        <v>0</v>
      </c>
      <c r="AD134" s="61">
        <v>0</v>
      </c>
      <c r="AE134" s="61">
        <v>0</v>
      </c>
      <c r="AF134" s="61">
        <v>0</v>
      </c>
      <c r="AG134" s="61">
        <v>12794</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19320000</v>
      </c>
      <c r="AY8" s="12" t="s">
        <v>4</v>
      </c>
      <c r="AZ8" s="80">
        <v>0</v>
      </c>
    </row>
    <row r="9" spans="2:59" ht="14.45" customHeight="1" x14ac:dyDescent="0.2">
      <c r="B9" s="126"/>
      <c r="C9" s="126"/>
      <c r="D9" s="126"/>
      <c r="E9" s="126"/>
      <c r="F9" s="126"/>
      <c r="G9" s="126"/>
      <c r="H9" s="126"/>
      <c r="I9" s="126"/>
      <c r="J9" s="28"/>
      <c r="AP9" s="12" t="s">
        <v>8</v>
      </c>
      <c r="AQ9" s="80">
        <v>4410000</v>
      </c>
      <c r="AY9" s="12" t="s">
        <v>8</v>
      </c>
      <c r="AZ9" s="80">
        <v>539000</v>
      </c>
    </row>
    <row r="10" spans="2:59" ht="14.45" customHeight="1" x14ac:dyDescent="0.2">
      <c r="B10" s="126"/>
      <c r="C10" s="126"/>
      <c r="D10" s="126"/>
      <c r="E10" s="126"/>
      <c r="F10" s="126"/>
      <c r="G10" s="126"/>
      <c r="H10" s="126"/>
      <c r="I10" s="126"/>
      <c r="J10" s="28"/>
      <c r="AP10" s="12" t="s">
        <v>9</v>
      </c>
      <c r="AQ10" s="80">
        <v>48650000</v>
      </c>
      <c r="AY10" s="12" t="s">
        <v>9</v>
      </c>
      <c r="AZ10" s="80">
        <v>782000</v>
      </c>
    </row>
    <row r="11" spans="2:59" ht="14.45" customHeight="1" x14ac:dyDescent="0.2">
      <c r="B11" s="67" t="s">
        <v>114</v>
      </c>
      <c r="C11" s="67"/>
      <c r="D11" s="67"/>
      <c r="E11" s="67"/>
      <c r="F11" s="67"/>
      <c r="G11" s="67"/>
      <c r="H11" s="67"/>
      <c r="I11" s="67"/>
      <c r="AP11" s="12" t="s">
        <v>7</v>
      </c>
      <c r="AQ11" s="80">
        <v>5390000</v>
      </c>
      <c r="AY11" s="12" t="s">
        <v>7</v>
      </c>
      <c r="AZ11" s="80">
        <v>20214000</v>
      </c>
    </row>
    <row r="12" spans="2:59" ht="14.45" customHeight="1" x14ac:dyDescent="0.2">
      <c r="B12" s="67"/>
      <c r="C12" s="67"/>
      <c r="D12" s="67"/>
      <c r="E12" s="67"/>
      <c r="F12" s="67"/>
      <c r="G12" s="67"/>
      <c r="H12" s="67"/>
      <c r="I12" s="67"/>
      <c r="AP12" s="12" t="s">
        <v>3</v>
      </c>
      <c r="AQ12" s="80">
        <v>1345000</v>
      </c>
      <c r="AY12" s="12" t="s">
        <v>3</v>
      </c>
      <c r="AZ12" s="80">
        <v>2001000</v>
      </c>
    </row>
    <row r="13" spans="2:59" ht="14.45" customHeight="1" x14ac:dyDescent="0.2">
      <c r="B13" s="67"/>
      <c r="C13" s="67"/>
      <c r="D13" s="67"/>
      <c r="E13" s="67"/>
      <c r="F13" s="67"/>
      <c r="G13" s="67"/>
      <c r="H13" s="67"/>
      <c r="I13" s="67"/>
      <c r="AP13" s="12" t="s">
        <v>6</v>
      </c>
      <c r="AQ13" s="80">
        <v>140000</v>
      </c>
      <c r="AY13" s="12" t="s">
        <v>6</v>
      </c>
      <c r="AZ13" s="80">
        <v>1100000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7140000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0</v>
      </c>
    </row>
    <row r="19" spans="42:59" x14ac:dyDescent="0.2">
      <c r="AP19" s="12" t="s">
        <v>76</v>
      </c>
      <c r="AQ19" s="80">
        <v>0</v>
      </c>
      <c r="AY19" s="12" t="s">
        <v>76</v>
      </c>
      <c r="AZ19" s="80">
        <v>300000</v>
      </c>
    </row>
    <row r="20" spans="42:59" ht="15" x14ac:dyDescent="0.25">
      <c r="AP20" s="68" t="s">
        <v>77</v>
      </c>
      <c r="AQ20" s="81">
        <v>86395000</v>
      </c>
      <c r="AY20" s="68" t="s">
        <v>77</v>
      </c>
      <c r="AZ20" s="81">
        <v>24936000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36605880</v>
      </c>
      <c r="AY27" s="12" t="s">
        <v>4</v>
      </c>
      <c r="AZ27" s="80"/>
    </row>
    <row r="28" spans="42:59" x14ac:dyDescent="0.2">
      <c r="AP28" s="12" t="s">
        <v>8</v>
      </c>
      <c r="AQ28" s="80">
        <v>8355690</v>
      </c>
      <c r="AY28" s="12" t="s">
        <v>8</v>
      </c>
      <c r="AZ28" s="80">
        <v>1047878</v>
      </c>
    </row>
    <row r="29" spans="42:59" ht="14.45" customHeight="1" x14ac:dyDescent="0.2">
      <c r="AP29" s="12" t="s">
        <v>9</v>
      </c>
      <c r="AQ29" s="80">
        <v>92187780</v>
      </c>
      <c r="AY29" s="12" t="s">
        <v>9</v>
      </c>
      <c r="AZ29" s="80">
        <v>1862294.9960702106</v>
      </c>
    </row>
    <row r="30" spans="42:59" x14ac:dyDescent="0.2">
      <c r="AP30" s="12" t="s">
        <v>7</v>
      </c>
      <c r="AQ30" s="80">
        <v>10212510</v>
      </c>
      <c r="AY30" s="12" t="s">
        <v>7</v>
      </c>
      <c r="AZ30" s="80">
        <v>38046135</v>
      </c>
    </row>
    <row r="31" spans="42:59" x14ac:dyDescent="0.2">
      <c r="AP31" s="12" t="s">
        <v>3</v>
      </c>
      <c r="AQ31" s="80">
        <v>2548391</v>
      </c>
      <c r="AY31" s="12" t="s">
        <v>3</v>
      </c>
      <c r="AZ31" s="80">
        <v>4642568.4191773664</v>
      </c>
    </row>
    <row r="32" spans="42:59" ht="14.45" customHeight="1" x14ac:dyDescent="0.2">
      <c r="AP32" s="12" t="s">
        <v>6</v>
      </c>
      <c r="AQ32" s="80">
        <v>265260</v>
      </c>
      <c r="AY32" s="12" t="s">
        <v>6</v>
      </c>
      <c r="AZ32" s="80">
        <v>2619100</v>
      </c>
    </row>
    <row r="33" spans="2:56" ht="14.45" customHeight="1" x14ac:dyDescent="0.2">
      <c r="AP33" s="12" t="s">
        <v>5</v>
      </c>
      <c r="AQ33" s="80">
        <v>13528260</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0</v>
      </c>
    </row>
    <row r="36" spans="2:56" ht="14.45" customHeight="1" x14ac:dyDescent="0.2">
      <c r="B36" s="126"/>
      <c r="C36" s="126"/>
      <c r="D36" s="126"/>
      <c r="E36" s="126"/>
      <c r="F36" s="126"/>
      <c r="G36" s="126"/>
      <c r="H36" s="126"/>
      <c r="I36" s="126"/>
      <c r="AP36" s="12" t="s">
        <v>76</v>
      </c>
      <c r="AQ36" s="80">
        <v>0</v>
      </c>
      <c r="AY36" s="12" t="s">
        <v>76</v>
      </c>
      <c r="AZ36" s="80">
        <v>714480</v>
      </c>
    </row>
    <row r="37" spans="2:56" ht="14.45" customHeight="1" x14ac:dyDescent="0.25">
      <c r="B37" s="126"/>
      <c r="C37" s="126"/>
      <c r="D37" s="126"/>
      <c r="E37" s="126"/>
      <c r="F37" s="126"/>
      <c r="G37" s="126"/>
      <c r="H37" s="126"/>
      <c r="I37" s="126"/>
      <c r="AP37" s="68" t="s">
        <v>77</v>
      </c>
      <c r="AQ37" s="81">
        <v>163703771</v>
      </c>
      <c r="AY37" s="68" t="s">
        <v>77</v>
      </c>
      <c r="AZ37" s="81">
        <v>48932456.415247582</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111331000</v>
      </c>
      <c r="AR41" s="101">
        <v>86395000</v>
      </c>
      <c r="AS41" s="101">
        <v>24936000</v>
      </c>
      <c r="AV41" s="12" t="s">
        <v>132</v>
      </c>
      <c r="AW41" s="82">
        <v>0.77601925788863835</v>
      </c>
      <c r="AX41" s="82">
        <v>0.22398074211136162</v>
      </c>
    </row>
    <row r="42" spans="2:56" ht="15" x14ac:dyDescent="0.2">
      <c r="B42" s="29"/>
      <c r="C42" s="29"/>
      <c r="D42" s="29"/>
      <c r="E42" s="29"/>
      <c r="F42" s="29"/>
      <c r="G42" s="29"/>
      <c r="H42" s="29"/>
      <c r="I42" s="29"/>
      <c r="AP42" s="12" t="s">
        <v>131</v>
      </c>
      <c r="AQ42" s="101">
        <v>212636227.41524759</v>
      </c>
      <c r="AR42" s="101">
        <v>163703771</v>
      </c>
      <c r="AS42" s="101">
        <v>48932456.415247582</v>
      </c>
      <c r="AV42" s="12" t="s">
        <v>131</v>
      </c>
      <c r="AW42" s="82">
        <v>0.76987714177373157</v>
      </c>
      <c r="AX42" s="82">
        <v>0.23012285822626838</v>
      </c>
    </row>
    <row r="43" spans="2:56" x14ac:dyDescent="0.2">
      <c r="BD43" s="83">
        <v>29359473849148.551</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0.71126219480226616</v>
      </c>
    </row>
    <row r="54" spans="2:55" x14ac:dyDescent="0.2">
      <c r="BA54" s="12" t="s">
        <v>88</v>
      </c>
      <c r="BC54" s="85">
        <v>0.1030735146022155</v>
      </c>
    </row>
    <row r="55" spans="2:55" ht="15" thickBot="1" x14ac:dyDescent="0.25">
      <c r="BA55" s="12" t="s">
        <v>89</v>
      </c>
      <c r="BC55" s="85" t="s">
        <v>131</v>
      </c>
    </row>
    <row r="56" spans="2:55" ht="16.5" thickTop="1" thickBot="1" x14ac:dyDescent="0.3">
      <c r="BA56" s="86" t="s">
        <v>82</v>
      </c>
      <c r="BB56" s="86"/>
      <c r="BC56" s="84">
        <v>111331000</v>
      </c>
    </row>
    <row r="57" spans="2:55" ht="16.5" thickTop="1" thickBot="1" x14ac:dyDescent="0.3">
      <c r="BA57" s="87" t="s">
        <v>83</v>
      </c>
      <c r="BB57" s="87"/>
      <c r="BC57" s="88">
        <v>42981</v>
      </c>
    </row>
    <row r="58" spans="2:55" ht="16.5" thickTop="1" thickBot="1" x14ac:dyDescent="0.3">
      <c r="BA58" s="87" t="s">
        <v>84</v>
      </c>
      <c r="BB58" s="87"/>
      <c r="BC58" s="89">
        <v>1.9099462630825879</v>
      </c>
    </row>
    <row r="59" spans="2:55" ht="16.5" thickTop="1" thickBot="1" x14ac:dyDescent="0.3">
      <c r="BA59" s="86" t="s">
        <v>85</v>
      </c>
      <c r="BB59" s="86" t="s">
        <v>65</v>
      </c>
      <c r="BC59" s="84">
        <v>124125</v>
      </c>
    </row>
    <row r="60" spans="2:55" ht="16.5" thickTop="1" thickBot="1" x14ac:dyDescent="0.3">
      <c r="I60" s="53" t="s">
        <v>113</v>
      </c>
      <c r="BA60" s="87" t="s">
        <v>86</v>
      </c>
      <c r="BB60" s="87"/>
      <c r="BC60" s="89">
        <v>5.933000040281974</v>
      </c>
    </row>
    <row r="61" spans="2:55" ht="16.5" thickTop="1" thickBot="1" x14ac:dyDescent="0.3">
      <c r="BA61" s="86" t="s">
        <v>85</v>
      </c>
      <c r="BB61" s="86" t="s">
        <v>65</v>
      </c>
      <c r="BC61" s="84">
        <v>736433.63</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8565.41</v>
      </c>
      <c r="J11" s="10"/>
      <c r="K11" s="10"/>
    </row>
    <row r="12" spans="2:57" ht="14.45" customHeight="1" thickBot="1" x14ac:dyDescent="0.25">
      <c r="B12" s="10"/>
      <c r="C12" s="10"/>
      <c r="D12" s="10"/>
      <c r="E12" s="10"/>
      <c r="F12" s="10"/>
      <c r="G12" s="35" t="s">
        <v>93</v>
      </c>
      <c r="H12" s="36" t="s">
        <v>94</v>
      </c>
      <c r="I12" s="37">
        <v>7190960</v>
      </c>
      <c r="J12" s="10"/>
      <c r="K12" s="10"/>
    </row>
    <row r="13" spans="2:57" ht="14.45" customHeight="1" thickBot="1" x14ac:dyDescent="0.25">
      <c r="B13" s="10"/>
      <c r="C13" s="10"/>
      <c r="D13" s="10"/>
      <c r="E13" s="10"/>
      <c r="F13" s="10"/>
      <c r="G13" s="35" t="s">
        <v>95</v>
      </c>
      <c r="H13" s="36" t="s">
        <v>94</v>
      </c>
      <c r="I13" s="37">
        <v>48258645</v>
      </c>
      <c r="J13" s="10"/>
      <c r="K13" s="10"/>
    </row>
    <row r="14" spans="2:57" ht="14.45" customHeight="1" thickBot="1" x14ac:dyDescent="0.25">
      <c r="B14" s="10"/>
      <c r="C14" s="10"/>
      <c r="D14" s="10"/>
      <c r="E14" s="10"/>
      <c r="F14" s="10"/>
      <c r="G14" s="35" t="s">
        <v>96</v>
      </c>
      <c r="H14" s="36" t="s">
        <v>97</v>
      </c>
      <c r="I14" s="38">
        <v>24.824999999999999</v>
      </c>
      <c r="J14" s="10"/>
      <c r="K14" s="10"/>
    </row>
    <row r="15" spans="2:57" ht="14.45" customHeight="1" thickBot="1" x14ac:dyDescent="0.25">
      <c r="B15" s="10"/>
      <c r="C15" s="10"/>
      <c r="D15" s="10"/>
      <c r="E15" s="10"/>
      <c r="F15" s="10"/>
      <c r="G15" s="35" t="s">
        <v>98</v>
      </c>
      <c r="H15" s="36" t="s">
        <v>67</v>
      </c>
      <c r="I15" s="39">
        <v>246.33497497199889</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8565.41</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7167.9160140337426</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29.665000201409871</v>
      </c>
      <c r="AT30" s="92">
        <v>24825</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736433.63</v>
      </c>
      <c r="AV39" s="94">
        <v>29.67</v>
      </c>
      <c r="AW39" s="95">
        <v>5.933000040281974</v>
      </c>
    </row>
    <row r="40" spans="2:49" ht="14.45" customHeight="1" x14ac:dyDescent="0.2">
      <c r="B40" s="10"/>
      <c r="C40" s="40"/>
      <c r="D40" s="44" t="s">
        <v>109</v>
      </c>
      <c r="E40" s="70">
        <v>22.248750151057404</v>
      </c>
      <c r="F40" s="70">
        <v>23.732000161127896</v>
      </c>
      <c r="G40" s="70">
        <v>25.215250171198392</v>
      </c>
      <c r="H40" s="70">
        <v>26.698500181268884</v>
      </c>
      <c r="I40" s="70">
        <v>28.181750191339376</v>
      </c>
      <c r="J40" s="45">
        <v>29.665000201409871</v>
      </c>
      <c r="K40" s="70">
        <v>31.148250211480367</v>
      </c>
      <c r="L40" s="70">
        <v>32.631500221550858</v>
      </c>
      <c r="M40" s="70">
        <v>34.11475023162135</v>
      </c>
      <c r="N40" s="70">
        <v>35.59800024169185</v>
      </c>
      <c r="O40" s="70">
        <v>37.081250251762341</v>
      </c>
      <c r="AT40" s="12" t="s">
        <v>62</v>
      </c>
      <c r="AU40" s="93">
        <v>212636.23</v>
      </c>
      <c r="AV40" s="94">
        <v>8.57</v>
      </c>
      <c r="AW40" s="95">
        <v>1.9099462862994137</v>
      </c>
    </row>
    <row r="41" spans="2:49" x14ac:dyDescent="0.2">
      <c r="B41" s="10"/>
      <c r="C41" s="46">
        <v>-0.2</v>
      </c>
      <c r="D41" s="47">
        <v>14433.254999999999</v>
      </c>
      <c r="E41" s="104">
        <v>0.51019365026129382</v>
      </c>
      <c r="F41" s="104">
        <v>0.61087322694537982</v>
      </c>
      <c r="G41" s="104">
        <v>0.71155280362946605</v>
      </c>
      <c r="H41" s="104">
        <v>0.81223238031355227</v>
      </c>
      <c r="I41" s="104">
        <v>0.91291195699763827</v>
      </c>
      <c r="J41" s="104">
        <v>1.0135915336817249</v>
      </c>
      <c r="K41" s="104">
        <v>1.1142711103658112</v>
      </c>
      <c r="L41" s="104">
        <v>1.2149506870498974</v>
      </c>
      <c r="M41" s="104">
        <v>1.3156302637339836</v>
      </c>
      <c r="N41" s="104">
        <v>1.4163098404180703</v>
      </c>
      <c r="O41" s="104">
        <v>1.5169894171021561</v>
      </c>
      <c r="AT41" s="12" t="s">
        <v>61</v>
      </c>
      <c r="AU41" s="93">
        <v>523797.4</v>
      </c>
      <c r="AV41" s="94"/>
      <c r="AW41" s="95">
        <v>0.71126219480226616</v>
      </c>
    </row>
    <row r="42" spans="2:49" x14ac:dyDescent="0.2">
      <c r="B42" s="10"/>
      <c r="C42" s="46">
        <v>-0.15</v>
      </c>
      <c r="D42" s="47">
        <v>18041.568749999999</v>
      </c>
      <c r="E42" s="104">
        <v>0.88774206282661705</v>
      </c>
      <c r="F42" s="104">
        <v>1.0135915336817249</v>
      </c>
      <c r="G42" s="104">
        <v>1.1394410045368328</v>
      </c>
      <c r="H42" s="104">
        <v>1.2652904753919403</v>
      </c>
      <c r="I42" s="104">
        <v>1.3911399462470482</v>
      </c>
      <c r="J42" s="104">
        <v>1.5169894171021556</v>
      </c>
      <c r="K42" s="104">
        <v>1.6428388879572635</v>
      </c>
      <c r="L42" s="104">
        <v>1.7686883588123714</v>
      </c>
      <c r="M42" s="104">
        <v>1.8945378296674789</v>
      </c>
      <c r="N42" s="104">
        <v>2.0203873005225876</v>
      </c>
      <c r="O42" s="104">
        <v>2.1462367713776951</v>
      </c>
    </row>
    <row r="43" spans="2:49" x14ac:dyDescent="0.2">
      <c r="B43" s="10"/>
      <c r="C43" s="46">
        <v>-0.1</v>
      </c>
      <c r="D43" s="47">
        <v>21225.375</v>
      </c>
      <c r="E43" s="104">
        <v>1.2208730150901381</v>
      </c>
      <c r="F43" s="104">
        <v>1.3689312160961471</v>
      </c>
      <c r="G43" s="104">
        <v>1.5169894171021561</v>
      </c>
      <c r="H43" s="104">
        <v>1.6650476181081655</v>
      </c>
      <c r="I43" s="104">
        <v>1.8131058191141745</v>
      </c>
      <c r="J43" s="104">
        <v>1.9611640201201839</v>
      </c>
      <c r="K43" s="104">
        <v>2.1092222211261928</v>
      </c>
      <c r="L43" s="104">
        <v>2.2572804221322018</v>
      </c>
      <c r="M43" s="104">
        <v>2.4053386231382112</v>
      </c>
      <c r="N43" s="104">
        <v>2.5533968241442211</v>
      </c>
      <c r="O43" s="104">
        <v>2.7014550251502301</v>
      </c>
      <c r="AU43" s="12">
        <v>237078.75</v>
      </c>
    </row>
    <row r="44" spans="2:49" x14ac:dyDescent="0.2">
      <c r="B44" s="10"/>
      <c r="C44" s="46">
        <v>-0.05</v>
      </c>
      <c r="D44" s="47">
        <v>23583.75</v>
      </c>
      <c r="E44" s="104">
        <v>1.4676366834334864</v>
      </c>
      <c r="F44" s="104">
        <v>1.6321457956623853</v>
      </c>
      <c r="G44" s="104">
        <v>1.7966549078912846</v>
      </c>
      <c r="H44" s="104">
        <v>1.9611640201201839</v>
      </c>
      <c r="I44" s="104">
        <v>2.1256731323490827</v>
      </c>
      <c r="J44" s="104">
        <v>2.290182244577982</v>
      </c>
      <c r="K44" s="104">
        <v>2.4546913568068813</v>
      </c>
      <c r="L44" s="104">
        <v>2.6192004690357802</v>
      </c>
      <c r="M44" s="104">
        <v>2.783709581264679</v>
      </c>
      <c r="N44" s="104">
        <v>2.9482186934935783</v>
      </c>
      <c r="O44" s="104">
        <v>3.1127278057224776</v>
      </c>
      <c r="AU44" s="12">
        <v>316180.03999999998</v>
      </c>
    </row>
    <row r="45" spans="2:49" x14ac:dyDescent="0.2">
      <c r="B45" s="10"/>
      <c r="C45" s="42" t="s">
        <v>107</v>
      </c>
      <c r="D45" s="48">
        <v>24825</v>
      </c>
      <c r="E45" s="104">
        <v>1.5975122983510381</v>
      </c>
      <c r="F45" s="104">
        <v>1.7706797849077738</v>
      </c>
      <c r="G45" s="104">
        <v>1.9438472714645103</v>
      </c>
      <c r="H45" s="104">
        <v>2.1170147580212459</v>
      </c>
      <c r="I45" s="104">
        <v>2.2901822445779816</v>
      </c>
      <c r="J45" s="104">
        <v>2.4633497311347177</v>
      </c>
      <c r="K45" s="104">
        <v>2.6365172176914538</v>
      </c>
      <c r="L45" s="104">
        <v>2.8096847042481894</v>
      </c>
      <c r="M45" s="104">
        <v>2.9828521908049255</v>
      </c>
      <c r="N45" s="104">
        <v>3.1560196773616616</v>
      </c>
      <c r="O45" s="104">
        <v>3.3291871639183972</v>
      </c>
    </row>
    <row r="46" spans="2:49" ht="14.45" customHeight="1" x14ac:dyDescent="0.2">
      <c r="B46" s="10"/>
      <c r="C46" s="46">
        <v>0.05</v>
      </c>
      <c r="D46" s="47">
        <v>26066.25</v>
      </c>
      <c r="E46" s="104">
        <v>1.7273879132685908</v>
      </c>
      <c r="F46" s="104">
        <v>1.9092137741531632</v>
      </c>
      <c r="G46" s="104">
        <v>2.0910396350377356</v>
      </c>
      <c r="H46" s="104">
        <v>2.272865495922308</v>
      </c>
      <c r="I46" s="104">
        <v>2.4546913568068809</v>
      </c>
      <c r="J46" s="104">
        <v>2.6365172176914538</v>
      </c>
      <c r="K46" s="104">
        <v>2.8183430785760266</v>
      </c>
      <c r="L46" s="104">
        <v>3.0001689394605995</v>
      </c>
      <c r="M46" s="104">
        <v>3.181994800345171</v>
      </c>
      <c r="N46" s="104">
        <v>3.3638206612297452</v>
      </c>
      <c r="O46" s="104">
        <v>3.5456465221143176</v>
      </c>
    </row>
    <row r="47" spans="2:49" x14ac:dyDescent="0.2">
      <c r="B47" s="10"/>
      <c r="C47" s="46">
        <v>0.1</v>
      </c>
      <c r="D47" s="47">
        <v>28672.875</v>
      </c>
      <c r="E47" s="104">
        <v>2.0001267045954498</v>
      </c>
      <c r="F47" s="104">
        <v>2.2001351515684791</v>
      </c>
      <c r="G47" s="104">
        <v>2.4001435985415092</v>
      </c>
      <c r="H47" s="104">
        <v>2.6001520455145393</v>
      </c>
      <c r="I47" s="104">
        <v>2.8001604924875689</v>
      </c>
      <c r="J47" s="104">
        <v>3.0001689394605986</v>
      </c>
      <c r="K47" s="104">
        <v>3.2001773864336291</v>
      </c>
      <c r="L47" s="104">
        <v>3.4001858334066588</v>
      </c>
      <c r="M47" s="104">
        <v>3.6001942803796885</v>
      </c>
      <c r="N47" s="104">
        <v>3.800202727352719</v>
      </c>
      <c r="O47" s="104">
        <v>4.0002111743257496</v>
      </c>
    </row>
    <row r="48" spans="2:49" x14ac:dyDescent="0.2">
      <c r="B48" s="10"/>
      <c r="C48" s="46">
        <v>0.15</v>
      </c>
      <c r="D48" s="47">
        <v>32973.806250000001</v>
      </c>
      <c r="E48" s="104">
        <v>2.450145710284767</v>
      </c>
      <c r="F48" s="104">
        <v>2.6801554243037513</v>
      </c>
      <c r="G48" s="104">
        <v>2.910165138322736</v>
      </c>
      <c r="H48" s="104">
        <v>3.1401748523417199</v>
      </c>
      <c r="I48" s="104">
        <v>3.3701845663607042</v>
      </c>
      <c r="J48" s="104">
        <v>3.6001942803796885</v>
      </c>
      <c r="K48" s="104">
        <v>3.8302039943986737</v>
      </c>
      <c r="L48" s="104">
        <v>4.0602137084176588</v>
      </c>
      <c r="M48" s="104">
        <v>4.2902234224366422</v>
      </c>
      <c r="N48" s="104">
        <v>4.5202331364556274</v>
      </c>
      <c r="O48" s="104">
        <v>4.7502428504746117</v>
      </c>
    </row>
    <row r="49" spans="2:45" ht="15" thickBot="1" x14ac:dyDescent="0.25">
      <c r="B49" s="10"/>
      <c r="C49" s="46">
        <v>0.2</v>
      </c>
      <c r="D49" s="49">
        <v>39568.567500000005</v>
      </c>
      <c r="E49" s="104">
        <v>3.1401748523417208</v>
      </c>
      <c r="F49" s="104">
        <v>3.4161865091645023</v>
      </c>
      <c r="G49" s="104">
        <v>3.6921981659872838</v>
      </c>
      <c r="H49" s="104">
        <v>3.9682098228100644</v>
      </c>
      <c r="I49" s="104">
        <v>4.2442214796328459</v>
      </c>
      <c r="J49" s="104">
        <v>4.5202331364556274</v>
      </c>
      <c r="K49" s="104">
        <v>4.7962447932784089</v>
      </c>
      <c r="L49" s="104">
        <v>5.0722564501011904</v>
      </c>
      <c r="M49" s="104">
        <v>5.3482681069239719</v>
      </c>
      <c r="N49" s="104">
        <v>5.6242797637467534</v>
      </c>
      <c r="O49" s="104">
        <v>5.9002914205695349</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24825</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4484.63</v>
      </c>
      <c r="BA66" s="12" t="s">
        <v>65</v>
      </c>
    </row>
    <row r="67" spans="2:55" x14ac:dyDescent="0.2">
      <c r="B67" s="10"/>
      <c r="C67" s="10"/>
      <c r="D67" s="10"/>
      <c r="E67" s="10"/>
      <c r="F67" s="10"/>
      <c r="G67" s="10"/>
      <c r="H67" s="10"/>
      <c r="I67" s="10"/>
      <c r="J67" s="10"/>
      <c r="K67" s="10"/>
      <c r="AS67" s="12" t="s">
        <v>11</v>
      </c>
      <c r="AT67" s="93">
        <v>124125</v>
      </c>
      <c r="AU67" s="94">
        <v>5</v>
      </c>
      <c r="AV67" s="95">
        <v>1</v>
      </c>
      <c r="AX67" s="12" t="s">
        <v>64</v>
      </c>
      <c r="AZ67" s="64">
        <v>22266.2</v>
      </c>
      <c r="BA67" s="12" t="s">
        <v>63</v>
      </c>
    </row>
    <row r="68" spans="2:55" x14ac:dyDescent="0.2">
      <c r="B68" s="10"/>
      <c r="C68" s="10"/>
      <c r="D68" s="10"/>
      <c r="E68" s="10"/>
      <c r="F68" s="10"/>
      <c r="G68" s="10"/>
      <c r="H68" s="10"/>
      <c r="I68" s="10"/>
      <c r="J68" s="10"/>
      <c r="K68" s="10"/>
      <c r="AS68" s="12" t="s">
        <v>62</v>
      </c>
      <c r="AT68" s="93">
        <v>111331</v>
      </c>
      <c r="AU68" s="94">
        <v>4.4800000000000004</v>
      </c>
      <c r="AV68" s="95">
        <v>0.89692648539778452</v>
      </c>
    </row>
    <row r="69" spans="2:55" x14ac:dyDescent="0.2">
      <c r="B69" s="10"/>
      <c r="C69" s="10"/>
      <c r="D69" s="10"/>
      <c r="E69" s="10"/>
      <c r="F69" s="10"/>
      <c r="G69" s="10"/>
      <c r="H69" s="10"/>
      <c r="I69" s="10"/>
      <c r="J69" s="10"/>
      <c r="K69" s="10"/>
      <c r="AS69" s="12" t="s">
        <v>61</v>
      </c>
      <c r="AT69" s="93">
        <v>12794</v>
      </c>
      <c r="AU69" s="94"/>
      <c r="AV69" s="95">
        <v>0.1030735146022155</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5</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3.75</v>
      </c>
      <c r="AU86" s="98">
        <v>4</v>
      </c>
      <c r="AV86" s="98">
        <v>4.25</v>
      </c>
      <c r="AW86" s="98">
        <v>4.5</v>
      </c>
      <c r="AX86" s="98">
        <v>4.75</v>
      </c>
      <c r="AY86" s="99">
        <v>5</v>
      </c>
      <c r="AZ86" s="98">
        <v>5.25</v>
      </c>
      <c r="BA86" s="98">
        <v>5.5</v>
      </c>
      <c r="BB86" s="98">
        <v>5.75</v>
      </c>
      <c r="BC86" s="98">
        <v>6</v>
      </c>
      <c r="BD86" s="98">
        <v>6.25</v>
      </c>
    </row>
    <row r="87" spans="2:56" x14ac:dyDescent="0.2">
      <c r="B87" s="10"/>
      <c r="C87" s="10"/>
      <c r="D87" s="10"/>
      <c r="E87" s="10"/>
      <c r="F87" s="10"/>
      <c r="G87" s="10"/>
      <c r="H87" s="10"/>
      <c r="I87" s="10"/>
      <c r="J87" s="10"/>
      <c r="K87" s="10"/>
      <c r="AR87" s="12">
        <v>-0.2</v>
      </c>
      <c r="AS87" s="98">
        <v>14433.254999999999</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18041.568749999999</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21225.375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23583.75</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24825</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26066.25</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28672.875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32973.806250000001</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39568.567500000005</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2024-12-02T21:42:40Z</dcterms:modified>
</cp:coreProperties>
</file>