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B6934570-21EF-4B3A-B0CD-1B3E9E684B3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<sst xmlns="http://schemas.openxmlformats.org/spreadsheetml/2006/main" count="275" uniqueCount="158">
  <si>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</si>
  <si>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</si>
  <si>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</si>
  <si>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</si>
  <si>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</si>
  <si>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</si>
  <si>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</si>
  <si>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</si>
  <si>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</si>
  <si>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</si>
  <si>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</si>
  <si>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</si>
  <si>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</si>
  <si>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</si>
  <si>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</si>
  <si>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</si>
  <si>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</si>
  <si>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</si>
  <si>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</si>
  <si>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</si>
  <si>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</si>
  <si>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</si>
  <si>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</si>
  <si>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</si>
  <si>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</si>
  <si>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</si>
  <si>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</si>
  <si>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</si>
  <si>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</si>
  <si>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</si>
  <si>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</si>
  <si>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</si>
  <si>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</si>
  <si>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</si>
  <si>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</si>
  <si>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</si>
  <si>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</si>
  <si>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</si>
  <si>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</si>
  <si>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</si>
  <si>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</si>
  <si>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</si>
  <si>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</si>
  <si>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</si>
  <si>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</si>
  <si>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</si>
  <si>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</si>
  <si>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</si>
  <si>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</si>
  <si>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</si>
  <si>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</si>
  <si>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</si>
  <si>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</si>
  <si>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</si>
  <si>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</si>
  <si>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</si>
  <si>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</si>
  <si>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</si>
  <si>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</si>
  <si>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</si>
  <si>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</si>
  <si>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</si>
  <si>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</si>
  <si>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</si>
  <si>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</si>
  <si>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</si>
  <si>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</si>
  <si>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</si>
  <si>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</si>
  <si>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</si>
  <si>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</si>
  <si>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</si>
  <si>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</si>
  <si>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</si>
  <si>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</si>
  <si>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</si>
  <si>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</si>
  <si>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</si>
  <si>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</si>
  <si>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</si>
  <si>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</si>
  <si>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</si>
  <si>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</si>
  <si>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</si>
  <si>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</si>
  <si>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</si>
  <si>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</si>
  <si>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</si>
  <si>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</si>
  <si>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</si>
  <si>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</si>
  <si>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</si>
  <si>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</si>
  <si>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</si>
  <si>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</si>
  <si>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</si>
  <si>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</si>
  <si>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</si>
  <si>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</si>
  <si>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</si>
  <si>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</si>
  <si>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</si>
  <si>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</si>
  <si>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</si>
  <si>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</si>
  <si>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</si>
  <si>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</si>
  <si>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</si>
  <si>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</si>
  <si>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</si>
  <si>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</si>
  <si>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</si>
  <si>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</si>
  <si>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</si>
  <si>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</si>
  <si>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</si>
  <si>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</si>
  <si>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</si>
  <si>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</si>
  <si>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</si>
  <si>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</si>
  <si>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</si>
  <si>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</si>
  <si>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</si>
  <si>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BANANO CRIOLLO SANTANDER SAN VICENTE DE CHUCURÍ</t>
  </si>
  <si>
    <t>Precio miles COP/kg. 1ra calidad (G)</t>
  </si>
  <si>
    <t>Precio miles COP/kg. 2da calidad (H)</t>
  </si>
  <si>
    <t>Precio miles COP/kg. 3ra calidad (I)</t>
  </si>
  <si>
    <t>Precio miles COP/kg. 4ta calidad (J)</t>
  </si>
  <si>
    <t>Santander</t>
  </si>
  <si>
    <t>Material de propagacion: Colino/Plántula // Distancia de siembra: 4 x 4 // Densidad de siembra - Plantas/Ha.: 625 // Duracion del ciclo: 10 años // Productividad/Ha/Ciclo: 186.000 kg // Inicio de Produccion desde la siembra: año 1  // Duracion de la etapa productiva: 10 años // Productividad promedio en etapa productiva  // Cultivo asociado: NA // Productividad promedio etapa productiva: 18.600 kg // % Rendimiento 1ra. Calidad: 60 // % Rendimiento 2da. Calidad: 40 // Precio de venta ponderado por calidad: $1.570 // Valor Jornal: $68.571 // Otros: NA</t>
  </si>
  <si>
    <t>2024 Q3</t>
  </si>
  <si>
    <t>2020 Q4</t>
  </si>
  <si>
    <t>El presente documento corresponde a una actualización del documento PDF de la AgroGuía correspondiente a Banano Criollo Santander San Vicente De Chucurí publicada en la página web, y consta de las siguientes partes:</t>
  </si>
  <si>
    <t>- Flujo anualizado de los ingresos (precio y rendimiento) y los costos de producción para una hectárea de
Banano Criollo Santander San Vicente De Chucurí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</si>
  <si>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Banano Criollo Santander San Vicente De Chucurí.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</si>
  <si>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</si>
  <si>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</si>
  <si>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</si>
  <si>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</si>
  <si>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Banano Criollo Santander San Vicente De Chucurí.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</si>
  <si>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</si>
  <si>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</si>
  <si>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Banano Criollo Santander San Vicente De Chucurí, en lo que respecta a la mano de obra incluye actividades como la preparación del terreno, la siembra, el trazado y el ahoyado, entre otras, y ascienden a un total de $2,3 millones de pesos (equivalente a 33 jornales). En cuanto a los insumos, se incluyen los gastos relacionados con el material vegetal y las enmiendas, que en conjunto ascienden a  $1,1 millones.</t>
  </si>
  <si>
    <t>*** Los costos de sostenimiento del año 1 comprenden tanto los gastos relacionados con la mano de obra como aquellos asociados con los insumos necesarios desde el momento de la siembra de las plantas hasta finalizar el año 1. Para el caso de Banano Criollo Santander San Vicente De Chucurí, en lo que respecta a la mano de obra incluye actividades como la fertilización, riego, control de malezas, plagas y enfermedades, entre otras, y ascienden a un total de $4,4 millones de pesos (equivalente a 64 jornales). En cuanto a los insumos, se incluyen los fertilizantes, plaguicidas, transportes, entre otras, que en conjunto ascienden a  $2,0 millones.</t>
  </si>
  <si>
    <t>Nota 1: en caso de utilizar esta información para el desarrollo de otras publicaciones, por favor citar FINAGRO, "Agro Guía - Marcos de Referencia Agroeconómicos"</t>
  </si>
  <si>
    <t>Los costos totales del ciclo para esta actualización (2024 Q3) equivalen a $69,1 millones, en comparación con los costos del marco original que ascienden a $41,0 millones, (mes de publicación del marco: noviembre - 2020).
La rentabilidad actualizada (2024 Q3) subió frente a la rentabilidad de la primera AgroGuía, pasando del 64,4% al 322,6%. Mientras que el crecimiento de los costos fue del 168,5%, el crecimiento de los ingresos fue del 253,3%.</t>
  </si>
  <si>
    <t>En cuanto a los costos de mano de obra de la AgroGuía actualizada, se destaca la participación de cosecha y beneficio seguido de control arvenses, que representan el 58% y el 13% del costo total, respectivamente. En cuanto a los costos de insumos, se destaca la participación de fertilización seguido de transporte, que representan el 60% y el 17% del costo total, respectivamente.</t>
  </si>
  <si>
    <t>subió</t>
  </si>
  <si>
    <t>De acuerdo con el comportamiento histórico del sistema productivo, se efectuó un análisis de sensibilidad del margen de utilidad obtenido en la producción de BANANO CRIOLLO SANTANDER SAN VICENTE DE CHUCURÍ, frente a diferentes escenarios de variación de precios de venta en finca y rendimientos probables (kg/ha).</t>
  </si>
  <si>
    <t>Con un precio ponderado de COP $ 1.570/kg y con un rendimiento por hectárea de 186.000 kg por ciclo; el margen de utilidad obtenido en la producción de banano es del 76%.</t>
  </si>
  <si>
    <t>El precio mínimo ponderado para cubrir los costos de producción, con un rendimiento de 186.000 kg para todo el ciclo de producción, es COP $ 372/kg.</t>
  </si>
  <si>
    <t>El rendimiento mínimo por ha/ciclo para cubrir los costos de producción, con un precio ponderado de COP $ 1.570, es de 44.018 kg/ha para todo el ciclo.</t>
  </si>
  <si>
    <t>El siguiente cuadro presenta diferentes escenarios de rentabilidad para el sistema productivo de BANANO CRIOLLO SANTANDER SAN VICENTE DE CHUCURÍ, con respecto a diferentes niveles de productividad (kg./ha.) y precios ($/kg.).</t>
  </si>
  <si>
    <t>De acuerdo con el comportamiento histórico del sistema productivo, se efectuó un análisis de sensibilidad del margen de utilidad obtenido en la producción de BANANO CRIOLLO SANTANDER SAN VICENTE DE CHUCURÍ, frente a diferentes escenarios de variación de precios de venta en finca y rendimientos probables (t/ha)</t>
  </si>
  <si>
    <t>Con un precio ponderado de COP $$ 620/kg y con un rendimiento por hectárea de 186.000 kg por ciclo; el margen de utilidad obtenido en la producción de banano es del 64%.</t>
  </si>
  <si>
    <t>El precio mínimo ponderado para cubrir los costos de producción, con un rendimiento de 186.000 kg para todo el ciclo de producción, es COP $ 221/kg.</t>
  </si>
  <si>
    <t>El rendimiento mínimo por ha/ciclo para cubrir los costos de producción, con un precio ponderado de COP $ 620, es de 66.166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</si>
</sst>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Part.'!$AQ$41:$AQ$42</c:f>
              <c:numCache>
                <c:formatCode>_(* #,##0_);_(* \(#,##0\);_(* "-"_);_(@_)</c:formatCode>
                <c:ptCount val="2"/>
                <c:pt idx="0">
                  <c:v>41023000</c:v>
                </c:pt>
                <c:pt idx="1">
                  <c:v>69116729.200000003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Part.'!$AR$41:$AR$42</c:f>
              <c:numCache>
                <c:formatCode>_(* #,##0_);_(* \(#,##0\);_(* "-"_);_(@_)</c:formatCode>
                <c:ptCount val="2"/>
                <c:pt idx="0">
                  <c:v>26248000</c:v>
                </c:pt>
                <c:pt idx="1">
                  <c:v>44996290.200000003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Part.'!$AS$41:$AS$42</c:f>
              <c:numCache>
                <c:formatCode>_(* #,##0_);_(* \(#,##0\);_(* "-"_);_(@_)</c:formatCode>
                <c:ptCount val="2"/>
                <c:pt idx="0">
                  <c:v>14775000</c:v>
                </c:pt>
                <c:pt idx="1">
                  <c:v>24120439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1333580</c:v>
                </c:pt>
                <c:pt idx="1">
                  <c:v>1748430</c:v>
                </c:pt>
                <c:pt idx="3">
                  <c:v>14500634</c:v>
                </c:pt>
                <c:pt idx="4">
                  <c:v>1105625</c:v>
                </c:pt>
                <c:pt idx="5">
                  <c:v>1439610</c:v>
                </c:pt>
                <c:pt idx="6">
                  <c:v>0</c:v>
                </c:pt>
                <c:pt idx="7">
                  <c:v>0</c:v>
                </c:pt>
                <c:pt idx="8">
                  <c:v>3992560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5965677</c:v>
                </c:pt>
                <c:pt idx="1">
                  <c:v>2468556</c:v>
                </c:pt>
                <c:pt idx="2">
                  <c:v>25919838</c:v>
                </c:pt>
                <c:pt idx="3">
                  <c:v>2057130</c:v>
                </c:pt>
                <c:pt idx="4">
                  <c:v>3510835.2000000002</c:v>
                </c:pt>
                <c:pt idx="5">
                  <c:v>3154266</c:v>
                </c:pt>
                <c:pt idx="6">
                  <c:v>1919988</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Q3</c:v>
                </c:pt>
              </c:strCache>
            </c:strRef>
          </c:cat>
          <c:val>
            <c:numRef>
              <c:f>'Análisis Comparativo y Part.'!$AW$41:$AW$42</c:f>
              <c:numCache>
                <c:formatCode>0%</c:formatCode>
                <c:ptCount val="2"/>
                <c:pt idx="0">
                  <c:v>0.63983618945469611</c:v>
                </c:pt>
                <c:pt idx="1">
                  <c:v>0.65101880139316548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Q3</c:v>
                </c:pt>
              </c:strCache>
            </c:strRef>
          </c:cat>
          <c:val>
            <c:numRef>
              <c:f>'Análisis Comparativo y Part.'!$AX$41:$AX$42</c:f>
              <c:numCache>
                <c:formatCode>0%</c:formatCode>
                <c:ptCount val="2"/>
                <c:pt idx="0">
                  <c:v>0.36016381054530383</c:v>
                </c:pt>
                <c:pt idx="1">
                  <c:v>0.34898119860683452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2276.56</v>
      </c>
      <c r="C7" s="13">
        <v>4388.54</v>
      </c>
      <c r="D7" s="13">
        <v>5279.97</v>
      </c>
      <c r="E7" s="13">
        <v>5211.3999999999996</v>
      </c>
      <c r="F7" s="13">
        <v>5142.83</v>
      </c>
      <c r="G7" s="13">
        <v>4662.83</v>
      </c>
      <c r="H7" s="13">
        <v>4594.26</v>
      </c>
      <c r="I7" s="13">
        <v>4319.97</v>
      </c>
      <c r="J7" s="13">
        <v>4251.3999999999996</v>
      </c>
      <c r="K7" s="13">
        <v>2605.6999999999998</v>
      </c>
      <c r="L7" s="13">
        <v>2262.84</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44996.29</v>
      </c>
      <c r="AH7" s="14">
        <v>0.65101880139316537</v>
      </c>
    </row>
    <row r="8" spans="1:34" x14ac:dyDescent="0.2">
      <c r="A8" s="3" t="s">
        <v>122</v>
      </c>
      <c r="B8" s="13">
        <v>1105.6300000000001</v>
      </c>
      <c r="C8" s="13">
        <v>2026</v>
      </c>
      <c r="D8" s="13">
        <v>2453.64</v>
      </c>
      <c r="E8" s="13">
        <v>2327.89</v>
      </c>
      <c r="F8" s="13">
        <v>2327.89</v>
      </c>
      <c r="G8" s="13">
        <v>2276.6799999999998</v>
      </c>
      <c r="H8" s="13">
        <v>2407.2800000000002</v>
      </c>
      <c r="I8" s="13">
        <v>2363.75</v>
      </c>
      <c r="J8" s="13">
        <v>2673.85</v>
      </c>
      <c r="K8" s="13">
        <v>2172.39</v>
      </c>
      <c r="L8" s="13">
        <v>1985.46</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24120.44</v>
      </c>
      <c r="AH8" s="14">
        <v>0.34898119860683446</v>
      </c>
    </row>
    <row r="9" spans="1:34" x14ac:dyDescent="0.2">
      <c r="A9" s="7" t="s">
        <v>121</v>
      </c>
      <c r="B9" s="13">
        <v>3382.18</v>
      </c>
      <c r="C9" s="13">
        <v>6414.54</v>
      </c>
      <c r="D9" s="13">
        <v>7733.6</v>
      </c>
      <c r="E9" s="13">
        <v>7539.29</v>
      </c>
      <c r="F9" s="13">
        <v>7470.71</v>
      </c>
      <c r="G9" s="13">
        <v>6939.5</v>
      </c>
      <c r="H9" s="13">
        <v>7001.54</v>
      </c>
      <c r="I9" s="13">
        <v>6683.72</v>
      </c>
      <c r="J9" s="13">
        <v>6925.25</v>
      </c>
      <c r="K9" s="13">
        <v>4778.09</v>
      </c>
      <c r="L9" s="13">
        <v>4248.3</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69116.73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10800</v>
      </c>
      <c r="D11" s="15">
        <v>14400</v>
      </c>
      <c r="E11" s="15">
        <v>14400</v>
      </c>
      <c r="F11" s="15">
        <v>14400</v>
      </c>
      <c r="G11" s="15">
        <v>12000</v>
      </c>
      <c r="H11" s="15">
        <v>12000</v>
      </c>
      <c r="I11" s="15">
        <v>10800</v>
      </c>
      <c r="J11" s="15">
        <v>10800</v>
      </c>
      <c r="K11" s="15">
        <v>6000</v>
      </c>
      <c r="L11" s="15">
        <v>6000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111600</v>
      </c>
      <c r="AH11" s="19"/>
    </row>
    <row r="12" spans="1:34" x14ac:dyDescent="0.2">
      <c r="A12" s="3" t="s">
        <v>20</v>
      </c>
      <c r="B12" s="15"/>
      <c r="C12" s="15">
        <v>7200</v>
      </c>
      <c r="D12" s="15">
        <v>9600</v>
      </c>
      <c r="E12" s="15">
        <v>9600</v>
      </c>
      <c r="F12" s="15">
        <v>9600</v>
      </c>
      <c r="G12" s="15">
        <v>8000</v>
      </c>
      <c r="H12" s="15">
        <v>8000</v>
      </c>
      <c r="I12" s="15">
        <v>7200</v>
      </c>
      <c r="J12" s="15">
        <v>7200</v>
      </c>
      <c r="K12" s="15">
        <v>4000</v>
      </c>
      <c r="L12" s="15">
        <v>4000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74400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1.7729999999999999</v>
      </c>
      <c r="D15" s="16">
        <v>1.7729999999999999</v>
      </c>
      <c r="E15" s="16">
        <v>1.7729999999999999</v>
      </c>
      <c r="F15" s="16">
        <v>1.7729999999999999</v>
      </c>
      <c r="G15" s="16">
        <v>1.7729999999999999</v>
      </c>
      <c r="H15" s="16">
        <v>1.7729999999999999</v>
      </c>
      <c r="I15" s="16">
        <v>1.7729999999999999</v>
      </c>
      <c r="J15" s="16">
        <v>1.7729999999999999</v>
      </c>
      <c r="K15" s="16">
        <v>1.7729999999999999</v>
      </c>
      <c r="L15" s="16">
        <v>1.7729999999999999</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1.7729999999999999</v>
      </c>
      <c r="AH15" s="19"/>
    </row>
    <row r="16" spans="1:34" x14ac:dyDescent="0.2">
      <c r="A16" s="3" t="s">
        <v>126</v>
      </c>
      <c r="B16" s="16"/>
      <c r="C16" s="16">
        <v>1.266</v>
      </c>
      <c r="D16" s="16">
        <v>1.266</v>
      </c>
      <c r="E16" s="16">
        <v>1.266</v>
      </c>
      <c r="F16" s="16">
        <v>1.266</v>
      </c>
      <c r="G16" s="16">
        <v>1.266</v>
      </c>
      <c r="H16" s="16">
        <v>1.266</v>
      </c>
      <c r="I16" s="16">
        <v>1.266</v>
      </c>
      <c r="J16" s="16">
        <v>1.266</v>
      </c>
      <c r="K16" s="16">
        <v>1.266</v>
      </c>
      <c r="L16" s="16">
        <v>1.266</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1.266</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28263.599999999999</v>
      </c>
      <c r="D19" s="13">
        <v>37684.800000000003</v>
      </c>
      <c r="E19" s="13">
        <v>37684.800000000003</v>
      </c>
      <c r="F19" s="13">
        <v>37684.800000000003</v>
      </c>
      <c r="G19" s="13">
        <v>31404</v>
      </c>
      <c r="H19" s="13">
        <v>31404</v>
      </c>
      <c r="I19" s="13">
        <v>28263.599999999999</v>
      </c>
      <c r="J19" s="13">
        <v>28263.599999999999</v>
      </c>
      <c r="K19" s="13">
        <v>15702</v>
      </c>
      <c r="L19" s="13">
        <v>15702</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292057.2</v>
      </c>
      <c r="AH19" s="19"/>
    </row>
    <row r="20" spans="1:34" x14ac:dyDescent="0.2">
      <c r="A20" s="1" t="s">
        <v>12</v>
      </c>
      <c r="B20" s="17">
        <v>-3382.18</v>
      </c>
      <c r="C20" s="17">
        <v>21849.06</v>
      </c>
      <c r="D20" s="17">
        <v>29951.200000000001</v>
      </c>
      <c r="E20" s="17">
        <v>30145.52</v>
      </c>
      <c r="F20" s="17">
        <v>30214.09</v>
      </c>
      <c r="G20" s="17">
        <v>24464.5</v>
      </c>
      <c r="H20" s="17">
        <v>24402.46</v>
      </c>
      <c r="I20" s="17">
        <v>21579.88</v>
      </c>
      <c r="J20" s="17">
        <v>21338.35</v>
      </c>
      <c r="K20" s="17">
        <v>10923.91</v>
      </c>
      <c r="L20" s="17">
        <v>11453.7</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222940.47</v>
      </c>
      <c r="AH20" s="22"/>
    </row>
    <row r="21" spans="1:34" x14ac:dyDescent="0.2">
      <c r="J21" s="10"/>
      <c r="AG21" s="82">
        <v>3.2255645395905104</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3888</v>
      </c>
      <c r="D121" s="61">
        <v>3080</v>
      </c>
      <c r="E121" s="61">
        <v>3040</v>
      </c>
      <c r="F121" s="61">
        <v>3000</v>
      </c>
      <c r="G121" s="61">
        <v>2720</v>
      </c>
      <c r="H121" s="61">
        <v>2680</v>
      </c>
      <c r="I121" s="61">
        <v>2520</v>
      </c>
      <c r="J121" s="61">
        <v>2480</v>
      </c>
      <c r="K121" s="61">
        <v>1520</v>
      </c>
      <c r="L121" s="61">
        <v>1320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26248</v>
      </c>
      <c r="AH121" s="62">
        <v>0.63983618945469611</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1868</v>
      </c>
      <c r="D122" s="61">
        <v>1511</v>
      </c>
      <c r="E122" s="61">
        <v>1423</v>
      </c>
      <c r="F122" s="61">
        <v>1423</v>
      </c>
      <c r="G122" s="61">
        <v>1391</v>
      </c>
      <c r="H122" s="61">
        <v>1475</v>
      </c>
      <c r="I122" s="61">
        <v>1447</v>
      </c>
      <c r="J122" s="61">
        <v>1647</v>
      </c>
      <c r="K122" s="61">
        <v>1353</v>
      </c>
      <c r="L122" s="61">
        <v>1237</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14775</v>
      </c>
      <c r="AH122" s="62">
        <v>0.36016381054530383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5756</v>
      </c>
      <c r="D123" s="61">
        <v>4591</v>
      </c>
      <c r="E123" s="61">
        <v>4463</v>
      </c>
      <c r="F123" s="61">
        <v>4423</v>
      </c>
      <c r="G123" s="61">
        <v>4111</v>
      </c>
      <c r="H123" s="61">
        <v>4155</v>
      </c>
      <c r="I123" s="61">
        <v>3967</v>
      </c>
      <c r="J123" s="61">
        <v>4127</v>
      </c>
      <c r="K123" s="61">
        <v>2873</v>
      </c>
      <c r="L123" s="61">
        <v>2557</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41023</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10800</v>
      </c>
      <c r="D125" s="64">
        <v>14400</v>
      </c>
      <c r="E125" s="64">
        <v>14400</v>
      </c>
      <c r="F125" s="64">
        <v>14400</v>
      </c>
      <c r="G125" s="64">
        <v>12000</v>
      </c>
      <c r="H125" s="64">
        <v>12000</v>
      </c>
      <c r="I125" s="64">
        <v>10800</v>
      </c>
      <c r="J125" s="64">
        <v>10800</v>
      </c>
      <c r="K125" s="64">
        <v>6000</v>
      </c>
      <c r="L125" s="64">
        <v>6000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111600</v>
      </c>
      <c r="AH125" s="54"/>
    </row>
    <row r="126" spans="1:62" s="12" customFormat="1" x14ac:dyDescent="0.2">
      <c r="A126" s="59" t="s">
        <v>20</v>
      </c>
      <c r="B126" s="64"/>
      <c r="C126" s="64">
        <v>7200</v>
      </c>
      <c r="D126" s="64">
        <v>9600</v>
      </c>
      <c r="E126" s="64">
        <v>9600</v>
      </c>
      <c r="F126" s="64">
        <v>9600</v>
      </c>
      <c r="G126" s="64">
        <v>8000</v>
      </c>
      <c r="H126" s="64">
        <v>8000</v>
      </c>
      <c r="I126" s="64">
        <v>7200</v>
      </c>
      <c r="J126" s="64">
        <v>7200</v>
      </c>
      <c r="K126" s="64">
        <v>4000</v>
      </c>
      <c r="L126" s="64">
        <v>4000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74400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0.7</v>
      </c>
      <c r="D129" s="65">
        <v>0.7</v>
      </c>
      <c r="E129" s="65">
        <v>0.7</v>
      </c>
      <c r="F129" s="65">
        <v>0.7</v>
      </c>
      <c r="G129" s="65">
        <v>0.7</v>
      </c>
      <c r="H129" s="65">
        <v>0.7</v>
      </c>
      <c r="I129" s="65">
        <v>0.7</v>
      </c>
      <c r="J129" s="65">
        <v>0.7</v>
      </c>
      <c r="K129" s="65">
        <v>0.7</v>
      </c>
      <c r="L129" s="65">
        <v>0.7</v>
      </c>
      <c r="M129" s="65">
        <v>0.7</v>
      </c>
      <c r="N129" s="65">
        <v>0.7</v>
      </c>
      <c r="O129" s="65">
        <v>0.7</v>
      </c>
      <c r="P129" s="65">
        <v>0.7</v>
      </c>
      <c r="Q129" s="65">
        <v>0.7</v>
      </c>
      <c r="R129" s="65">
        <v>0.7</v>
      </c>
      <c r="S129" s="65">
        <v>0.7</v>
      </c>
      <c r="T129" s="65">
        <v>0.7</v>
      </c>
      <c r="U129" s="65">
        <v>0.7</v>
      </c>
      <c r="V129" s="65">
        <v>0.7</v>
      </c>
      <c r="W129" s="65">
        <v>0.7</v>
      </c>
      <c r="X129" s="65">
        <v>0.7</v>
      </c>
      <c r="Y129" s="65">
        <v>0.7</v>
      </c>
      <c r="Z129" s="65">
        <v>0.7</v>
      </c>
      <c r="AA129" s="65">
        <v>0.7</v>
      </c>
      <c r="AB129" s="65">
        <v>0.7</v>
      </c>
      <c r="AC129" s="65">
        <v>0.7</v>
      </c>
      <c r="AD129" s="65">
        <v>0.7</v>
      </c>
      <c r="AE129" s="65">
        <v>0.7</v>
      </c>
      <c r="AF129" s="65">
        <v>0.7</v>
      </c>
      <c r="AG129" s="65">
        <v>0.7</v>
      </c>
      <c r="AH129" s="54"/>
    </row>
    <row r="130" spans="1:40" s="12" customFormat="1" x14ac:dyDescent="0.2">
      <c r="A130" s="59" t="s">
        <v>16</v>
      </c>
      <c r="B130" s="65"/>
      <c r="C130" s="65">
        <v>0.5</v>
      </c>
      <c r="D130" s="65">
        <v>0.5</v>
      </c>
      <c r="E130" s="65">
        <v>0.5</v>
      </c>
      <c r="F130" s="65">
        <v>0.5</v>
      </c>
      <c r="G130" s="65">
        <v>0.5</v>
      </c>
      <c r="H130" s="65">
        <v>0.5</v>
      </c>
      <c r="I130" s="65">
        <v>0.5</v>
      </c>
      <c r="J130" s="65">
        <v>0.5</v>
      </c>
      <c r="K130" s="65">
        <v>0.5</v>
      </c>
      <c r="L130" s="65">
        <v>0.5</v>
      </c>
      <c r="M130" s="65">
        <v>0.5</v>
      </c>
      <c r="N130" s="65">
        <v>0.5</v>
      </c>
      <c r="O130" s="65">
        <v>0.5</v>
      </c>
      <c r="P130" s="65">
        <v>0.5</v>
      </c>
      <c r="Q130" s="65">
        <v>0.5</v>
      </c>
      <c r="R130" s="65">
        <v>0.5</v>
      </c>
      <c r="S130" s="65">
        <v>0.5</v>
      </c>
      <c r="T130" s="65">
        <v>0.5</v>
      </c>
      <c r="U130" s="65">
        <v>0.5</v>
      </c>
      <c r="V130" s="65">
        <v>0.5</v>
      </c>
      <c r="W130" s="65">
        <v>0.5</v>
      </c>
      <c r="X130" s="65">
        <v>0.5</v>
      </c>
      <c r="Y130" s="65">
        <v>0.5</v>
      </c>
      <c r="Z130" s="65">
        <v>0.5</v>
      </c>
      <c r="AA130" s="65">
        <v>0.5</v>
      </c>
      <c r="AB130" s="65">
        <v>0.5</v>
      </c>
      <c r="AC130" s="65">
        <v>0.5</v>
      </c>
      <c r="AD130" s="65">
        <v>0.5</v>
      </c>
      <c r="AE130" s="65">
        <v>0.5</v>
      </c>
      <c r="AF130" s="65">
        <v>0.5</v>
      </c>
      <c r="AG130" s="65">
        <v>0.5</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11160</v>
      </c>
      <c r="D133" s="61">
        <v>14880</v>
      </c>
      <c r="E133" s="61">
        <v>14880</v>
      </c>
      <c r="F133" s="61">
        <v>14880</v>
      </c>
      <c r="G133" s="61">
        <v>12400</v>
      </c>
      <c r="H133" s="61">
        <v>12400</v>
      </c>
      <c r="I133" s="61">
        <v>11160</v>
      </c>
      <c r="J133" s="61">
        <v>11160</v>
      </c>
      <c r="K133" s="61">
        <v>6200</v>
      </c>
      <c r="L133" s="61">
        <v>6200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115320</v>
      </c>
      <c r="AH133" s="54"/>
    </row>
    <row r="134" spans="1:40" s="12" customFormat="1" x14ac:dyDescent="0.2">
      <c r="A134" s="57" t="s">
        <v>12</v>
      </c>
      <c r="B134" s="61"/>
      <c r="C134" s="61">
        <v>5404</v>
      </c>
      <c r="D134" s="61">
        <v>10289</v>
      </c>
      <c r="E134" s="61">
        <v>10417</v>
      </c>
      <c r="F134" s="61">
        <v>10457</v>
      </c>
      <c r="G134" s="61">
        <v>8289</v>
      </c>
      <c r="H134" s="61">
        <v>8245</v>
      </c>
      <c r="I134" s="61">
        <v>7193</v>
      </c>
      <c r="J134" s="61">
        <v>7033</v>
      </c>
      <c r="K134" s="61">
        <v>3327</v>
      </c>
      <c r="L134" s="61">
        <v>3643</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74297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3480000</v>
      </c>
      <c r="AY8" s="12" t="s">
        <v>4</v>
      </c>
      <c r="AZ8" s="80">
        <v>1000000</v>
      </c>
    </row>
    <row r="9" spans="2:59" ht="14.45" customHeight="1" x14ac:dyDescent="0.2">
      <c r="B9" s="126"/>
      <c r="C9" s="126"/>
      <c r="D9" s="126"/>
      <c r="E9" s="126"/>
      <c r="F9" s="126"/>
      <c r="G9" s="126"/>
      <c r="H9" s="126"/>
      <c r="I9" s="126"/>
      <c r="J9" s="28"/>
      <c r="AP9" s="12" t="s">
        <v>8</v>
      </c>
      <c r="AQ9" s="80">
        <v>1440000</v>
      </c>
      <c r="AY9" s="12" t="s">
        <v>8</v>
      </c>
      <c r="AZ9" s="80">
        <v>1164000</v>
      </c>
    </row>
    <row r="10" spans="2:59" ht="14.45" customHeight="1" x14ac:dyDescent="0.2">
      <c r="B10" s="126"/>
      <c r="C10" s="126"/>
      <c r="D10" s="126"/>
      <c r="E10" s="126"/>
      <c r="F10" s="126"/>
      <c r="G10" s="126"/>
      <c r="H10" s="126"/>
      <c r="I10" s="126"/>
      <c r="J10" s="28"/>
      <c r="AP10" s="12" t="s">
        <v>9</v>
      </c>
      <c r="AQ10" s="80">
        <v>15120000</v>
      </c>
      <c r="AY10" s="12" t="s">
        <v>9</v>
      </c>
      <c r="AZ10" s="80">
        <v>0</v>
      </c>
    </row>
    <row r="11" spans="2:59" ht="14.45" customHeight="1" x14ac:dyDescent="0.2">
      <c r="B11" s="67" t="s">
        <v>114</v>
      </c>
      <c r="C11" s="67"/>
      <c r="D11" s="67"/>
      <c r="E11" s="67"/>
      <c r="F11" s="67"/>
      <c r="G11" s="67"/>
      <c r="H11" s="67"/>
      <c r="I11" s="67"/>
      <c r="AP11" s="12" t="s">
        <v>7</v>
      </c>
      <c r="AQ11" s="80">
        <v>1200000</v>
      </c>
      <c r="AY11" s="12" t="s">
        <v>7</v>
      </c>
      <c r="AZ11" s="80">
        <v>9156000</v>
      </c>
    </row>
    <row r="12" spans="2:59" ht="14.45" customHeight="1" x14ac:dyDescent="0.2">
      <c r="B12" s="67"/>
      <c r="C12" s="67"/>
      <c r="D12" s="67"/>
      <c r="E12" s="67"/>
      <c r="F12" s="67"/>
      <c r="G12" s="67"/>
      <c r="H12" s="67"/>
      <c r="I12" s="67"/>
      <c r="AP12" s="12" t="s">
        <v>3</v>
      </c>
      <c r="AQ12" s="80">
        <v>2048000</v>
      </c>
      <c r="AY12" s="12" t="s">
        <v>3</v>
      </c>
      <c r="AZ12" s="80">
        <v>625000</v>
      </c>
    </row>
    <row r="13" spans="2:59" ht="14.45" customHeight="1" x14ac:dyDescent="0.2">
      <c r="B13" s="67"/>
      <c r="C13" s="67"/>
      <c r="D13" s="67"/>
      <c r="E13" s="67"/>
      <c r="F13" s="67"/>
      <c r="G13" s="67"/>
      <c r="H13" s="67"/>
      <c r="I13" s="67"/>
      <c r="AP13" s="12" t="s">
        <v>6</v>
      </c>
      <c r="AQ13" s="80">
        <v>1840000</v>
      </c>
      <c r="AY13" s="12" t="s">
        <v>6</v>
      </c>
      <c r="AZ13" s="80">
        <v>750000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1120000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2080000</v>
      </c>
    </row>
    <row r="19" spans="42:59" x14ac:dyDescent="0.2">
      <c r="AP19" s="12" t="s">
        <v>76</v>
      </c>
      <c r="AQ19" s="80">
        <v>0</v>
      </c>
      <c r="AY19" s="12" t="s">
        <v>76</v>
      </c>
      <c r="AZ19" s="80">
        <v>0</v>
      </c>
    </row>
    <row r="20" spans="42:59" ht="15" x14ac:dyDescent="0.25">
      <c r="AP20" s="68" t="s">
        <v>77</v>
      </c>
      <c r="AQ20" s="81">
        <v>26248000</v>
      </c>
      <c r="AY20" s="68" t="s">
        <v>77</v>
      </c>
      <c r="AZ20" s="81">
        <v>14775000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5965677</v>
      </c>
      <c r="AY27" s="12" t="s">
        <v>4</v>
      </c>
      <c r="AZ27" s="80">
        <v>1333580</v>
      </c>
    </row>
    <row r="28" spans="42:59" x14ac:dyDescent="0.2">
      <c r="AP28" s="12" t="s">
        <v>8</v>
      </c>
      <c r="AQ28" s="80">
        <v>2468556</v>
      </c>
      <c r="AY28" s="12" t="s">
        <v>8</v>
      </c>
      <c r="AZ28" s="80">
        <v>1748430</v>
      </c>
    </row>
    <row r="29" spans="42:59" ht="14.45" customHeight="1" x14ac:dyDescent="0.2">
      <c r="AP29" s="12" t="s">
        <v>9</v>
      </c>
      <c r="AQ29" s="80">
        <v>25919838</v>
      </c>
      <c r="AY29" s="12" t="s">
        <v>9</v>
      </c>
      <c r="AZ29" s="80"/>
    </row>
    <row r="30" spans="42:59" x14ac:dyDescent="0.2">
      <c r="AP30" s="12" t="s">
        <v>7</v>
      </c>
      <c r="AQ30" s="80">
        <v>2057130</v>
      </c>
      <c r="AY30" s="12" t="s">
        <v>7</v>
      </c>
      <c r="AZ30" s="80">
        <v>14500634</v>
      </c>
    </row>
    <row r="31" spans="42:59" x14ac:dyDescent="0.2">
      <c r="AP31" s="12" t="s">
        <v>3</v>
      </c>
      <c r="AQ31" s="80">
        <v>3510835.2000000002</v>
      </c>
      <c r="AY31" s="12" t="s">
        <v>3</v>
      </c>
      <c r="AZ31" s="80">
        <v>1105625</v>
      </c>
    </row>
    <row r="32" spans="42:59" ht="14.45" customHeight="1" x14ac:dyDescent="0.2">
      <c r="AP32" s="12" t="s">
        <v>6</v>
      </c>
      <c r="AQ32" s="80">
        <v>3154266</v>
      </c>
      <c r="AY32" s="12" t="s">
        <v>6</v>
      </c>
      <c r="AZ32" s="80">
        <v>1439610</v>
      </c>
    </row>
    <row r="33" spans="2:56" ht="14.45" customHeight="1" x14ac:dyDescent="0.2">
      <c r="AP33" s="12" t="s">
        <v>5</v>
      </c>
      <c r="AQ33" s="80">
        <v>1919988</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3992560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44996290.200000003</v>
      </c>
      <c r="AY37" s="68" t="s">
        <v>77</v>
      </c>
      <c r="AZ37" s="81">
        <v>24120439</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41023000</v>
      </c>
      <c r="AR41" s="101">
        <v>26248000</v>
      </c>
      <c r="AS41" s="101">
        <v>14775000</v>
      </c>
      <c r="AV41" s="12" t="s">
        <v>132</v>
      </c>
      <c r="AW41" s="82">
        <v>0.63983618945469611</v>
      </c>
      <c r="AX41" s="82">
        <v>0.36016381054530383</v>
      </c>
    </row>
    <row r="42" spans="2:56" ht="15" x14ac:dyDescent="0.2">
      <c r="B42" s="29"/>
      <c r="C42" s="29"/>
      <c r="D42" s="29"/>
      <c r="E42" s="29"/>
      <c r="F42" s="29"/>
      <c r="G42" s="29"/>
      <c r="H42" s="29"/>
      <c r="I42" s="29"/>
      <c r="AP42" s="12" t="s">
        <v>131</v>
      </c>
      <c r="AQ42" s="101">
        <v>69116729.200000003</v>
      </c>
      <c r="AR42" s="101">
        <v>44996290.200000003</v>
      </c>
      <c r="AS42" s="101">
        <v>24120439</v>
      </c>
      <c r="AV42" s="12" t="s">
        <v>131</v>
      </c>
      <c r="AW42" s="82">
        <v>0.65101880139316548</v>
      </c>
      <c r="AX42" s="82">
        <v>0.34898119860683452</v>
      </c>
    </row>
    <row r="43" spans="2:56" x14ac:dyDescent="0.2">
      <c r="BD43" s="83">
        <v>14472263400000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0.76334522826350448</v>
      </c>
    </row>
    <row r="54" spans="2:55" x14ac:dyDescent="0.2">
      <c r="BA54" s="12" t="s">
        <v>88</v>
      </c>
      <c r="BC54" s="85">
        <v>0.64426812348248352</v>
      </c>
    </row>
    <row r="55" spans="2:55" ht="15" thickBot="1" x14ac:dyDescent="0.25">
      <c r="BA55" s="12" t="s">
        <v>89</v>
      </c>
      <c r="BC55" s="85" t="s">
        <v>131</v>
      </c>
    </row>
    <row r="56" spans="2:55" ht="16.5" thickTop="1" thickBot="1" x14ac:dyDescent="0.3">
      <c r="BA56" s="86" t="s">
        <v>82</v>
      </c>
      <c r="BB56" s="86"/>
      <c r="BC56" s="84">
        <v>41023000</v>
      </c>
    </row>
    <row r="57" spans="2:55" ht="16.5" thickTop="1" thickBot="1" x14ac:dyDescent="0.3">
      <c r="BA57" s="87" t="s">
        <v>83</v>
      </c>
      <c r="BB57" s="87"/>
      <c r="BC57" s="88">
        <v>44141</v>
      </c>
    </row>
    <row r="58" spans="2:55" ht="16.5" thickTop="1" thickBot="1" x14ac:dyDescent="0.3">
      <c r="BA58" s="87" t="s">
        <v>84</v>
      </c>
      <c r="BB58" s="87"/>
      <c r="BC58" s="89">
        <v>1.6848287350998221</v>
      </c>
    </row>
    <row r="59" spans="2:55" ht="16.5" thickTop="1" thickBot="1" x14ac:dyDescent="0.3">
      <c r="BA59" s="86" t="s">
        <v>85</v>
      </c>
      <c r="BB59" s="86" t="s">
        <v>65</v>
      </c>
      <c r="BC59" s="84">
        <v>115320</v>
      </c>
    </row>
    <row r="60" spans="2:55" ht="16.5" thickTop="1" thickBot="1" x14ac:dyDescent="0.3">
      <c r="I60" s="53" t="s">
        <v>113</v>
      </c>
      <c r="BA60" s="87" t="s">
        <v>86</v>
      </c>
      <c r="BB60" s="87"/>
      <c r="BC60" s="89">
        <v>2.5325806451612904</v>
      </c>
    </row>
    <row r="61" spans="2:55" ht="16.5" thickTop="1" thickBot="1" x14ac:dyDescent="0.3">
      <c r="BA61" s="86" t="s">
        <v>85</v>
      </c>
      <c r="BB61" s="86" t="s">
        <v>65</v>
      </c>
      <c r="BC61" s="84">
        <v>292057.2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371.6</v>
      </c>
      <c r="J11" s="10"/>
      <c r="K11" s="10"/>
    </row>
    <row r="12" spans="2:57" ht="14.45" customHeight="1" thickBot="1" x14ac:dyDescent="0.25">
      <c r="B12" s="10"/>
      <c r="C12" s="10"/>
      <c r="D12" s="10"/>
      <c r="E12" s="10"/>
      <c r="F12" s="10"/>
      <c r="G12" s="35" t="s">
        <v>93</v>
      </c>
      <c r="H12" s="36" t="s">
        <v>94</v>
      </c>
      <c r="I12" s="37">
        <v>3382180</v>
      </c>
      <c r="J12" s="10"/>
      <c r="K12" s="10"/>
    </row>
    <row r="13" spans="2:57" ht="14.45" customHeight="1" thickBot="1" x14ac:dyDescent="0.25">
      <c r="B13" s="10"/>
      <c r="C13" s="10"/>
      <c r="D13" s="10"/>
      <c r="E13" s="10"/>
      <c r="F13" s="10"/>
      <c r="G13" s="35" t="s">
        <v>95</v>
      </c>
      <c r="H13" s="36" t="s">
        <v>94</v>
      </c>
      <c r="I13" s="37">
        <v>16557764</v>
      </c>
      <c r="J13" s="10"/>
      <c r="K13" s="10"/>
    </row>
    <row r="14" spans="2:57" ht="14.45" customHeight="1" thickBot="1" x14ac:dyDescent="0.25">
      <c r="B14" s="10"/>
      <c r="C14" s="10"/>
      <c r="D14" s="10"/>
      <c r="E14" s="10"/>
      <c r="F14" s="10"/>
      <c r="G14" s="35" t="s">
        <v>96</v>
      </c>
      <c r="H14" s="36" t="s">
        <v>97</v>
      </c>
      <c r="I14" s="38">
        <v>186</v>
      </c>
      <c r="J14" s="10"/>
      <c r="K14" s="10"/>
    </row>
    <row r="15" spans="2:57" ht="14.45" customHeight="1" thickBot="1" x14ac:dyDescent="0.25">
      <c r="B15" s="10"/>
      <c r="C15" s="10"/>
      <c r="D15" s="10"/>
      <c r="E15" s="10"/>
      <c r="F15" s="10"/>
      <c r="G15" s="35" t="s">
        <v>98</v>
      </c>
      <c r="H15" s="36" t="s">
        <v>67</v>
      </c>
      <c r="I15" s="39">
        <v>322.55645395905105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371.6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44017.787542988153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1.5702</v>
      </c>
      <c r="AT30" s="92">
        <v>186000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292057.2</v>
      </c>
      <c r="AV39" s="94">
        <v>1.57</v>
      </c>
      <c r="AW39" s="95">
        <v>2.5325806451612904</v>
      </c>
    </row>
    <row r="40" spans="2:49" ht="14.45" customHeight="1" x14ac:dyDescent="0.2">
      <c r="B40" s="10"/>
      <c r="C40" s="40"/>
      <c r="D40" s="44" t="s">
        <v>109</v>
      </c>
      <c r="E40" s="70">
        <v>1.1776500000000001</v>
      </c>
      <c r="F40" s="70">
        <v>1.2561599999999999</v>
      </c>
      <c r="G40" s="70">
        <v>1.33467</v>
      </c>
      <c r="H40" s="70">
        <v>1.4131800000000001</v>
      </c>
      <c r="I40" s="70">
        <v>1.49169</v>
      </c>
      <c r="J40" s="45">
        <v>1.5702</v>
      </c>
      <c r="K40" s="70">
        <v>1.6487100000000001</v>
      </c>
      <c r="L40" s="70">
        <v>1.72722</v>
      </c>
      <c r="M40" s="70">
        <v>1.8057300000000001</v>
      </c>
      <c r="N40" s="70">
        <v>1.8842400000000001</v>
      </c>
      <c r="O40" s="70">
        <v>1.96275</v>
      </c>
      <c r="AT40" s="12" t="s">
        <v>62</v>
      </c>
      <c r="AU40" s="93">
        <v>69116.73</v>
      </c>
      <c r="AV40" s="94">
        <v>0.37</v>
      </c>
      <c r="AW40" s="95">
        <v>1.6848287546010774</v>
      </c>
    </row>
    <row r="41" spans="2:49" x14ac:dyDescent="0.2">
      <c r="B41" s="10"/>
      <c r="C41" s="46">
        <v>-0.2</v>
      </c>
      <c r="D41" s="47">
        <v>108140.4</v>
      </c>
      <c r="E41" s="104">
        <v>0.84255739616153735</v>
      </c>
      <c r="F41" s="104">
        <v>0.96539455590563938</v>
      </c>
      <c r="G41" s="104">
        <v>1.0882317156497421</v>
      </c>
      <c r="H41" s="104">
        <v>1.2110688753938446</v>
      </c>
      <c r="I41" s="104">
        <v>1.333906035137947</v>
      </c>
      <c r="J41" s="104">
        <v>1.45674319488205</v>
      </c>
      <c r="K41" s="104">
        <v>1.5795803546261524</v>
      </c>
      <c r="L41" s="104">
        <v>1.7024175143702545</v>
      </c>
      <c r="M41" s="104">
        <v>1.8252546741143569</v>
      </c>
      <c r="N41" s="104">
        <v>1.9480918338584599</v>
      </c>
      <c r="O41" s="104">
        <v>2.0709289936025619</v>
      </c>
      <c r="AT41" s="12" t="s">
        <v>61</v>
      </c>
      <c r="AU41" s="93">
        <v>222940.47</v>
      </c>
      <c r="AV41" s="94"/>
      <c r="AW41" s="95">
        <v>0.76334522826350448</v>
      </c>
    </row>
    <row r="42" spans="2:49" x14ac:dyDescent="0.2">
      <c r="B42" s="10"/>
      <c r="C42" s="46">
        <v>-0.15</v>
      </c>
      <c r="D42" s="47">
        <v>135175.5</v>
      </c>
      <c r="E42" s="104">
        <v>1.3031967452019217</v>
      </c>
      <c r="F42" s="104">
        <v>1.4567431948820495</v>
      </c>
      <c r="G42" s="104">
        <v>1.6102896445621782</v>
      </c>
      <c r="H42" s="104">
        <v>1.7638360942423059</v>
      </c>
      <c r="I42" s="104">
        <v>1.9173825439224337</v>
      </c>
      <c r="J42" s="104">
        <v>2.0709289936025623</v>
      </c>
      <c r="K42" s="104">
        <v>2.2244754432826905</v>
      </c>
      <c r="L42" s="104">
        <v>2.3780218929628183</v>
      </c>
      <c r="M42" s="104">
        <v>2.5315683426429465</v>
      </c>
      <c r="N42" s="104">
        <v>2.6851147923230747</v>
      </c>
      <c r="O42" s="104">
        <v>2.8386612420032025</v>
      </c>
    </row>
    <row r="43" spans="2:49" x14ac:dyDescent="0.2">
      <c r="B43" s="10"/>
      <c r="C43" s="46">
        <v>-0.1</v>
      </c>
      <c r="D43" s="47">
        <v>159030</v>
      </c>
      <c r="E43" s="104">
        <v>1.7096432296493198</v>
      </c>
      <c r="F43" s="104">
        <v>1.8902861116259406</v>
      </c>
      <c r="G43" s="104">
        <v>2.0709289936025623</v>
      </c>
      <c r="H43" s="104">
        <v>2.2515718755791836</v>
      </c>
      <c r="I43" s="104">
        <v>2.4322147575558049</v>
      </c>
      <c r="J43" s="104">
        <v>2.6128576395324261</v>
      </c>
      <c r="K43" s="104">
        <v>2.7935005215090478</v>
      </c>
      <c r="L43" s="104">
        <v>2.9741434034856686</v>
      </c>
      <c r="M43" s="104">
        <v>3.1547862854622899</v>
      </c>
      <c r="N43" s="104">
        <v>3.335429167438912</v>
      </c>
      <c r="O43" s="104">
        <v>3.5160720494155324</v>
      </c>
      <c r="AU43" s="12">
        <v>220261.19999999998</v>
      </c>
    </row>
    <row r="44" spans="2:49" x14ac:dyDescent="0.2">
      <c r="B44" s="10"/>
      <c r="C44" s="46">
        <v>-0.05</v>
      </c>
      <c r="D44" s="47">
        <v>176700</v>
      </c>
      <c r="E44" s="104">
        <v>2.0107146996103551</v>
      </c>
      <c r="F44" s="104">
        <v>2.2114290129177117</v>
      </c>
      <c r="G44" s="104">
        <v>2.4121433262250691</v>
      </c>
      <c r="H44" s="104">
        <v>2.6128576395324261</v>
      </c>
      <c r="I44" s="104">
        <v>2.8135719528397831</v>
      </c>
      <c r="J44" s="104">
        <v>3.0142862661471401</v>
      </c>
      <c r="K44" s="104">
        <v>3.2150005794544976</v>
      </c>
      <c r="L44" s="104">
        <v>3.4157148927618532</v>
      </c>
      <c r="M44" s="104">
        <v>3.6164292060692116</v>
      </c>
      <c r="N44" s="104">
        <v>3.817143519376569</v>
      </c>
      <c r="O44" s="104">
        <v>4.0178578326839247</v>
      </c>
      <c r="AU44" s="12">
        <v>116505.31999999999</v>
      </c>
    </row>
    <row r="45" spans="2:49" x14ac:dyDescent="0.2">
      <c r="B45" s="10"/>
      <c r="C45" s="42" t="s">
        <v>107</v>
      </c>
      <c r="D45" s="48">
        <v>186000</v>
      </c>
      <c r="E45" s="104">
        <v>2.1691733680109002</v>
      </c>
      <c r="F45" s="104">
        <v>2.3804515925449596</v>
      </c>
      <c r="G45" s="104">
        <v>2.5917298170790199</v>
      </c>
      <c r="H45" s="104">
        <v>2.8030080416130807</v>
      </c>
      <c r="I45" s="104">
        <v>3.0142862661471392</v>
      </c>
      <c r="J45" s="104">
        <v>3.2255644906812</v>
      </c>
      <c r="K45" s="104">
        <v>3.4368427152152599</v>
      </c>
      <c r="L45" s="104">
        <v>3.6481209397493197</v>
      </c>
      <c r="M45" s="104">
        <v>3.8593991642833805</v>
      </c>
      <c r="N45" s="104">
        <v>4.0706773888174403</v>
      </c>
      <c r="O45" s="104">
        <v>4.2819556133515002</v>
      </c>
    </row>
    <row r="46" spans="2:49" ht="14.45" customHeight="1" x14ac:dyDescent="0.2">
      <c r="B46" s="10"/>
      <c r="C46" s="46">
        <v>0.05</v>
      </c>
      <c r="D46" s="47">
        <v>195300</v>
      </c>
      <c r="E46" s="104">
        <v>2.3276320364114453</v>
      </c>
      <c r="F46" s="104">
        <v>2.5494741721722076</v>
      </c>
      <c r="G46" s="104">
        <v>2.7713163079329712</v>
      </c>
      <c r="H46" s="104">
        <v>2.993158443693734</v>
      </c>
      <c r="I46" s="104">
        <v>3.2150005794544967</v>
      </c>
      <c r="J46" s="104">
        <v>3.4368427152152599</v>
      </c>
      <c r="K46" s="104">
        <v>3.658684850976023</v>
      </c>
      <c r="L46" s="104">
        <v>3.8805269867367862</v>
      </c>
      <c r="M46" s="104">
        <v>4.1023691224975494</v>
      </c>
      <c r="N46" s="104">
        <v>4.3242112582583125</v>
      </c>
      <c r="O46" s="104">
        <v>4.5460533940190748</v>
      </c>
    </row>
    <row r="47" spans="2:49" x14ac:dyDescent="0.2">
      <c r="B47" s="10"/>
      <c r="C47" s="46">
        <v>0.1</v>
      </c>
      <c r="D47" s="47">
        <v>214830</v>
      </c>
      <c r="E47" s="104">
        <v>2.6603952400525896</v>
      </c>
      <c r="F47" s="104">
        <v>2.9044215893894285</v>
      </c>
      <c r="G47" s="104">
        <v>3.1484479387262683</v>
      </c>
      <c r="H47" s="104">
        <v>3.3924742880631085</v>
      </c>
      <c r="I47" s="104">
        <v>3.636500637399946</v>
      </c>
      <c r="J47" s="104">
        <v>3.8805269867367862</v>
      </c>
      <c r="K47" s="104">
        <v>4.1245533360736255</v>
      </c>
      <c r="L47" s="104">
        <v>4.3685796854104648</v>
      </c>
      <c r="M47" s="104">
        <v>4.6126060347473041</v>
      </c>
      <c r="N47" s="104">
        <v>4.8566323840841443</v>
      </c>
      <c r="O47" s="104">
        <v>5.1006587334209827</v>
      </c>
    </row>
    <row r="48" spans="2:49" x14ac:dyDescent="0.2">
      <c r="B48" s="10"/>
      <c r="C48" s="46">
        <v>0.15</v>
      </c>
      <c r="D48" s="47">
        <v>247054.5</v>
      </c>
      <c r="E48" s="104">
        <v>3.2094545260604788</v>
      </c>
      <c r="F48" s="104">
        <v>3.4900848277978431</v>
      </c>
      <c r="G48" s="104">
        <v>3.7707151295352084</v>
      </c>
      <c r="H48" s="104">
        <v>4.0513454312725736</v>
      </c>
      <c r="I48" s="104">
        <v>4.3319757330099389</v>
      </c>
      <c r="J48" s="104">
        <v>4.6126060347473041</v>
      </c>
      <c r="K48" s="104">
        <v>4.8932363364846694</v>
      </c>
      <c r="L48" s="104">
        <v>5.1738666382220346</v>
      </c>
      <c r="M48" s="104">
        <v>5.4544969399593999</v>
      </c>
      <c r="N48" s="104">
        <v>5.7351272416967651</v>
      </c>
      <c r="O48" s="104">
        <v>6.0157575434341304</v>
      </c>
    </row>
    <row r="49" spans="2:45" ht="15" thickBot="1" x14ac:dyDescent="0.25">
      <c r="B49" s="10"/>
      <c r="C49" s="46">
        <v>0.2</v>
      </c>
      <c r="D49" s="49">
        <v>296465.40000000002</v>
      </c>
      <c r="E49" s="104">
        <v>4.0513454312725736</v>
      </c>
      <c r="F49" s="104">
        <v>4.3881017933574125</v>
      </c>
      <c r="G49" s="104">
        <v>4.7248581554422504</v>
      </c>
      <c r="H49" s="104">
        <v>5.0616145175270892</v>
      </c>
      <c r="I49" s="104">
        <v>5.3983708796119263</v>
      </c>
      <c r="J49" s="104">
        <v>5.7351272416967651</v>
      </c>
      <c r="K49" s="104">
        <v>6.071883603781604</v>
      </c>
      <c r="L49" s="104">
        <v>6.4086399658664419</v>
      </c>
      <c r="M49" s="104">
        <v>6.7453963279512807</v>
      </c>
      <c r="N49" s="104">
        <v>7.0821526900361196</v>
      </c>
      <c r="O49" s="104">
        <v>7.4189090521209575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186000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220.55</v>
      </c>
      <c r="BA66" s="12" t="s">
        <v>65</v>
      </c>
    </row>
    <row r="67" spans="2:55" x14ac:dyDescent="0.2">
      <c r="B67" s="10"/>
      <c r="C67" s="10"/>
      <c r="D67" s="10"/>
      <c r="E67" s="10"/>
      <c r="F67" s="10"/>
      <c r="G67" s="10"/>
      <c r="H67" s="10"/>
      <c r="I67" s="10"/>
      <c r="J67" s="10"/>
      <c r="K67" s="10"/>
      <c r="AS67" s="12" t="s">
        <v>11</v>
      </c>
      <c r="AT67" s="93">
        <v>115320</v>
      </c>
      <c r="AU67" s="94">
        <v>0.62</v>
      </c>
      <c r="AV67" s="95">
        <v>1</v>
      </c>
      <c r="AX67" s="12" t="s">
        <v>64</v>
      </c>
      <c r="AZ67" s="64">
        <v>66166.129032258061</v>
      </c>
      <c r="BA67" s="12" t="s">
        <v>63</v>
      </c>
    </row>
    <row r="68" spans="2:55" x14ac:dyDescent="0.2">
      <c r="B68" s="10"/>
      <c r="C68" s="10"/>
      <c r="D68" s="10"/>
      <c r="E68" s="10"/>
      <c r="F68" s="10"/>
      <c r="G68" s="10"/>
      <c r="H68" s="10"/>
      <c r="I68" s="10"/>
      <c r="J68" s="10"/>
      <c r="K68" s="10"/>
      <c r="AS68" s="12" t="s">
        <v>62</v>
      </c>
      <c r="AT68" s="93">
        <v>41023</v>
      </c>
      <c r="AU68" s="94">
        <v>0.22</v>
      </c>
      <c r="AV68" s="95">
        <v>0.35573187651751648</v>
      </c>
    </row>
    <row r="69" spans="2:55" x14ac:dyDescent="0.2">
      <c r="B69" s="10"/>
      <c r="C69" s="10"/>
      <c r="D69" s="10"/>
      <c r="E69" s="10"/>
      <c r="F69" s="10"/>
      <c r="G69" s="10"/>
      <c r="H69" s="10"/>
      <c r="I69" s="10"/>
      <c r="J69" s="10"/>
      <c r="K69" s="10"/>
      <c r="AS69" s="12" t="s">
        <v>61</v>
      </c>
      <c r="AT69" s="93">
        <v>74297</v>
      </c>
      <c r="AU69" s="94"/>
      <c r="AV69" s="95">
        <v>0.64426812348248352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0.62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0.46499999999999997</v>
      </c>
      <c r="AU86" s="98">
        <v>0.496</v>
      </c>
      <c r="AV86" s="98">
        <v>0.52700000000000002</v>
      </c>
      <c r="AW86" s="98">
        <v>0.55800000000000005</v>
      </c>
      <c r="AX86" s="98">
        <v>0.58899999999999997</v>
      </c>
      <c r="AY86" s="99">
        <v>0.62</v>
      </c>
      <c r="AZ86" s="98">
        <v>0.65100000000000002</v>
      </c>
      <c r="BA86" s="98">
        <v>0.68199999999999994</v>
      </c>
      <c r="BB86" s="98">
        <v>0.71299999999999997</v>
      </c>
      <c r="BC86" s="98">
        <v>0.74399999999999999</v>
      </c>
      <c r="BD86" s="98">
        <v>0.77500000000000002</v>
      </c>
    </row>
    <row r="87" spans="2:56" x14ac:dyDescent="0.2">
      <c r="B87" s="10"/>
      <c r="C87" s="10"/>
      <c r="D87" s="10"/>
      <c r="E87" s="10"/>
      <c r="F87" s="10"/>
      <c r="G87" s="10"/>
      <c r="H87" s="10"/>
      <c r="I87" s="10"/>
      <c r="J87" s="10"/>
      <c r="K87" s="10"/>
      <c r="AR87" s="12">
        <v>-0.2</v>
      </c>
      <c r="AS87" s="98">
        <v>108140.4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135175.5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159030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176700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186000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195300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214830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247054.5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296465.40000000002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2024-12-02T21:42:35Z</dcterms:modified>
</cp:coreProperties>
</file>