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FF55280F-EA84-487E-BB2F-4A456B8FA34A}"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<sst xmlns="http://schemas.openxmlformats.org/spreadsheetml/2006/main" count="275" uniqueCount="158">
  <si>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</si>
  <si>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</si>
  <si>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</si>
  <si>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</si>
  <si>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</si>
  <si>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</si>
  <si>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</si>
  <si>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</si>
  <si>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</si>
  <si>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</si>
  <si>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</si>
  <si>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</si>
  <si>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</si>
  <si>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</si>
  <si>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</si>
  <si>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</si>
  <si>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</si>
  <si>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</si>
  <si>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</si>
  <si>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</si>
  <si>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</si>
  <si>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</si>
  <si>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</si>
  <si>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</si>
  <si>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</si>
  <si>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</si>
  <si>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</si>
  <si>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</si>
  <si>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</si>
  <si>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</si>
  <si>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</si>
  <si>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</si>
  <si>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</si>
  <si>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</si>
  <si>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</si>
  <si>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</si>
  <si>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</si>
  <si>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</si>
  <si>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</si>
  <si>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</si>
  <si>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</si>
  <si>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</si>
  <si>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</si>
  <si>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</si>
  <si>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</si>
  <si>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</si>
  <si>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</si>
  <si>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</si>
  <si>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</si>
  <si>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</si>
  <si>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</si>
  <si>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</si>
  <si>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</si>
  <si>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</si>
  <si>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</si>
  <si>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</si>
  <si>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</si>
  <si>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</si>
  <si>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</si>
  <si>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</si>
  <si>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</si>
  <si>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</si>
  <si>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</si>
  <si>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</si>
  <si>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</si>
  <si>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</si>
  <si>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</si>
  <si>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</si>
  <si>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</si>
  <si>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</si>
  <si>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</si>
  <si>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</si>
  <si>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</si>
  <si>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</si>
  <si>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</si>
  <si>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</si>
  <si>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</si>
  <si>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</si>
  <si>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</si>
  <si>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</si>
  <si>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</si>
  <si>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</si>
  <si>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</si>
  <si>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</si>
  <si>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</si>
  <si>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</si>
  <si>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</si>
  <si>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</si>
  <si>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</si>
  <si>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</si>
  <si>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</si>
  <si>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</si>
  <si>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</si>
  <si>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</si>
  <si>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</si>
  <si>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</si>
  <si>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</si>
  <si>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</si>
  <si>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</si>
  <si>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</si>
  <si>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</si>
  <si>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</si>
  <si>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</si>
  <si>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</si>
  <si>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</si>
  <si>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</si>
  <si>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</si>
  <si>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</si>
  <si>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</si>
  <si>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</si>
  <si>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</si>
  <si>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</si>
  <si>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</si>
  <si>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</si>
  <si>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</si>
  <si>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</si>
  <si>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</si>
  <si>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</si>
  <si>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</si>
  <si>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</si>
  <si>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</si>
  <si>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</si>
  <si>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</si>
  <si>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</si>
  <si>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ARVEJA SANTA ISABEL CUNDINAMARCA EL ROSAL</t>
  </si>
  <si>
    <t>Precio miles COP/kg. 1ra calidad (G)</t>
  </si>
  <si>
    <t>Precio miles COP/kg. 2da calidad (H)</t>
  </si>
  <si>
    <t>Precio miles COP/kg. 3ra calidad (I)</t>
  </si>
  <si>
    <t>Precio miles COP/kg. 4ta calidad (J)</t>
  </si>
  <si>
    <t>Cundinamarca</t>
  </si>
  <si>
    <t>Material de propagacion: Semilla // Distancia de siembra: 0,25 x 1,2 // Densidad de siembra - Plantas/Ha.: 33.333 // Duracion del ciclo: 4 meses // Productividad/Ha/Ciclo: 6.000 kg // Inicio de Produccion desde la siembra: mes 4  // Duracion de la etapa productiva: 1 meses // Productividad promedio en etapa productiva  // Cultivo asociado: NA // Productividad promedio etapa productiva: 6.000 kg // % Rendimiento 1ra. Calidad: 70 // % Rendimiento 2da. Calidad: 30 (25 segunda y 5 tercera) // Precio de venta ponderado por calidad: $3.569 // Valor Jornal: $70.000 // Otros: NA</t>
  </si>
  <si>
    <t>2024 Q3</t>
  </si>
  <si>
    <t>2019 Q3</t>
  </si>
  <si>
    <t>El presente documento corresponde a una actualización del documento PDF de la AgroGuía correspondiente a Arveja Santa Isabel Cundinamarca El Rosal publicada en la página web, y consta de las siguientes partes:</t>
  </si>
  <si>
    <t>- Flujo anualizado de los ingresos (precio y rendimiento) y los costos de producción para una hectárea de
Arveja Santa Isabel Cundinamarca El Rosal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</si>
  <si>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Santa Isabel Cundinamarca El Rosal.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</si>
  <si>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</si>
  <si>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</si>
  <si>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</si>
  <si>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</si>
  <si>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Santa Isabel Cundinamarca El Rosal. La participación se encuentra actualizada al 2024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</si>
  <si>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</si>
  <si>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</si>
  <si>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Arveja Santa Isabel Cundinamarca El Rosal, en lo que respecta a la mano de obra incluye actividades como la preparación del terreno, la siembra, el trazado y el ahoyado, entre otras, y ascienden a un total de $1,2 millones de pesos (equivalente a 17 jornales). En cuanto a los insumos, se incluyen los gastos relacionados con el material vegetal y las enmiendas, que en conjunto ascienden a  $0,8 millones.</t>
  </si>
  <si>
    <t>*** Los costos de sostenimiento del ciclo comprenden tanto los gastos relacionados con la mano de obra como aquellos asociados con los insumos necesarios desde el momento de la siembra de las plantas hasta finalizar el ciclo. Para el caso de Arveja Santa Isabel Cundinamarca El Rosal, en lo que respecta a la mano de obra incluye actividades como la fertilización, riego, control de malezas, plagas y enfermedades, entre otras, y ascienden a un total de $6,8 millones de pesos (equivalente a 97 jornales). En cuanto a los insumos, se incluyen los fertilizantes, plaguicidas, transportes, entre otras, que en conjunto ascienden a  $6,8 millones.</t>
  </si>
  <si>
    <t>Nota 1: en caso de utilizar esta información para el desarrollo de otras publicaciones, por favor citar FINAGRO, "Agro Guía - Marcos de Referencia Agroeconómicos"</t>
  </si>
  <si>
    <t>Los costos totales del ciclo para esta actualización (2024 Q3) equivalen a $15,6 millones, en comparación con los costos del marco original que ascienden a $8,6 millones, (mes de publicación del marco: septiembre - 2019).
La rentabilidad actualizada (2024 Q3) bajó frente a la rentabilidad de la primera AgroGuía, pasando del 37,5% al 37,6%. Mientras que el crecimiento de los costos fue del 181,7%, el crecimiento de los ingresos fue del 156,4%.</t>
  </si>
  <si>
    <t>En cuanto a los costos de mano de obra de la AgroGuía actualizada, se destaca la participación de cosecha y beneficio seguido de otros, que representan el 39% y el 28% del costo total, respectivamente. En cuanto a los costos de insumos, se destaca la participación de control fitosanitario seguido de transporte, que representan el 44% y el 15% del costo total, respectivamente.</t>
  </si>
  <si>
    <t>bajó</t>
  </si>
  <si>
    <t>De acuerdo con el comportamiento histórico del sistema productivo, se efectuó un análisis de sensibilidad del margen de utilidad obtenido en la producción de ARVEJA SANTA ISABEL CUNDINAMARCA EL ROSAL, frente a diferentes escenarios de variación de precios de venta en finca y rendimientos probables (kg/ha).</t>
  </si>
  <si>
    <t>Con un precio ponderado de COP $ 3.569/kg y con un rendimiento por hectárea de 6.000 kg por ciclo; el margen de utilidad obtenido en la producción de arveja verde es del 27%.</t>
  </si>
  <si>
    <t>El precio mínimo ponderado para cubrir los costos de producción, con un rendimiento de 6.000 kg para todo el ciclo de producción, es COP $ 2.594/kg.</t>
  </si>
  <si>
    <t>El rendimiento mínimo por ha/ciclo para cubrir los costos de producción, con un precio ponderado de COP $ 3.569, es de 4.361 kg/ha para todo el ciclo.</t>
  </si>
  <si>
    <t>El siguiente cuadro presenta diferentes escenarios de rentabilidad para el sistema productivo de ARVEJA SANTA ISABEL CUNDINAMARCA EL ROSAL, con respecto a diferentes niveles de productividad (kg./ha.) y precios ($/kg.).</t>
  </si>
  <si>
    <t>De acuerdo con el comportamiento histórico del sistema productivo, se efectuó un análisis de sensibilidad del margen de utilidad obtenido en la producción de ARVEJA SANTA ISABEL CUNDINAMARCA EL ROSAL, frente a diferentes escenarios de variación de precios de venta en finca y rendimientos probables (t/ha)</t>
  </si>
  <si>
    <t>Con un precio ponderado de COP $$ 2.283/kg y con un rendimiento por hectárea de 6.000 kg por ciclo; el margen de utilidad obtenido en la producción de arveja verde es del 37%.</t>
  </si>
  <si>
    <t>El precio mínimo ponderado para cubrir los costos de producción, con un rendimiento de 6.000 kg para todo el ciclo de producción, es COP $ 1.428/kg.</t>
  </si>
  <si>
    <t>El rendimiento mínimo por ha/ciclo para cubrir los costos de producción, con un precio ponderado de COP $ 2.283, es de 3.752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</si>
</sst>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Q3</c:v>
                </c:pt>
              </c:strCache>
            </c:strRef>
          </c:cat>
          <c:val>
            <c:numRef>
              <c:f>'Análisis Comparativo y Part.'!$AQ$41:$AQ$42</c:f>
              <c:numCache>
                <c:formatCode>_(* #,##0_);_(* \(#,##0\);_(* "-"_);_(@_)</c:formatCode>
                <c:ptCount val="2"/>
                <c:pt idx="0">
                  <c:v>8564999.8000000007</c:v>
                </c:pt>
                <c:pt idx="1">
                  <c:v>15562786.943823617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Q3</c:v>
                </c:pt>
              </c:strCache>
            </c:strRef>
          </c:cat>
          <c:val>
            <c:numRef>
              <c:f>'Análisis Comparativo y Part.'!$AR$41:$AR$42</c:f>
              <c:numCache>
                <c:formatCode>_(* #,##0_);_(* \(#,##0\);_(* "-"_);_(@_)</c:formatCode>
                <c:ptCount val="2"/>
                <c:pt idx="0">
                  <c:v>5700000</c:v>
                </c:pt>
                <c:pt idx="1">
                  <c:v>7980000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Q3</c:v>
                </c:pt>
              </c:strCache>
            </c:strRef>
          </c:cat>
          <c:val>
            <c:numRef>
              <c:f>'Análisis Comparativo y Part.'!$AS$41:$AS$42</c:f>
              <c:numCache>
                <c:formatCode>_(* #,##0_);_(* \(#,##0\);_(* "-"_);_(@_)</c:formatCode>
                <c:ptCount val="2"/>
                <c:pt idx="0">
                  <c:v>2864999.8</c:v>
                </c:pt>
                <c:pt idx="1">
                  <c:v>7582786.943823617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100650</c:v>
                </c:pt>
                <c:pt idx="1">
                  <c:v>3355362</c:v>
                </c:pt>
                <c:pt idx="2">
                  <c:v>889507.70160072483</c:v>
                </c:pt>
                <c:pt idx="3">
                  <c:v>611983</c:v>
                </c:pt>
                <c:pt idx="4">
                  <c:v>823618.242222892</c:v>
                </c:pt>
                <c:pt idx="5">
                  <c:v>689782</c:v>
                </c:pt>
                <c:pt idx="6">
                  <c:v>0</c:v>
                </c:pt>
                <c:pt idx="7">
                  <c:v>0</c:v>
                </c:pt>
                <c:pt idx="8">
                  <c:v>1111884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595000</c:v>
                </c:pt>
                <c:pt idx="1">
                  <c:v>210000</c:v>
                </c:pt>
                <c:pt idx="2">
                  <c:v>3150000</c:v>
                </c:pt>
                <c:pt idx="3">
                  <c:v>210000</c:v>
                </c:pt>
                <c:pt idx="4">
                  <c:v>1190000</c:v>
                </c:pt>
                <c:pt idx="5">
                  <c:v>2240000</c:v>
                </c:pt>
                <c:pt idx="6">
                  <c:v>0</c:v>
                </c:pt>
                <c:pt idx="7">
                  <c:v>0</c:v>
                </c:pt>
                <c:pt idx="8">
                  <c:v>0</c:v>
                </c:pt>
                <c:pt idx="9">
                  <c:v>385000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Q3</c:v>
                </c:pt>
              </c:strCache>
            </c:strRef>
          </c:cat>
          <c:val>
            <c:numRef>
              <c:f>'Análisis Comparativo y Part.'!$AW$41:$AW$42</c:f>
              <c:numCache>
                <c:formatCode>0%</c:formatCode>
                <c:ptCount val="2"/>
                <c:pt idx="0">
                  <c:v>0.66549913988322562</c:v>
                </c:pt>
                <c:pt idx="1">
                  <c:v>0.51276162995773789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Q3</c:v>
                </c:pt>
              </c:strCache>
            </c:strRef>
          </c:cat>
          <c:val>
            <c:numRef>
              <c:f>'Análisis Comparativo y Part.'!$AX$41:$AX$42</c:f>
              <c:numCache>
                <c:formatCode>0%</c:formatCode>
                <c:ptCount val="2"/>
                <c:pt idx="0">
                  <c:v>0.33450086011677427</c:v>
                </c:pt>
                <c:pt idx="1">
                  <c:v>0.48723837004226211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1190</v>
      </c>
      <c r="C7" s="13">
        <v>6790</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7980</v>
      </c>
      <c r="AH7" s="14">
        <v>0.51276162995773789</v>
      </c>
    </row>
    <row r="8" spans="1:34" x14ac:dyDescent="0.2">
      <c r="A8" s="3" t="s">
        <v>122</v>
      </c>
      <c r="B8" s="13">
        <v>823.62</v>
      </c>
      <c r="C8" s="13">
        <v>6759.17</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7582.79</v>
      </c>
      <c r="AH8" s="14">
        <v>0.48723837004226211</v>
      </c>
    </row>
    <row r="9" spans="1:34" x14ac:dyDescent="0.2">
      <c r="A9" s="7" t="s">
        <v>121</v>
      </c>
      <c r="B9" s="13">
        <v>2013.62</v>
      </c>
      <c r="C9" s="13">
        <v>13549.17</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15562.79</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4200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4200</v>
      </c>
      <c r="AH11" s="19"/>
    </row>
    <row r="12" spans="1:34" x14ac:dyDescent="0.2">
      <c r="A12" s="3" t="s">
        <v>20</v>
      </c>
      <c r="B12" s="15"/>
      <c r="C12" s="15">
        <v>1500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1500</v>
      </c>
      <c r="AH12" s="19"/>
    </row>
    <row r="13" spans="1:34" x14ac:dyDescent="0.2">
      <c r="A13" s="3" t="s">
        <v>19</v>
      </c>
      <c r="B13" s="15"/>
      <c r="C13" s="15">
        <v>300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300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4.0650000000000004</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4.0650000000000004</v>
      </c>
      <c r="AH15" s="19"/>
    </row>
    <row r="16" spans="1:34" x14ac:dyDescent="0.2">
      <c r="A16" s="3" t="s">
        <v>126</v>
      </c>
      <c r="B16" s="16"/>
      <c r="C16" s="16">
        <v>2.5019999999999998</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2.5019999999999998</v>
      </c>
      <c r="AH16" s="19"/>
    </row>
    <row r="17" spans="1:34" x14ac:dyDescent="0.2">
      <c r="A17" s="3" t="s">
        <v>127</v>
      </c>
      <c r="B17" s="16"/>
      <c r="C17" s="16">
        <v>1.954</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1.954</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21412.2</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21412.2</v>
      </c>
      <c r="AH19" s="19"/>
    </row>
    <row r="20" spans="1:34" x14ac:dyDescent="0.2">
      <c r="A20" s="1" t="s">
        <v>12</v>
      </c>
      <c r="B20" s="17">
        <v>-2013.62</v>
      </c>
      <c r="C20" s="17">
        <v>7863.03</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5849.41</v>
      </c>
      <c r="AH20" s="22"/>
    </row>
    <row r="21" spans="1:34" x14ac:dyDescent="0.2">
      <c r="J21" s="10"/>
      <c r="AG21" s="82">
        <v>0.37585896904524763</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5700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5700</v>
      </c>
      <c r="AH121" s="62">
        <v>0.66549913988322573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2865</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2865</v>
      </c>
      <c r="AH122" s="62">
        <v>0.33450086011677427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8565</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8565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4200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4200</v>
      </c>
      <c r="AH125" s="54"/>
    </row>
    <row r="126" spans="1:62" s="12" customFormat="1" x14ac:dyDescent="0.2">
      <c r="A126" s="59" t="s">
        <v>20</v>
      </c>
      <c r="B126" s="64"/>
      <c r="C126" s="64">
        <v>1500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1500</v>
      </c>
      <c r="AH126" s="54"/>
    </row>
    <row r="127" spans="1:62" s="12" customFormat="1" x14ac:dyDescent="0.2">
      <c r="A127" s="59" t="s">
        <v>19</v>
      </c>
      <c r="B127" s="64"/>
      <c r="C127" s="64">
        <v>300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300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2.6</v>
      </c>
      <c r="D129" s="65">
        <v>2.6</v>
      </c>
      <c r="E129" s="65">
        <v>2.6</v>
      </c>
      <c r="F129" s="65">
        <v>2.6</v>
      </c>
      <c r="G129" s="65">
        <v>2.6</v>
      </c>
      <c r="H129" s="65">
        <v>2.6</v>
      </c>
      <c r="I129" s="65">
        <v>2.6</v>
      </c>
      <c r="J129" s="65">
        <v>2.6</v>
      </c>
      <c r="K129" s="65">
        <v>2.6</v>
      </c>
      <c r="L129" s="65">
        <v>2.6</v>
      </c>
      <c r="M129" s="65">
        <v>2.6</v>
      </c>
      <c r="N129" s="65">
        <v>2.6</v>
      </c>
      <c r="O129" s="65">
        <v>2.6</v>
      </c>
      <c r="P129" s="65">
        <v>2.6</v>
      </c>
      <c r="Q129" s="65">
        <v>2.6</v>
      </c>
      <c r="R129" s="65">
        <v>2.6</v>
      </c>
      <c r="S129" s="65">
        <v>2.6</v>
      </c>
      <c r="T129" s="65">
        <v>2.6</v>
      </c>
      <c r="U129" s="65">
        <v>2.6</v>
      </c>
      <c r="V129" s="65">
        <v>2.6</v>
      </c>
      <c r="W129" s="65">
        <v>2.6</v>
      </c>
      <c r="X129" s="65">
        <v>2.6</v>
      </c>
      <c r="Y129" s="65">
        <v>2.6</v>
      </c>
      <c r="Z129" s="65">
        <v>2.6</v>
      </c>
      <c r="AA129" s="65">
        <v>2.6</v>
      </c>
      <c r="AB129" s="65">
        <v>2.6</v>
      </c>
      <c r="AC129" s="65">
        <v>2.6</v>
      </c>
      <c r="AD129" s="65">
        <v>2.6</v>
      </c>
      <c r="AE129" s="65">
        <v>2.6</v>
      </c>
      <c r="AF129" s="65">
        <v>2.6</v>
      </c>
      <c r="AG129" s="65">
        <v>2.6</v>
      </c>
      <c r="AH129" s="54"/>
    </row>
    <row r="130" spans="1:40" s="12" customFormat="1" x14ac:dyDescent="0.2">
      <c r="A130" s="59" t="s">
        <v>16</v>
      </c>
      <c r="B130" s="65"/>
      <c r="C130" s="65">
        <v>1.6</v>
      </c>
      <c r="D130" s="65">
        <v>1.6</v>
      </c>
      <c r="E130" s="65">
        <v>1.6</v>
      </c>
      <c r="F130" s="65">
        <v>1.6</v>
      </c>
      <c r="G130" s="65">
        <v>1.6</v>
      </c>
      <c r="H130" s="65">
        <v>1.6</v>
      </c>
      <c r="I130" s="65">
        <v>1.6</v>
      </c>
      <c r="J130" s="65">
        <v>1.6</v>
      </c>
      <c r="K130" s="65">
        <v>1.6</v>
      </c>
      <c r="L130" s="65">
        <v>1.6</v>
      </c>
      <c r="M130" s="65">
        <v>1.6</v>
      </c>
      <c r="N130" s="65">
        <v>1.6</v>
      </c>
      <c r="O130" s="65">
        <v>1.6</v>
      </c>
      <c r="P130" s="65">
        <v>1.6</v>
      </c>
      <c r="Q130" s="65">
        <v>1.6</v>
      </c>
      <c r="R130" s="65">
        <v>1.6</v>
      </c>
      <c r="S130" s="65">
        <v>1.6</v>
      </c>
      <c r="T130" s="65">
        <v>1.6</v>
      </c>
      <c r="U130" s="65">
        <v>1.6</v>
      </c>
      <c r="V130" s="65">
        <v>1.6</v>
      </c>
      <c r="W130" s="65">
        <v>1.6</v>
      </c>
      <c r="X130" s="65">
        <v>1.6</v>
      </c>
      <c r="Y130" s="65">
        <v>1.6</v>
      </c>
      <c r="Z130" s="65">
        <v>1.6</v>
      </c>
      <c r="AA130" s="65">
        <v>1.6</v>
      </c>
      <c r="AB130" s="65">
        <v>1.6</v>
      </c>
      <c r="AC130" s="65">
        <v>1.6</v>
      </c>
      <c r="AD130" s="65">
        <v>1.6</v>
      </c>
      <c r="AE130" s="65">
        <v>1.6</v>
      </c>
      <c r="AF130" s="65">
        <v>1.6</v>
      </c>
      <c r="AG130" s="65">
        <v>1.6</v>
      </c>
      <c r="AH130" s="54"/>
    </row>
    <row r="131" spans="1:40" s="12" customFormat="1" x14ac:dyDescent="0.2">
      <c r="A131" s="59" t="s">
        <v>15</v>
      </c>
      <c r="B131" s="65"/>
      <c r="C131" s="65">
        <v>1.25</v>
      </c>
      <c r="D131" s="65">
        <v>1.25</v>
      </c>
      <c r="E131" s="65">
        <v>1.25</v>
      </c>
      <c r="F131" s="65">
        <v>1.25</v>
      </c>
      <c r="G131" s="65">
        <v>1.25</v>
      </c>
      <c r="H131" s="65">
        <v>1.25</v>
      </c>
      <c r="I131" s="65">
        <v>1.25</v>
      </c>
      <c r="J131" s="65">
        <v>1.25</v>
      </c>
      <c r="K131" s="65">
        <v>1.25</v>
      </c>
      <c r="L131" s="65">
        <v>1.25</v>
      </c>
      <c r="M131" s="65">
        <v>1.25</v>
      </c>
      <c r="N131" s="65">
        <v>1.25</v>
      </c>
      <c r="O131" s="65">
        <v>1.25</v>
      </c>
      <c r="P131" s="65">
        <v>1.25</v>
      </c>
      <c r="Q131" s="65">
        <v>1.25</v>
      </c>
      <c r="R131" s="65">
        <v>1.25</v>
      </c>
      <c r="S131" s="65">
        <v>1.25</v>
      </c>
      <c r="T131" s="65">
        <v>1.25</v>
      </c>
      <c r="U131" s="65">
        <v>1.25</v>
      </c>
      <c r="V131" s="65">
        <v>1.25</v>
      </c>
      <c r="W131" s="65">
        <v>1.25</v>
      </c>
      <c r="X131" s="65">
        <v>1.25</v>
      </c>
      <c r="Y131" s="65">
        <v>1.25</v>
      </c>
      <c r="Z131" s="65">
        <v>1.25</v>
      </c>
      <c r="AA131" s="65">
        <v>1.25</v>
      </c>
      <c r="AB131" s="65">
        <v>1.25</v>
      </c>
      <c r="AC131" s="65">
        <v>1.25</v>
      </c>
      <c r="AD131" s="65">
        <v>1.25</v>
      </c>
      <c r="AE131" s="65">
        <v>1.25</v>
      </c>
      <c r="AF131" s="65">
        <v>1.25</v>
      </c>
      <c r="AG131" s="65">
        <v>1.25</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13695</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13695</v>
      </c>
      <c r="AH133" s="54"/>
    </row>
    <row r="134" spans="1:40" s="12" customFormat="1" x14ac:dyDescent="0.2">
      <c r="A134" s="57" t="s">
        <v>12</v>
      </c>
      <c r="B134" s="61"/>
      <c r="C134" s="61">
        <v>5130</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5130</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425000</v>
      </c>
      <c r="AY8" s="12" t="s">
        <v>4</v>
      </c>
      <c r="AZ8" s="80">
        <v>66000</v>
      </c>
    </row>
    <row r="9" spans="2:59" ht="14.45" customHeight="1" x14ac:dyDescent="0.2">
      <c r="B9" s="126"/>
      <c r="C9" s="126"/>
      <c r="D9" s="126"/>
      <c r="E9" s="126"/>
      <c r="F9" s="126"/>
      <c r="G9" s="126"/>
      <c r="H9" s="126"/>
      <c r="I9" s="126"/>
      <c r="J9" s="28"/>
      <c r="AP9" s="12" t="s">
        <v>8</v>
      </c>
      <c r="AQ9" s="80">
        <v>150000</v>
      </c>
      <c r="AY9" s="12" t="s">
        <v>8</v>
      </c>
      <c r="AZ9" s="80">
        <v>690000</v>
      </c>
    </row>
    <row r="10" spans="2:59" ht="14.45" customHeight="1" x14ac:dyDescent="0.2">
      <c r="B10" s="126"/>
      <c r="C10" s="126"/>
      <c r="D10" s="126"/>
      <c r="E10" s="126"/>
      <c r="F10" s="126"/>
      <c r="G10" s="126"/>
      <c r="H10" s="126"/>
      <c r="I10" s="126"/>
      <c r="J10" s="28"/>
      <c r="AP10" s="12" t="s">
        <v>9</v>
      </c>
      <c r="AQ10" s="80">
        <v>2250000</v>
      </c>
      <c r="AY10" s="12" t="s">
        <v>9</v>
      </c>
      <c r="AZ10" s="80">
        <v>432000</v>
      </c>
    </row>
    <row r="11" spans="2:59" ht="14.45" customHeight="1" x14ac:dyDescent="0.2">
      <c r="B11" s="67" t="s">
        <v>114</v>
      </c>
      <c r="C11" s="67"/>
      <c r="D11" s="67"/>
      <c r="E11" s="67"/>
      <c r="F11" s="67"/>
      <c r="G11" s="67"/>
      <c r="H11" s="67"/>
      <c r="I11" s="67"/>
      <c r="AP11" s="12" t="s">
        <v>7</v>
      </c>
      <c r="AQ11" s="80">
        <v>150000</v>
      </c>
      <c r="AY11" s="12" t="s">
        <v>7</v>
      </c>
      <c r="AZ11" s="80">
        <v>401999.8</v>
      </c>
    </row>
    <row r="12" spans="2:59" ht="14.45" customHeight="1" x14ac:dyDescent="0.2">
      <c r="B12" s="67"/>
      <c r="C12" s="67"/>
      <c r="D12" s="67"/>
      <c r="E12" s="67"/>
      <c r="F12" s="67"/>
      <c r="G12" s="67"/>
      <c r="H12" s="67"/>
      <c r="I12" s="67"/>
      <c r="AP12" s="12" t="s">
        <v>3</v>
      </c>
      <c r="AQ12" s="80">
        <v>850000</v>
      </c>
      <c r="AY12" s="12" t="s">
        <v>3</v>
      </c>
      <c r="AZ12" s="80">
        <v>400000</v>
      </c>
    </row>
    <row r="13" spans="2:59" ht="14.45" customHeight="1" x14ac:dyDescent="0.2">
      <c r="B13" s="67"/>
      <c r="C13" s="67"/>
      <c r="D13" s="67"/>
      <c r="E13" s="67"/>
      <c r="F13" s="67"/>
      <c r="G13" s="67"/>
      <c r="H13" s="67"/>
      <c r="I13" s="67"/>
      <c r="AP13" s="12" t="s">
        <v>6</v>
      </c>
      <c r="AQ13" s="80">
        <v>1600000</v>
      </c>
      <c r="AY13" s="12" t="s">
        <v>6</v>
      </c>
      <c r="AZ13" s="80">
        <v>335000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540000</v>
      </c>
    </row>
    <row r="19" spans="42:59" x14ac:dyDescent="0.2">
      <c r="AP19" s="12" t="s">
        <v>76</v>
      </c>
      <c r="AQ19" s="80">
        <v>275000</v>
      </c>
      <c r="AY19" s="12" t="s">
        <v>76</v>
      </c>
      <c r="AZ19" s="80">
        <v>0</v>
      </c>
    </row>
    <row r="20" spans="42:59" ht="15" x14ac:dyDescent="0.25">
      <c r="AP20" s="68" t="s">
        <v>77</v>
      </c>
      <c r="AQ20" s="81">
        <v>5700000</v>
      </c>
      <c r="AY20" s="68" t="s">
        <v>77</v>
      </c>
      <c r="AZ20" s="81">
        <v>2864999.8</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595000</v>
      </c>
      <c r="AY27" s="12" t="s">
        <v>4</v>
      </c>
      <c r="AZ27" s="80">
        <v>100650</v>
      </c>
    </row>
    <row r="28" spans="42:59" x14ac:dyDescent="0.2">
      <c r="AP28" s="12" t="s">
        <v>8</v>
      </c>
      <c r="AQ28" s="80">
        <v>210000</v>
      </c>
      <c r="AY28" s="12" t="s">
        <v>8</v>
      </c>
      <c r="AZ28" s="80">
        <v>3355362</v>
      </c>
    </row>
    <row r="29" spans="42:59" ht="14.45" customHeight="1" x14ac:dyDescent="0.2">
      <c r="AP29" s="12" t="s">
        <v>9</v>
      </c>
      <c r="AQ29" s="80">
        <v>3150000</v>
      </c>
      <c r="AY29" s="12" t="s">
        <v>9</v>
      </c>
      <c r="AZ29" s="80">
        <v>889507.70160072483</v>
      </c>
    </row>
    <row r="30" spans="42:59" x14ac:dyDescent="0.2">
      <c r="AP30" s="12" t="s">
        <v>7</v>
      </c>
      <c r="AQ30" s="80">
        <v>210000</v>
      </c>
      <c r="AY30" s="12" t="s">
        <v>7</v>
      </c>
      <c r="AZ30" s="80">
        <v>611983</v>
      </c>
    </row>
    <row r="31" spans="42:59" x14ac:dyDescent="0.2">
      <c r="AP31" s="12" t="s">
        <v>3</v>
      </c>
      <c r="AQ31" s="80">
        <v>1190000</v>
      </c>
      <c r="AY31" s="12" t="s">
        <v>3</v>
      </c>
      <c r="AZ31" s="80">
        <v>823618.242222892</v>
      </c>
    </row>
    <row r="32" spans="42:59" ht="14.45" customHeight="1" x14ac:dyDescent="0.2">
      <c r="AP32" s="12" t="s">
        <v>6</v>
      </c>
      <c r="AQ32" s="80">
        <v>2240000</v>
      </c>
      <c r="AY32" s="12" t="s">
        <v>6</v>
      </c>
      <c r="AZ32" s="80">
        <v>689782</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1111884</v>
      </c>
    </row>
    <row r="36" spans="2:56" ht="14.45" customHeight="1" x14ac:dyDescent="0.2">
      <c r="B36" s="126"/>
      <c r="C36" s="126"/>
      <c r="D36" s="126"/>
      <c r="E36" s="126"/>
      <c r="F36" s="126"/>
      <c r="G36" s="126"/>
      <c r="H36" s="126"/>
      <c r="I36" s="126"/>
      <c r="AP36" s="12" t="s">
        <v>76</v>
      </c>
      <c r="AQ36" s="80">
        <v>385000</v>
      </c>
      <c r="AY36" s="12" t="s">
        <v>76</v>
      </c>
      <c r="AZ36" s="80">
        <v>0</v>
      </c>
    </row>
    <row r="37" spans="2:56" ht="14.45" customHeight="1" x14ac:dyDescent="0.25">
      <c r="B37" s="126"/>
      <c r="C37" s="126"/>
      <c r="D37" s="126"/>
      <c r="E37" s="126"/>
      <c r="F37" s="126"/>
      <c r="G37" s="126"/>
      <c r="H37" s="126"/>
      <c r="I37" s="126"/>
      <c r="AP37" s="68" t="s">
        <v>77</v>
      </c>
      <c r="AQ37" s="81">
        <v>7980000</v>
      </c>
      <c r="AY37" s="68" t="s">
        <v>77</v>
      </c>
      <c r="AZ37" s="81">
        <v>7582786.943823617</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8564999.8000000007</v>
      </c>
      <c r="AR41" s="101">
        <v>5700000</v>
      </c>
      <c r="AS41" s="101">
        <v>2864999.8</v>
      </c>
      <c r="AV41" s="12" t="s">
        <v>132</v>
      </c>
      <c r="AW41" s="82">
        <v>0.66549913988322562</v>
      </c>
      <c r="AX41" s="82">
        <v>0.33450086011677427</v>
      </c>
    </row>
    <row r="42" spans="2:56" ht="15" x14ac:dyDescent="0.2">
      <c r="B42" s="29"/>
      <c r="C42" s="29"/>
      <c r="D42" s="29"/>
      <c r="E42" s="29"/>
      <c r="F42" s="29"/>
      <c r="G42" s="29"/>
      <c r="H42" s="29"/>
      <c r="I42" s="29"/>
      <c r="AP42" s="12" t="s">
        <v>131</v>
      </c>
      <c r="AQ42" s="101">
        <v>15562786.943823617</v>
      </c>
      <c r="AR42" s="101">
        <v>7980000</v>
      </c>
      <c r="AS42" s="101">
        <v>7582786.943823617</v>
      </c>
      <c r="AV42" s="12" t="s">
        <v>131</v>
      </c>
      <c r="AW42" s="82">
        <v>0.51276162995773789</v>
      </c>
      <c r="AX42" s="82">
        <v>0.48723837004226211</v>
      </c>
    </row>
    <row r="43" spans="2:56" x14ac:dyDescent="0.2">
      <c r="BD43" s="83">
        <v>4549672166294.1699</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0.27318117708596035</v>
      </c>
    </row>
    <row r="54" spans="2:55" x14ac:dyDescent="0.2">
      <c r="BA54" s="12" t="s">
        <v>88</v>
      </c>
      <c r="BC54" s="85">
        <v>0.37458926615553123</v>
      </c>
    </row>
    <row r="55" spans="2:55" ht="15" thickBot="1" x14ac:dyDescent="0.25">
      <c r="BA55" s="12" t="s">
        <v>89</v>
      </c>
      <c r="BC55" s="85" t="s">
        <v>131</v>
      </c>
    </row>
    <row r="56" spans="2:55" ht="16.5" thickTop="1" thickBot="1" x14ac:dyDescent="0.3">
      <c r="BA56" s="86" t="s">
        <v>82</v>
      </c>
      <c r="BB56" s="86"/>
      <c r="BC56" s="84">
        <v>8564999.8000000007</v>
      </c>
    </row>
    <row r="57" spans="2:55" ht="16.5" thickTop="1" thickBot="1" x14ac:dyDescent="0.3">
      <c r="BA57" s="87" t="s">
        <v>83</v>
      </c>
      <c r="BB57" s="87"/>
      <c r="BC57" s="88">
        <v>43711</v>
      </c>
    </row>
    <row r="58" spans="2:55" ht="16.5" thickTop="1" thickBot="1" x14ac:dyDescent="0.3">
      <c r="BA58" s="87" t="s">
        <v>84</v>
      </c>
      <c r="BB58" s="87"/>
      <c r="BC58" s="89">
        <v>1.8170212851404404</v>
      </c>
    </row>
    <row r="59" spans="2:55" ht="16.5" thickTop="1" thickBot="1" x14ac:dyDescent="0.3">
      <c r="BA59" s="86" t="s">
        <v>85</v>
      </c>
      <c r="BB59" s="86" t="s">
        <v>65</v>
      </c>
      <c r="BC59" s="84">
        <v>13695.000000000002</v>
      </c>
    </row>
    <row r="60" spans="2:55" ht="16.5" thickTop="1" thickBot="1" x14ac:dyDescent="0.3">
      <c r="I60" s="53" t="s">
        <v>113</v>
      </c>
      <c r="BA60" s="87" t="s">
        <v>86</v>
      </c>
      <c r="BB60" s="87"/>
      <c r="BC60" s="89">
        <v>1.5635049288061336</v>
      </c>
    </row>
    <row r="61" spans="2:55" ht="16.5" thickTop="1" thickBot="1" x14ac:dyDescent="0.3">
      <c r="BA61" s="86" t="s">
        <v>85</v>
      </c>
      <c r="BB61" s="86" t="s">
        <v>65</v>
      </c>
      <c r="BC61" s="84">
        <v>21412.2</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2593.8000000000002</v>
      </c>
      <c r="J11" s="10"/>
      <c r="K11" s="10"/>
    </row>
    <row r="12" spans="2:57" ht="14.45" customHeight="1" thickBot="1" x14ac:dyDescent="0.25">
      <c r="B12" s="10"/>
      <c r="C12" s="10"/>
      <c r="D12" s="10"/>
      <c r="E12" s="10"/>
      <c r="F12" s="10"/>
      <c r="G12" s="35" t="s">
        <v>93</v>
      </c>
      <c r="H12" s="36" t="s">
        <v>94</v>
      </c>
      <c r="I12" s="37">
        <v>2013620</v>
      </c>
      <c r="J12" s="10"/>
      <c r="K12" s="10"/>
    </row>
    <row r="13" spans="2:57" ht="14.45" customHeight="1" thickBot="1" x14ac:dyDescent="0.25">
      <c r="B13" s="10"/>
      <c r="C13" s="10"/>
      <c r="D13" s="10"/>
      <c r="E13" s="10"/>
      <c r="F13" s="10"/>
      <c r="G13" s="35" t="s">
        <v>95</v>
      </c>
      <c r="H13" s="36" t="s">
        <v>94</v>
      </c>
      <c r="I13" s="37">
        <v>821983</v>
      </c>
      <c r="J13" s="10"/>
      <c r="K13" s="10"/>
    </row>
    <row r="14" spans="2:57" ht="14.45" customHeight="1" thickBot="1" x14ac:dyDescent="0.25">
      <c r="B14" s="10"/>
      <c r="C14" s="10"/>
      <c r="D14" s="10"/>
      <c r="E14" s="10"/>
      <c r="F14" s="10"/>
      <c r="G14" s="35" t="s">
        <v>96</v>
      </c>
      <c r="H14" s="36" t="s">
        <v>97</v>
      </c>
      <c r="I14" s="38">
        <v>6</v>
      </c>
      <c r="J14" s="10"/>
      <c r="K14" s="10"/>
    </row>
    <row r="15" spans="2:57" ht="14.45" customHeight="1" thickBot="1" x14ac:dyDescent="0.25">
      <c r="B15" s="10"/>
      <c r="C15" s="10"/>
      <c r="D15" s="10"/>
      <c r="E15" s="10"/>
      <c r="F15" s="10"/>
      <c r="G15" s="35" t="s">
        <v>98</v>
      </c>
      <c r="H15" s="36" t="s">
        <v>67</v>
      </c>
      <c r="I15" s="39">
        <v>37.585896904524759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2593.8000000000002</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4360.9129374842378</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3.5687000000000002</v>
      </c>
      <c r="AT30" s="92">
        <v>6000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21412.2</v>
      </c>
      <c r="AV39" s="94">
        <v>3.57</v>
      </c>
      <c r="AW39" s="95">
        <v>1.5635049288061338</v>
      </c>
    </row>
    <row r="40" spans="2:49" ht="14.45" customHeight="1" x14ac:dyDescent="0.2">
      <c r="B40" s="10"/>
      <c r="C40" s="40"/>
      <c r="D40" s="44" t="s">
        <v>109</v>
      </c>
      <c r="E40" s="70">
        <v>2.6765250000000003</v>
      </c>
      <c r="F40" s="70">
        <v>2.8549600000000002</v>
      </c>
      <c r="G40" s="70">
        <v>3.0333950000000001</v>
      </c>
      <c r="H40" s="70">
        <v>3.21183</v>
      </c>
      <c r="I40" s="70">
        <v>3.3902650000000003</v>
      </c>
      <c r="J40" s="45">
        <v>3.5687000000000002</v>
      </c>
      <c r="K40" s="70">
        <v>3.7471350000000001</v>
      </c>
      <c r="L40" s="70">
        <v>3.9255700000000004</v>
      </c>
      <c r="M40" s="70">
        <v>4.1040049999999999</v>
      </c>
      <c r="N40" s="70">
        <v>4.2824400000000002</v>
      </c>
      <c r="O40" s="70">
        <v>4.4608750000000006</v>
      </c>
      <c r="AT40" s="12" t="s">
        <v>62</v>
      </c>
      <c r="AU40" s="93">
        <v>15562.79</v>
      </c>
      <c r="AV40" s="94">
        <v>2.59</v>
      </c>
      <c r="AW40" s="95">
        <v>1.8170215995329833</v>
      </c>
    </row>
    <row r="41" spans="2:49" x14ac:dyDescent="0.2">
      <c r="B41" s="10"/>
      <c r="C41" s="46">
        <v>-0.2</v>
      </c>
      <c r="D41" s="47">
        <v>3488.4</v>
      </c>
      <c r="E41" s="104">
        <v>-0.40005681436297724</v>
      </c>
      <c r="F41" s="104">
        <v>-0.36006060198717582</v>
      </c>
      <c r="G41" s="104">
        <v>-0.3200643896113744</v>
      </c>
      <c r="H41" s="104">
        <v>-0.28006817723557287</v>
      </c>
      <c r="I41" s="104">
        <v>-0.24007196485977123</v>
      </c>
      <c r="J41" s="104">
        <v>-0.20007575248396969</v>
      </c>
      <c r="K41" s="104">
        <v>-0.16007954010816827</v>
      </c>
      <c r="L41" s="104">
        <v>-0.12008332773236663</v>
      </c>
      <c r="M41" s="104">
        <v>-8.0087115356565319E-2</v>
      </c>
      <c r="N41" s="104">
        <v>-4.0090902980763787E-2</v>
      </c>
      <c r="O41" s="104">
        <v>-9.469060496214432E-5</v>
      </c>
      <c r="AT41" s="12" t="s">
        <v>61</v>
      </c>
      <c r="AU41" s="93">
        <v>5849.41</v>
      </c>
      <c r="AV41" s="94"/>
      <c r="AW41" s="95">
        <v>0.27318117708596035</v>
      </c>
    </row>
    <row r="42" spans="2:49" x14ac:dyDescent="0.2">
      <c r="B42" s="10"/>
      <c r="C42" s="46">
        <v>-0.15</v>
      </c>
      <c r="D42" s="47">
        <v>4360.5</v>
      </c>
      <c r="E42" s="104">
        <v>-0.25007101795372166</v>
      </c>
      <c r="F42" s="104">
        <v>-0.20007575248396969</v>
      </c>
      <c r="G42" s="104">
        <v>-0.15008048701421794</v>
      </c>
      <c r="H42" s="104">
        <v>-0.10008522154446609</v>
      </c>
      <c r="I42" s="104">
        <v>-5.0089956074714004E-2</v>
      </c>
      <c r="J42" s="104">
        <v>-9.4690604962255343E-5</v>
      </c>
      <c r="K42" s="104">
        <v>4.9900574864789604E-2</v>
      </c>
      <c r="L42" s="104">
        <v>9.9895840334541575E-2</v>
      </c>
      <c r="M42" s="104">
        <v>0.14989110580429332</v>
      </c>
      <c r="N42" s="104">
        <v>0.19988637127404529</v>
      </c>
      <c r="O42" s="104">
        <v>0.24988163674379726</v>
      </c>
    </row>
    <row r="43" spans="2:49" x14ac:dyDescent="0.2">
      <c r="B43" s="10"/>
      <c r="C43" s="46">
        <v>-0.1</v>
      </c>
      <c r="D43" s="47">
        <v>5130</v>
      </c>
      <c r="E43" s="104">
        <v>-0.1177306093573196</v>
      </c>
      <c r="F43" s="104">
        <v>-5.8912649981140874E-2</v>
      </c>
      <c r="G43" s="104">
        <v>-9.4690604962255343E-5</v>
      </c>
      <c r="H43" s="104">
        <v>5.8723268771216475E-2</v>
      </c>
      <c r="I43" s="104">
        <v>0.11754122814739509</v>
      </c>
      <c r="J43" s="104">
        <v>0.17635918752357371</v>
      </c>
      <c r="K43" s="104">
        <v>0.23517714689975255</v>
      </c>
      <c r="L43" s="104">
        <v>0.29399510627593139</v>
      </c>
      <c r="M43" s="104">
        <v>0.35281306565210979</v>
      </c>
      <c r="N43" s="104">
        <v>0.41163102502828863</v>
      </c>
      <c r="O43" s="104">
        <v>0.47044898440446747</v>
      </c>
      <c r="AU43" s="12">
        <v>26157.449999999997</v>
      </c>
    </row>
    <row r="44" spans="2:49" x14ac:dyDescent="0.2">
      <c r="B44" s="10"/>
      <c r="C44" s="46">
        <v>-0.05</v>
      </c>
      <c r="D44" s="47">
        <v>5700</v>
      </c>
      <c r="E44" s="104">
        <v>-1.9700677063688388E-2</v>
      </c>
      <c r="F44" s="104">
        <v>4.5652611132065646E-2</v>
      </c>
      <c r="G44" s="104">
        <v>0.11100589932781979</v>
      </c>
      <c r="H44" s="104">
        <v>0.17635918752357371</v>
      </c>
      <c r="I44" s="104">
        <v>0.24171247571932786</v>
      </c>
      <c r="J44" s="104">
        <v>0.307065763915082</v>
      </c>
      <c r="K44" s="104">
        <v>0.37241905211083615</v>
      </c>
      <c r="L44" s="104">
        <v>0.43777234030659051</v>
      </c>
      <c r="M44" s="104">
        <v>0.50312562850234421</v>
      </c>
      <c r="N44" s="104">
        <v>0.56847891669809858</v>
      </c>
      <c r="O44" s="104">
        <v>0.63383220489385272</v>
      </c>
      <c r="AU44" s="12">
        <v>24324.6</v>
      </c>
    </row>
    <row r="45" spans="2:49" x14ac:dyDescent="0.2">
      <c r="B45" s="10"/>
      <c r="C45" s="42" t="s">
        <v>107</v>
      </c>
      <c r="D45" s="48">
        <v>6000</v>
      </c>
      <c r="E45" s="104">
        <v>3.1894024143485966E-2</v>
      </c>
      <c r="F45" s="104">
        <v>0.10068695908638503</v>
      </c>
      <c r="G45" s="104">
        <v>0.16947989402928387</v>
      </c>
      <c r="H45" s="104">
        <v>0.23827282897218294</v>
      </c>
      <c r="I45" s="104">
        <v>0.307065763915082</v>
      </c>
      <c r="J45" s="104">
        <v>0.37585869885798107</v>
      </c>
      <c r="K45" s="104">
        <v>0.44465163380088013</v>
      </c>
      <c r="L45" s="104">
        <v>0.51344456874377919</v>
      </c>
      <c r="M45" s="104">
        <v>0.58223750368667804</v>
      </c>
      <c r="N45" s="104">
        <v>0.65103043862957755</v>
      </c>
      <c r="O45" s="104">
        <v>0.71982337357247661</v>
      </c>
    </row>
    <row r="46" spans="2:49" ht="14.45" customHeight="1" x14ac:dyDescent="0.2">
      <c r="B46" s="10"/>
      <c r="C46" s="46">
        <v>0.05</v>
      </c>
      <c r="D46" s="47">
        <v>6300</v>
      </c>
      <c r="E46" s="104">
        <v>8.3488725350660209E-2</v>
      </c>
      <c r="F46" s="104">
        <v>0.15572130704070397</v>
      </c>
      <c r="G46" s="104">
        <v>0.22795388873074818</v>
      </c>
      <c r="H46" s="104">
        <v>0.30018647042079194</v>
      </c>
      <c r="I46" s="104">
        <v>0.37241905211083637</v>
      </c>
      <c r="J46" s="104">
        <v>0.44465163380088013</v>
      </c>
      <c r="K46" s="104">
        <v>0.51688421549092411</v>
      </c>
      <c r="L46" s="104">
        <v>0.58911679718096832</v>
      </c>
      <c r="M46" s="104">
        <v>0.66134937887101208</v>
      </c>
      <c r="N46" s="104">
        <v>0.73358196056105629</v>
      </c>
      <c r="O46" s="104">
        <v>0.8058145422511005</v>
      </c>
    </row>
    <row r="47" spans="2:49" x14ac:dyDescent="0.2">
      <c r="B47" s="10"/>
      <c r="C47" s="46">
        <v>0.1</v>
      </c>
      <c r="D47" s="47">
        <v>6930</v>
      </c>
      <c r="E47" s="104">
        <v>0.19183759788572607</v>
      </c>
      <c r="F47" s="104">
        <v>0.27129343774477466</v>
      </c>
      <c r="G47" s="104">
        <v>0.35074927760382302</v>
      </c>
      <c r="H47" s="104">
        <v>0.43020511746287116</v>
      </c>
      <c r="I47" s="104">
        <v>0.50966095732191996</v>
      </c>
      <c r="J47" s="104">
        <v>0.5891167971809681</v>
      </c>
      <c r="K47" s="104">
        <v>0.66857263704001668</v>
      </c>
      <c r="L47" s="104">
        <v>0.74802847689906504</v>
      </c>
      <c r="M47" s="104">
        <v>0.82748431675811318</v>
      </c>
      <c r="N47" s="104">
        <v>0.90694015661716199</v>
      </c>
      <c r="O47" s="104">
        <v>0.98639599647621035</v>
      </c>
    </row>
    <row r="48" spans="2:49" x14ac:dyDescent="0.2">
      <c r="B48" s="10"/>
      <c r="C48" s="46">
        <v>0.15</v>
      </c>
      <c r="D48" s="47">
        <v>7969.5</v>
      </c>
      <c r="E48" s="104">
        <v>0.37061323756858511</v>
      </c>
      <c r="F48" s="104">
        <v>0.46198745340649094</v>
      </c>
      <c r="G48" s="104">
        <v>0.55336166924439634</v>
      </c>
      <c r="H48" s="104">
        <v>0.64473588508230195</v>
      </c>
      <c r="I48" s="104">
        <v>0.73611010092020779</v>
      </c>
      <c r="J48" s="104">
        <v>0.8274843167581134</v>
      </c>
      <c r="K48" s="104">
        <v>0.91885853259601902</v>
      </c>
      <c r="L48" s="104">
        <v>1.0102327484339249</v>
      </c>
      <c r="M48" s="104">
        <v>1.1016069642718302</v>
      </c>
      <c r="N48" s="104">
        <v>1.1929811801097361</v>
      </c>
      <c r="O48" s="104">
        <v>1.2843553959476419</v>
      </c>
    </row>
    <row r="49" spans="2:45" ht="15" thickBot="1" x14ac:dyDescent="0.25">
      <c r="B49" s="10"/>
      <c r="C49" s="46">
        <v>0.2</v>
      </c>
      <c r="D49" s="49">
        <v>9563.4</v>
      </c>
      <c r="E49" s="104">
        <v>0.64473588508230195</v>
      </c>
      <c r="F49" s="104">
        <v>0.75438494408778878</v>
      </c>
      <c r="G49" s="104">
        <v>0.8640340030932756</v>
      </c>
      <c r="H49" s="104">
        <v>0.97368306209876243</v>
      </c>
      <c r="I49" s="104">
        <v>1.0833321211042493</v>
      </c>
      <c r="J49" s="104">
        <v>1.1929811801097361</v>
      </c>
      <c r="K49" s="104">
        <v>1.3026302391152225</v>
      </c>
      <c r="L49" s="104">
        <v>1.4122792981207097</v>
      </c>
      <c r="M49" s="104">
        <v>1.5219283571261961</v>
      </c>
      <c r="N49" s="104">
        <v>1.6315774161316834</v>
      </c>
      <c r="O49" s="104">
        <v>1.7412264751371702</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6000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1427.5</v>
      </c>
      <c r="BA66" s="12" t="s">
        <v>65</v>
      </c>
    </row>
    <row r="67" spans="2:55" x14ac:dyDescent="0.2">
      <c r="B67" s="10"/>
      <c r="C67" s="10"/>
      <c r="D67" s="10"/>
      <c r="E67" s="10"/>
      <c r="F67" s="10"/>
      <c r="G67" s="10"/>
      <c r="H67" s="10"/>
      <c r="I67" s="10"/>
      <c r="J67" s="10"/>
      <c r="K67" s="10"/>
      <c r="AS67" s="12" t="s">
        <v>11</v>
      </c>
      <c r="AT67" s="93">
        <v>13695</v>
      </c>
      <c r="AU67" s="94">
        <v>2.2799999999999998</v>
      </c>
      <c r="AV67" s="95">
        <v>1</v>
      </c>
      <c r="AX67" s="12" t="s">
        <v>64</v>
      </c>
      <c r="AZ67" s="64">
        <v>3752.4644030668123</v>
      </c>
      <c r="BA67" s="12" t="s">
        <v>63</v>
      </c>
    </row>
    <row r="68" spans="2:55" x14ac:dyDescent="0.2">
      <c r="B68" s="10"/>
      <c r="C68" s="10"/>
      <c r="D68" s="10"/>
      <c r="E68" s="10"/>
      <c r="F68" s="10"/>
      <c r="G68" s="10"/>
      <c r="H68" s="10"/>
      <c r="I68" s="10"/>
      <c r="J68" s="10"/>
      <c r="K68" s="10"/>
      <c r="AS68" s="12" t="s">
        <v>62</v>
      </c>
      <c r="AT68" s="93">
        <v>8565</v>
      </c>
      <c r="AU68" s="94">
        <v>1.43</v>
      </c>
      <c r="AV68" s="95">
        <v>0.62541073384446877</v>
      </c>
    </row>
    <row r="69" spans="2:55" x14ac:dyDescent="0.2">
      <c r="B69" s="10"/>
      <c r="C69" s="10"/>
      <c r="D69" s="10"/>
      <c r="E69" s="10"/>
      <c r="F69" s="10"/>
      <c r="G69" s="10"/>
      <c r="H69" s="10"/>
      <c r="I69" s="10"/>
      <c r="J69" s="10"/>
      <c r="K69" s="10"/>
      <c r="AS69" s="12" t="s">
        <v>61</v>
      </c>
      <c r="AT69" s="93">
        <v>5130</v>
      </c>
      <c r="AU69" s="94"/>
      <c r="AV69" s="95">
        <v>0.37458926615553123</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2.2825000000000002</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1.711875</v>
      </c>
      <c r="AU86" s="98">
        <v>1.8260000000000001</v>
      </c>
      <c r="AV86" s="98">
        <v>1.9401250000000001</v>
      </c>
      <c r="AW86" s="98">
        <v>2.0542500000000001</v>
      </c>
      <c r="AX86" s="98">
        <v>2.1683750000000002</v>
      </c>
      <c r="AY86" s="99">
        <v>2.2825000000000002</v>
      </c>
      <c r="AZ86" s="98">
        <v>2.3966250000000002</v>
      </c>
      <c r="BA86" s="98">
        <v>2.5107500000000003</v>
      </c>
      <c r="BB86" s="98">
        <v>2.6248750000000003</v>
      </c>
      <c r="BC86" s="98">
        <v>2.7390000000000003</v>
      </c>
      <c r="BD86" s="98">
        <v>2.8531250000000004</v>
      </c>
    </row>
    <row r="87" spans="2:56" x14ac:dyDescent="0.2">
      <c r="B87" s="10"/>
      <c r="C87" s="10"/>
      <c r="D87" s="10"/>
      <c r="E87" s="10"/>
      <c r="F87" s="10"/>
      <c r="G87" s="10"/>
      <c r="H87" s="10"/>
      <c r="I87" s="10"/>
      <c r="J87" s="10"/>
      <c r="K87" s="10"/>
      <c r="AR87" s="12">
        <v>-0.2</v>
      </c>
      <c r="AS87" s="98">
        <v>3488.4</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4360.5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5130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5700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6000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6300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6930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7969.5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9563.4</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2024-12-02T21:42:23Z</dcterms:modified>
</cp:coreProperties>
</file>