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AD533A34-5A73-4E08-93D6-BB7340DF350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<sst xmlns="http://schemas.openxmlformats.org/spreadsheetml/2006/main" count="275" uniqueCount="158">
  <si>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</si>
  <si>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</si>
  <si>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</si>
  <si>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</si>
  <si>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</si>
  <si>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</si>
  <si>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</si>
  <si>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</si>
  <si>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</si>
  <si>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</si>
  <si>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</si>
  <si>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</si>
  <si>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</si>
  <si>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</si>
  <si>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</si>
  <si>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</si>
  <si>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</si>
  <si>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</si>
  <si>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</si>
  <si>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</si>
  <si>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</si>
  <si>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</si>
  <si>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</si>
  <si>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</si>
  <si>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</si>
  <si>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</si>
  <si>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</si>
  <si>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</si>
  <si>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</si>
  <si>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</si>
  <si>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</si>
  <si>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</si>
  <si>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</si>
  <si>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</si>
  <si>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</si>
  <si>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</si>
  <si>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</si>
  <si>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</si>
  <si>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</si>
  <si>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</si>
  <si>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</si>
  <si>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</si>
  <si>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</si>
  <si>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</si>
  <si>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</si>
  <si>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</si>
  <si>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</si>
  <si>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</si>
  <si>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</si>
  <si>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</si>
  <si>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</si>
  <si>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</si>
  <si>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</si>
  <si>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</si>
  <si>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</si>
  <si>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</si>
  <si>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</si>
  <si>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</si>
  <si>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</si>
  <si>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</si>
  <si>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</si>
  <si>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</si>
  <si>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</si>
  <si>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</si>
  <si>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</si>
  <si>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</si>
  <si>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</si>
  <si>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</si>
  <si>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</si>
  <si>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</si>
  <si>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</si>
  <si>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</si>
  <si>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</si>
  <si>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</si>
  <si>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</si>
  <si>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</si>
  <si>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</si>
  <si>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</si>
  <si>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</si>
  <si>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</si>
  <si>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</si>
  <si>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</si>
  <si>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</si>
  <si>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</si>
  <si>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</si>
  <si>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</si>
  <si>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</si>
  <si>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</si>
  <si>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</si>
  <si>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</si>
  <si>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</si>
  <si>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</si>
  <si>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</si>
  <si>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</si>
  <si>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</si>
  <si>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</si>
  <si>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</si>
  <si>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</si>
  <si>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</si>
  <si>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</si>
  <si>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</si>
  <si>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</si>
  <si>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</si>
  <si>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</si>
  <si>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</si>
  <si>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</si>
  <si>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</si>
  <si>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</si>
  <si>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</si>
  <si>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</si>
  <si>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</si>
  <si>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</si>
  <si>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</si>
  <si>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</si>
  <si>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</si>
  <si>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</si>
  <si>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</si>
  <si>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</si>
  <si>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</si>
  <si>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</si>
  <si>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</si>
  <si>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</si>
  <si>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</si>
  <si>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</si>
  <si>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ANTIOQUIA URRAO</t>
  </si>
  <si>
    <t>Precio miles COP/kg. 1ra calidad (G)</t>
  </si>
  <si>
    <t>Precio miles COP/kg. 2da calidad (H)</t>
  </si>
  <si>
    <t>Precio miles COP/kg. 3ra calidad (I)</t>
  </si>
  <si>
    <t>Precio miles COP/kg. 4ta calidad (J)</t>
  </si>
  <si>
    <t>Antioquia</t>
  </si>
  <si>
    <t>Material de propagacion: Colino/Plántula // Distancia de siembra: 6 x 6 // Densidad de siembra - Plantas/Ha.: 278 // Duracion del ciclo: 15 años // Productividad/Ha/Ciclo: 187.500 kg // Inicio de Produccion desde la siembra: año 2  // Duracion de la etapa productiva: 14 años // Productividad promedio en etapa productiva  // Cultivo asociado: Asociado con cultivos de ciclo corto en los primeros años improductivos // Productividad promedio etapa productiva: 13.393 kg // % Rendimiento 1ra. Calidad: 90 // % Rendimiento 2da. Calidad: 10 // Precio de venta ponderado por calidad: $4.185 // Valor Jornal: $60.986 // Otros: NA</t>
  </si>
  <si>
    <t>2024 Q3</t>
  </si>
  <si>
    <t>2021 Q4</t>
  </si>
  <si>
    <t>El presente documento corresponde a una actualización del documento PDF de la AgroGuía correspondiente a Aguacate Hass Antioquia Urrao publicada en la página web, y consta de las siguientes partes:</t>
  </si>
  <si>
    <t>- Flujo anualizado de los ingresos (precio y rendimiento) y los costos de producción para una hectárea de
Aguacate Hass Antioquia Urrao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</si>
  <si>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Urrao.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</si>
  <si>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</si>
  <si>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</si>
  <si>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</si>
  <si>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</si>
  <si>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Urrao.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</si>
  <si>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</si>
  <si>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</si>
  <si>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Antioquia Urrao, en lo que respecta a la mano de obra incluye actividades como la preparación del terreno, la siembra, el trazado y el ahoyado, entre otras, y ascienden a un total de $1,1 millones de pesos (equivalente a 18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</si>
  <si>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Urrao, en lo que respecta a la mano de obra incluye actividades como la fertilización, riego, control de malezas, plagas y enfermedades, entre otras, y ascienden a un total de $6,7 millones de pesos (equivalente a 110 jornales). En cuanto a los insumos, se incluyen los fertilizantes, plaguicidas, transportes, entre otras, que en conjunto ascienden a  $3,5 millones.</t>
  </si>
  <si>
    <t>Nota 1: en caso de utilizar esta información para el desarrollo de otras publicaciones, por favor citar FINAGRO, "Agro Guía - Marcos de Referencia Agroeconómicos"</t>
  </si>
  <si>
    <t>Los costos totales del ciclo para esta actualización (2024 Q3) equivalen a $383,2 millones, en comparación con los costos del marco original que ascienden a $344,8 millones, (mes de publicación del marco: octubre - 2021).
La rentabilidad actualizada (2024 Q3) bajó frente a la rentabilidad de la primera AgroGuía, pasando del 56,7% al 104,8%. Mientras que el crecimiento de los costos fue del 111,1%, el crecimiento de los ingresos fue del 98,5%.</t>
  </si>
  <si>
    <t>En cuanto a los costos de mano de obra de la AgroGuía actualizada, se destaca la participación de cosecha y beneficio seguido de fertilización, que representan el 34% y el 26% del costo total, respectivamente. En cuanto a los costos de insumos, se destaca la participación de fertilización seguido de control fitosanitario, que representan el 90% y el 6% del costo total, respectivamente.</t>
  </si>
  <si>
    <t>bajó</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</si>
  <si>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(kg/ha).</t>
  </si>
  <si>
    <t>Con un precio ponderado de COP $ 4.185/kg y con un rendimiento por hectárea de 187.500 kg por ciclo; el margen de utilidad obtenido en la producción de aguacate es del 51%.</t>
  </si>
  <si>
    <t>El precio mínimo ponderado para cubrir los costos de producción, con un rendimiento de 187.500 kg para todo el ciclo de producción, es COP $ 2.044/kg.</t>
  </si>
  <si>
    <t>El rendimiento mínimo por ha/ciclo para cubrir los costos de producción, con un precio ponderado de COP $ 4.185, es de 91.566 kg/ha para todo el ciclo.</t>
  </si>
  <si>
    <t>El siguiente cuadro presenta diferentes escenarios de rentabilidad para el sistema productivo de AGUACATE HASS ANTIOQUIA URRAO, con respecto a diferentes niveles de productividad (kg./ha.) y precios ($/kg.).</t>
  </si>
  <si>
    <t>De acuerdo con el comportamiento histórico del sistema productivo, se efectuó un análisis de sensibilidad del margen de utilidad obtenido en la producción de AGUACATE HASS ANTIOQUIA URRAO, frente a diferentes escenarios de variación de precios de venta en finca y rendimientos probables (t/ha)</t>
  </si>
  <si>
    <t>Con un precio ponderado de COP $$ 4.250/kg y con un rendimiento por hectárea de 187.500 kg por ciclo; el margen de utilidad obtenido en la producción de aguacate es del 57%.</t>
  </si>
  <si>
    <t>El precio mínimo ponderado para cubrir los costos de producción, con un rendimiento de 187.500 kg para todo el ciclo de producción, es COP $ 1.839/kg.</t>
  </si>
  <si>
    <t>El rendimiento mínimo por ha/ciclo para cubrir los costos de producción, con un precio ponderado de COP $ 4.250, es de 81.135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</si>
</sst>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Part.'!$AQ$41:$AQ$42</c:f>
              <c:numCache>
                <c:formatCode>_(* #,##0_);_(* \(#,##0\);_(* "-"_);_(@_)</c:formatCode>
                <c:ptCount val="2"/>
                <c:pt idx="0">
                  <c:v>344821678.57142854</c:v>
                </c:pt>
                <c:pt idx="1">
                  <c:v>383187343.06811458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Part.'!$AR$41:$AR$42</c:f>
              <c:numCache>
                <c:formatCode>_(* #,##0_);_(* \(#,##0\);_(* "-"_);_(@_)</c:formatCode>
                <c:ptCount val="2"/>
                <c:pt idx="0">
                  <c:v>85592678.571428567</c:v>
                </c:pt>
                <c:pt idx="1">
                  <c:v>115999133.07142857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Part.'!$AS$41:$AS$42</c:f>
              <c:numCache>
                <c:formatCode>_(* #,##0_);_(* \(#,##0\);_(* "-"_);_(@_)</c:formatCode>
                <c:ptCount val="2"/>
                <c:pt idx="0">
                  <c:v>259229000</c:v>
                </c:pt>
                <c:pt idx="1">
                  <c:v>267188209.99668601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452790</c:v>
                </c:pt>
                <c:pt idx="1">
                  <c:v>16071549</c:v>
                </c:pt>
                <c:pt idx="2">
                  <c:v>3530188.4838442402</c:v>
                </c:pt>
                <c:pt idx="3">
                  <c:v>241533397</c:v>
                </c:pt>
                <c:pt idx="4">
                  <c:v>4710683.5128417676</c:v>
                </c:pt>
                <c:pt idx="5">
                  <c:v>889602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15490444</c:v>
                </c:pt>
                <c:pt idx="1">
                  <c:v>19881436</c:v>
                </c:pt>
                <c:pt idx="2">
                  <c:v>39141526.571428567</c:v>
                </c:pt>
                <c:pt idx="3">
                  <c:v>30736944</c:v>
                </c:pt>
                <c:pt idx="4">
                  <c:v>1112994.5</c:v>
                </c:pt>
                <c:pt idx="5">
                  <c:v>487888</c:v>
                </c:pt>
                <c:pt idx="6">
                  <c:v>9147900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Part.'!$AW$41:$AW$42</c:f>
              <c:numCache>
                <c:formatCode>0%</c:formatCode>
                <c:ptCount val="2"/>
                <c:pt idx="0">
                  <c:v>0.24822302044938965</c:v>
                </c:pt>
                <c:pt idx="1">
                  <c:v>0.30272172390310087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Part.'!$AX$41:$AX$42</c:f>
              <c:numCache>
                <c:formatCode>0%</c:formatCode>
                <c:ptCount val="2"/>
                <c:pt idx="0">
                  <c:v>0.7517769795506104</c:v>
                </c:pt>
                <c:pt idx="1">
                  <c:v>0.69727827609689919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1112.99</v>
      </c>
      <c r="C7" s="13">
        <v>6708.46</v>
      </c>
      <c r="D7" s="13">
        <v>6110.22</v>
      </c>
      <c r="E7" s="13">
        <v>6658.13</v>
      </c>
      <c r="F7" s="13">
        <v>6973.71</v>
      </c>
      <c r="G7" s="13">
        <v>7167.32</v>
      </c>
      <c r="H7" s="13">
        <v>8092.76</v>
      </c>
      <c r="I7" s="13">
        <v>8433.51</v>
      </c>
      <c r="J7" s="13">
        <v>8433.51</v>
      </c>
      <c r="K7" s="13">
        <v>8433.51</v>
      </c>
      <c r="L7" s="13">
        <v>8433.51</v>
      </c>
      <c r="M7" s="13">
        <v>8433.51</v>
      </c>
      <c r="N7" s="13">
        <v>8433.51</v>
      </c>
      <c r="O7" s="13">
        <v>8092.76</v>
      </c>
      <c r="P7" s="13">
        <v>7411.26</v>
      </c>
      <c r="Q7" s="13">
        <v>7070.51</v>
      </c>
      <c r="R7" s="13">
        <v>0</v>
      </c>
      <c r="S7" s="13">
        <v>0</v>
      </c>
      <c r="T7" s="13">
        <v>0</v>
      </c>
      <c r="U7" s="13">
        <v>0</v>
      </c>
      <c r="V7" s="13">
        <v>0</v>
      </c>
      <c r="W7" s="13">
        <v>0</v>
      </c>
      <c r="X7" s="13">
        <v>0</v>
      </c>
      <c r="Y7" s="13">
        <v>0</v>
      </c>
      <c r="Z7" s="13">
        <v>0</v>
      </c>
      <c r="AA7" s="13">
        <v>0</v>
      </c>
      <c r="AB7" s="13">
        <v>0</v>
      </c>
      <c r="AC7" s="13">
        <v>0</v>
      </c>
      <c r="AD7" s="13">
        <v>0</v>
      </c>
      <c r="AE7" s="13">
        <v>0</v>
      </c>
      <c r="AF7" s="13">
        <v>0</v>
      </c>
      <c r="AG7" s="13">
        <v>115999.13</v>
      </c>
      <c r="AH7" s="14">
        <v>0.30272172390310098</v>
      </c>
    </row>
    <row r="8" spans="1:34" x14ac:dyDescent="0.2">
      <c r="A8" s="3" t="s">
        <v>122</v>
      </c>
      <c r="B8" s="13">
        <v>4710.68</v>
      </c>
      <c r="C8" s="13">
        <v>3470.95</v>
      </c>
      <c r="D8" s="13">
        <v>9344.1</v>
      </c>
      <c r="E8" s="13">
        <v>13684.43</v>
      </c>
      <c r="F8" s="13">
        <v>17404.009999999998</v>
      </c>
      <c r="G8" s="13">
        <v>19870.37</v>
      </c>
      <c r="H8" s="13">
        <v>19870.37</v>
      </c>
      <c r="I8" s="13">
        <v>19870.37</v>
      </c>
      <c r="J8" s="13">
        <v>19870.37</v>
      </c>
      <c r="K8" s="13">
        <v>19870.37</v>
      </c>
      <c r="L8" s="13">
        <v>19870.37</v>
      </c>
      <c r="M8" s="13">
        <v>19870.37</v>
      </c>
      <c r="N8" s="13">
        <v>19870.37</v>
      </c>
      <c r="O8" s="13">
        <v>19870.37</v>
      </c>
      <c r="P8" s="13">
        <v>19870.37</v>
      </c>
      <c r="Q8" s="13">
        <v>19870.37</v>
      </c>
      <c r="R8" s="13">
        <v>0</v>
      </c>
      <c r="S8" s="13">
        <v>0</v>
      </c>
      <c r="T8" s="13">
        <v>0</v>
      </c>
      <c r="U8" s="13">
        <v>0</v>
      </c>
      <c r="V8" s="13">
        <v>0</v>
      </c>
      <c r="W8" s="13">
        <v>0</v>
      </c>
      <c r="X8" s="13">
        <v>0</v>
      </c>
      <c r="Y8" s="13">
        <v>0</v>
      </c>
      <c r="Z8" s="13">
        <v>0</v>
      </c>
      <c r="AA8" s="13">
        <v>0</v>
      </c>
      <c r="AB8" s="13">
        <v>0</v>
      </c>
      <c r="AC8" s="13">
        <v>0</v>
      </c>
      <c r="AD8" s="13">
        <v>0</v>
      </c>
      <c r="AE8" s="13">
        <v>0</v>
      </c>
      <c r="AF8" s="13">
        <v>0</v>
      </c>
      <c r="AG8" s="13">
        <v>267188.21000000002</v>
      </c>
      <c r="AH8" s="14">
        <v>0.69727827609689919</v>
      </c>
    </row>
    <row r="9" spans="1:34" x14ac:dyDescent="0.2">
      <c r="A9" s="7" t="s">
        <v>121</v>
      </c>
      <c r="B9" s="13">
        <v>5823.68</v>
      </c>
      <c r="C9" s="13">
        <v>10179.41</v>
      </c>
      <c r="D9" s="13">
        <v>15454.32</v>
      </c>
      <c r="E9" s="13">
        <v>20342.55</v>
      </c>
      <c r="F9" s="13">
        <v>24377.71</v>
      </c>
      <c r="G9" s="13">
        <v>27037.68</v>
      </c>
      <c r="H9" s="13">
        <v>27963.119999999999</v>
      </c>
      <c r="I9" s="13">
        <v>28303.87</v>
      </c>
      <c r="J9" s="13">
        <v>28303.87</v>
      </c>
      <c r="K9" s="13">
        <v>28303.87</v>
      </c>
      <c r="L9" s="13">
        <v>28303.87</v>
      </c>
      <c r="M9" s="13">
        <v>28303.87</v>
      </c>
      <c r="N9" s="13">
        <v>28303.87</v>
      </c>
      <c r="O9" s="13">
        <v>27963.119999999999</v>
      </c>
      <c r="P9" s="13">
        <v>27281.63</v>
      </c>
      <c r="Q9" s="13">
        <v>26940.880000000001</v>
      </c>
      <c r="R9" s="13">
        <v>0</v>
      </c>
      <c r="S9" s="13">
        <v>0</v>
      </c>
      <c r="T9" s="13">
        <v>0</v>
      </c>
      <c r="U9" s="13">
        <v>0</v>
      </c>
      <c r="V9" s="13">
        <v>0</v>
      </c>
      <c r="W9" s="13">
        <v>0</v>
      </c>
      <c r="X9" s="13">
        <v>0</v>
      </c>
      <c r="Y9" s="13">
        <v>0</v>
      </c>
      <c r="Z9" s="13">
        <v>0</v>
      </c>
      <c r="AA9" s="13">
        <v>0</v>
      </c>
      <c r="AB9" s="13">
        <v>0</v>
      </c>
      <c r="AC9" s="13">
        <v>0</v>
      </c>
      <c r="AD9" s="13">
        <v>0</v>
      </c>
      <c r="AE9" s="13">
        <v>0</v>
      </c>
      <c r="AF9" s="13">
        <v>0</v>
      </c>
      <c r="AG9" s="13">
        <v>383187.34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1350</v>
      </c>
      <c r="E11" s="15">
        <v>3600</v>
      </c>
      <c r="F11" s="15">
        <v>7200</v>
      </c>
      <c r="G11" s="15">
        <v>10800</v>
      </c>
      <c r="H11" s="15">
        <v>14400</v>
      </c>
      <c r="I11" s="15">
        <v>16200</v>
      </c>
      <c r="J11" s="15">
        <v>16200</v>
      </c>
      <c r="K11" s="15">
        <v>16200</v>
      </c>
      <c r="L11" s="15">
        <v>16200</v>
      </c>
      <c r="M11" s="15">
        <v>16200</v>
      </c>
      <c r="N11" s="15">
        <v>16200</v>
      </c>
      <c r="O11" s="15">
        <v>14400</v>
      </c>
      <c r="P11" s="15">
        <v>10800</v>
      </c>
      <c r="Q11" s="15">
        <v>9000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168750</v>
      </c>
      <c r="AH11" s="19"/>
    </row>
    <row r="12" spans="1:34" x14ac:dyDescent="0.2">
      <c r="A12" s="3" t="s">
        <v>20</v>
      </c>
      <c r="B12" s="15"/>
      <c r="C12" s="15">
        <v>0</v>
      </c>
      <c r="D12" s="15">
        <v>150</v>
      </c>
      <c r="E12" s="15">
        <v>400</v>
      </c>
      <c r="F12" s="15">
        <v>800</v>
      </c>
      <c r="G12" s="15">
        <v>1200</v>
      </c>
      <c r="H12" s="15">
        <v>1600</v>
      </c>
      <c r="I12" s="15">
        <v>1800</v>
      </c>
      <c r="J12" s="15">
        <v>1800</v>
      </c>
      <c r="K12" s="15">
        <v>1800</v>
      </c>
      <c r="L12" s="15">
        <v>1800</v>
      </c>
      <c r="M12" s="15">
        <v>1800</v>
      </c>
      <c r="N12" s="15">
        <v>1800</v>
      </c>
      <c r="O12" s="15">
        <v>1600</v>
      </c>
      <c r="P12" s="15">
        <v>1200</v>
      </c>
      <c r="Q12" s="15">
        <v>1000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18750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4.431</v>
      </c>
      <c r="E15" s="16">
        <v>4.431</v>
      </c>
      <c r="F15" s="16">
        <v>4.431</v>
      </c>
      <c r="G15" s="16">
        <v>4.431</v>
      </c>
      <c r="H15" s="16">
        <v>4.431</v>
      </c>
      <c r="I15" s="16">
        <v>4.431</v>
      </c>
      <c r="J15" s="16">
        <v>4.431</v>
      </c>
      <c r="K15" s="16">
        <v>4.431</v>
      </c>
      <c r="L15" s="16">
        <v>4.431</v>
      </c>
      <c r="M15" s="16">
        <v>4.431</v>
      </c>
      <c r="N15" s="16">
        <v>4.431</v>
      </c>
      <c r="O15" s="16">
        <v>4.431</v>
      </c>
      <c r="P15" s="16">
        <v>4.431</v>
      </c>
      <c r="Q15" s="16">
        <v>4.431</v>
      </c>
      <c r="R15" s="16">
        <v>0</v>
      </c>
      <c r="S15" s="16">
        <v>0</v>
      </c>
      <c r="T15" s="16">
        <v>0</v>
      </c>
      <c r="U15" s="16">
        <v>0</v>
      </c>
      <c r="V15" s="16">
        <v>0</v>
      </c>
      <c r="W15" s="16">
        <v>0</v>
      </c>
      <c r="X15" s="16">
        <v>0</v>
      </c>
      <c r="Y15" s="16">
        <v>0</v>
      </c>
      <c r="Z15" s="16">
        <v>0</v>
      </c>
      <c r="AA15" s="16">
        <v>0</v>
      </c>
      <c r="AB15" s="16">
        <v>0</v>
      </c>
      <c r="AC15" s="16">
        <v>0</v>
      </c>
      <c r="AD15" s="16">
        <v>0</v>
      </c>
      <c r="AE15" s="16">
        <v>0</v>
      </c>
      <c r="AF15" s="16">
        <v>0</v>
      </c>
      <c r="AG15" s="16">
        <v>4.431</v>
      </c>
      <c r="AH15" s="19"/>
    </row>
    <row r="16" spans="1:34" x14ac:dyDescent="0.2">
      <c r="A16" s="3" t="s">
        <v>126</v>
      </c>
      <c r="B16" s="16"/>
      <c r="C16" s="16">
        <v>0</v>
      </c>
      <c r="D16" s="16">
        <v>1.9690000000000001</v>
      </c>
      <c r="E16" s="16">
        <v>1.9690000000000001</v>
      </c>
      <c r="F16" s="16">
        <v>1.9690000000000001</v>
      </c>
      <c r="G16" s="16">
        <v>1.9690000000000001</v>
      </c>
      <c r="H16" s="16">
        <v>1.9690000000000001</v>
      </c>
      <c r="I16" s="16">
        <v>1.9690000000000001</v>
      </c>
      <c r="J16" s="16">
        <v>1.9690000000000001</v>
      </c>
      <c r="K16" s="16">
        <v>1.9690000000000001</v>
      </c>
      <c r="L16" s="16">
        <v>1.9690000000000001</v>
      </c>
      <c r="M16" s="16">
        <v>1.9690000000000001</v>
      </c>
      <c r="N16" s="16">
        <v>1.9690000000000001</v>
      </c>
      <c r="O16" s="16">
        <v>1.9690000000000001</v>
      </c>
      <c r="P16" s="16">
        <v>1.9690000000000001</v>
      </c>
      <c r="Q16" s="16">
        <v>1.9690000000000001</v>
      </c>
      <c r="R16" s="16">
        <v>0</v>
      </c>
      <c r="S16" s="16">
        <v>0</v>
      </c>
      <c r="T16" s="16">
        <v>0</v>
      </c>
      <c r="U16" s="16">
        <v>0</v>
      </c>
      <c r="V16" s="16">
        <v>0</v>
      </c>
      <c r="W16" s="16">
        <v>0</v>
      </c>
      <c r="X16" s="16">
        <v>0</v>
      </c>
      <c r="Y16" s="16">
        <v>0</v>
      </c>
      <c r="Z16" s="16">
        <v>0</v>
      </c>
      <c r="AA16" s="16">
        <v>0</v>
      </c>
      <c r="AB16" s="16">
        <v>0</v>
      </c>
      <c r="AC16" s="16">
        <v>0</v>
      </c>
      <c r="AD16" s="16">
        <v>0</v>
      </c>
      <c r="AE16" s="16">
        <v>0</v>
      </c>
      <c r="AF16" s="16">
        <v>0</v>
      </c>
      <c r="AG16" s="16">
        <v>1.9690000000000001</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6277.2</v>
      </c>
      <c r="E19" s="13">
        <v>16739.2</v>
      </c>
      <c r="F19" s="13">
        <v>33478.400000000001</v>
      </c>
      <c r="G19" s="13">
        <v>50217.599999999999</v>
      </c>
      <c r="H19" s="13">
        <v>66956.800000000003</v>
      </c>
      <c r="I19" s="13">
        <v>75326.399999999994</v>
      </c>
      <c r="J19" s="13">
        <v>75326.399999999994</v>
      </c>
      <c r="K19" s="13">
        <v>75326.399999999994</v>
      </c>
      <c r="L19" s="13">
        <v>75326.399999999994</v>
      </c>
      <c r="M19" s="13">
        <v>75326.399999999994</v>
      </c>
      <c r="N19" s="13">
        <v>75326.399999999994</v>
      </c>
      <c r="O19" s="13">
        <v>66956.800000000003</v>
      </c>
      <c r="P19" s="13">
        <v>50217.599999999999</v>
      </c>
      <c r="Q19" s="13">
        <v>41848</v>
      </c>
      <c r="R19" s="13">
        <v>0</v>
      </c>
      <c r="S19" s="13">
        <v>0</v>
      </c>
      <c r="T19" s="13">
        <v>0</v>
      </c>
      <c r="U19" s="13">
        <v>0</v>
      </c>
      <c r="V19" s="13">
        <v>0</v>
      </c>
      <c r="W19" s="13">
        <v>0</v>
      </c>
      <c r="X19" s="13">
        <v>0</v>
      </c>
      <c r="Y19" s="13">
        <v>0</v>
      </c>
      <c r="Z19" s="13">
        <v>0</v>
      </c>
      <c r="AA19" s="13">
        <v>0</v>
      </c>
      <c r="AB19" s="13">
        <v>0</v>
      </c>
      <c r="AC19" s="13">
        <v>0</v>
      </c>
      <c r="AD19" s="13">
        <v>0</v>
      </c>
      <c r="AE19" s="13">
        <v>0</v>
      </c>
      <c r="AF19" s="13">
        <v>0</v>
      </c>
      <c r="AG19" s="13">
        <v>784650</v>
      </c>
      <c r="AH19" s="19"/>
    </row>
    <row r="20" spans="1:34" x14ac:dyDescent="0.2">
      <c r="A20" s="1" t="s">
        <v>12</v>
      </c>
      <c r="B20" s="17">
        <v>-5823.68</v>
      </c>
      <c r="C20" s="17">
        <v>-10179.41</v>
      </c>
      <c r="D20" s="17">
        <v>-9177.1200000000008</v>
      </c>
      <c r="E20" s="17">
        <v>-3603.35</v>
      </c>
      <c r="F20" s="17">
        <v>9100.69</v>
      </c>
      <c r="G20" s="17">
        <v>23179.919999999998</v>
      </c>
      <c r="H20" s="17">
        <v>38993.68</v>
      </c>
      <c r="I20" s="17">
        <v>47022.53</v>
      </c>
      <c r="J20" s="17">
        <v>47022.53</v>
      </c>
      <c r="K20" s="17">
        <v>47022.53</v>
      </c>
      <c r="L20" s="17">
        <v>47022.53</v>
      </c>
      <c r="M20" s="17">
        <v>47022.53</v>
      </c>
      <c r="N20" s="17">
        <v>47022.53</v>
      </c>
      <c r="O20" s="17">
        <v>38993.68</v>
      </c>
      <c r="P20" s="17">
        <v>22935.97</v>
      </c>
      <c r="Q20" s="17">
        <v>14907.12</v>
      </c>
      <c r="R20" s="17">
        <v>0</v>
      </c>
      <c r="S20" s="17">
        <v>0</v>
      </c>
      <c r="T20" s="17">
        <v>0</v>
      </c>
      <c r="U20" s="17">
        <v>0</v>
      </c>
      <c r="V20" s="17">
        <v>0</v>
      </c>
      <c r="W20" s="17">
        <v>0</v>
      </c>
      <c r="X20" s="17">
        <v>0</v>
      </c>
      <c r="Y20" s="17">
        <v>0</v>
      </c>
      <c r="Z20" s="17">
        <v>0</v>
      </c>
      <c r="AA20" s="17">
        <v>0</v>
      </c>
      <c r="AB20" s="17">
        <v>0</v>
      </c>
      <c r="AC20" s="17">
        <v>0</v>
      </c>
      <c r="AD20" s="17">
        <v>0</v>
      </c>
      <c r="AE20" s="17">
        <v>0</v>
      </c>
      <c r="AF20" s="17">
        <v>0</v>
      </c>
      <c r="AG20" s="17">
        <v>401462.66</v>
      </c>
      <c r="AH20" s="22"/>
    </row>
    <row r="21" spans="1:34" x14ac:dyDescent="0.2">
      <c r="J21" s="10"/>
      <c r="AG21" s="82">
        <v>1.0476928953796958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5771.25</v>
      </c>
      <c r="D121" s="61">
        <v>4508.57</v>
      </c>
      <c r="E121" s="61">
        <v>4912.8599999999997</v>
      </c>
      <c r="F121" s="61">
        <v>5145.71</v>
      </c>
      <c r="G121" s="61">
        <v>5288.57</v>
      </c>
      <c r="H121" s="61">
        <v>5971.43</v>
      </c>
      <c r="I121" s="61">
        <v>6222.86</v>
      </c>
      <c r="J121" s="61">
        <v>6222.86</v>
      </c>
      <c r="K121" s="61">
        <v>6222.86</v>
      </c>
      <c r="L121" s="61">
        <v>6222.86</v>
      </c>
      <c r="M121" s="61">
        <v>6222.86</v>
      </c>
      <c r="N121" s="61">
        <v>6222.86</v>
      </c>
      <c r="O121" s="61">
        <v>5971.43</v>
      </c>
      <c r="P121" s="61">
        <v>5468.57</v>
      </c>
      <c r="Q121" s="61">
        <v>5217.1400000000003</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85592.68</v>
      </c>
      <c r="AH121" s="62">
        <v>0.24822302044938968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6518</v>
      </c>
      <c r="D122" s="61">
        <v>8022</v>
      </c>
      <c r="E122" s="61">
        <v>13349</v>
      </c>
      <c r="F122" s="61">
        <v>16895</v>
      </c>
      <c r="G122" s="61">
        <v>19495</v>
      </c>
      <c r="H122" s="61">
        <v>19495</v>
      </c>
      <c r="I122" s="61">
        <v>19495</v>
      </c>
      <c r="J122" s="61">
        <v>19495</v>
      </c>
      <c r="K122" s="61">
        <v>19495</v>
      </c>
      <c r="L122" s="61">
        <v>19495</v>
      </c>
      <c r="M122" s="61">
        <v>19495</v>
      </c>
      <c r="N122" s="61">
        <v>19495</v>
      </c>
      <c r="O122" s="61">
        <v>19495</v>
      </c>
      <c r="P122" s="61">
        <v>19495</v>
      </c>
      <c r="Q122" s="61">
        <v>19495</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259229</v>
      </c>
      <c r="AH122" s="62">
        <v>0.75177697955061051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12289.25</v>
      </c>
      <c r="D123" s="61">
        <v>12530.57</v>
      </c>
      <c r="E123" s="61">
        <v>18261.86</v>
      </c>
      <c r="F123" s="61">
        <v>22040.71</v>
      </c>
      <c r="G123" s="61">
        <v>24783.57</v>
      </c>
      <c r="H123" s="61">
        <v>25466.43</v>
      </c>
      <c r="I123" s="61">
        <v>25717.86</v>
      </c>
      <c r="J123" s="61">
        <v>25717.86</v>
      </c>
      <c r="K123" s="61">
        <v>25717.86</v>
      </c>
      <c r="L123" s="61">
        <v>25717.86</v>
      </c>
      <c r="M123" s="61">
        <v>25717.86</v>
      </c>
      <c r="N123" s="61">
        <v>25717.86</v>
      </c>
      <c r="O123" s="61">
        <v>25466.43</v>
      </c>
      <c r="P123" s="61">
        <v>24963.57</v>
      </c>
      <c r="Q123" s="61">
        <v>24712.14</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344821.68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1350</v>
      </c>
      <c r="E125" s="64">
        <v>3600</v>
      </c>
      <c r="F125" s="64">
        <v>7200</v>
      </c>
      <c r="G125" s="64">
        <v>10800</v>
      </c>
      <c r="H125" s="64">
        <v>14400</v>
      </c>
      <c r="I125" s="64">
        <v>16200</v>
      </c>
      <c r="J125" s="64">
        <v>16200</v>
      </c>
      <c r="K125" s="64">
        <v>16200</v>
      </c>
      <c r="L125" s="64">
        <v>16200</v>
      </c>
      <c r="M125" s="64">
        <v>16200</v>
      </c>
      <c r="N125" s="64">
        <v>16200</v>
      </c>
      <c r="O125" s="64">
        <v>14400</v>
      </c>
      <c r="P125" s="64">
        <v>10800</v>
      </c>
      <c r="Q125" s="64">
        <v>9000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168750</v>
      </c>
      <c r="AH125" s="54"/>
    </row>
    <row r="126" spans="1:62" s="12" customFormat="1" x14ac:dyDescent="0.2">
      <c r="A126" s="59" t="s">
        <v>20</v>
      </c>
      <c r="B126" s="64"/>
      <c r="C126" s="64">
        <v>0</v>
      </c>
      <c r="D126" s="64">
        <v>150</v>
      </c>
      <c r="E126" s="64">
        <v>400</v>
      </c>
      <c r="F126" s="64">
        <v>800</v>
      </c>
      <c r="G126" s="64">
        <v>1200</v>
      </c>
      <c r="H126" s="64">
        <v>1600</v>
      </c>
      <c r="I126" s="64">
        <v>1800</v>
      </c>
      <c r="J126" s="64">
        <v>1800</v>
      </c>
      <c r="K126" s="64">
        <v>1800</v>
      </c>
      <c r="L126" s="64">
        <v>1800</v>
      </c>
      <c r="M126" s="64">
        <v>1800</v>
      </c>
      <c r="N126" s="64">
        <v>1800</v>
      </c>
      <c r="O126" s="64">
        <v>1600</v>
      </c>
      <c r="P126" s="64">
        <v>1200</v>
      </c>
      <c r="Q126" s="64">
        <v>1000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18750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4.5</v>
      </c>
      <c r="D129" s="65">
        <v>4.5</v>
      </c>
      <c r="E129" s="65">
        <v>4.5</v>
      </c>
      <c r="F129" s="65">
        <v>4.5</v>
      </c>
      <c r="G129" s="65">
        <v>4.5</v>
      </c>
      <c r="H129" s="65">
        <v>4.5</v>
      </c>
      <c r="I129" s="65">
        <v>4.5</v>
      </c>
      <c r="J129" s="65">
        <v>4.5</v>
      </c>
      <c r="K129" s="65">
        <v>4.5</v>
      </c>
      <c r="L129" s="65">
        <v>4.5</v>
      </c>
      <c r="M129" s="65">
        <v>4.5</v>
      </c>
      <c r="N129" s="65">
        <v>4.5</v>
      </c>
      <c r="O129" s="65">
        <v>4.5</v>
      </c>
      <c r="P129" s="65">
        <v>4.5</v>
      </c>
      <c r="Q129" s="65">
        <v>4.5</v>
      </c>
      <c r="R129" s="65">
        <v>4.5</v>
      </c>
      <c r="S129" s="65">
        <v>4.5</v>
      </c>
      <c r="T129" s="65">
        <v>4.5</v>
      </c>
      <c r="U129" s="65">
        <v>4.5</v>
      </c>
      <c r="V129" s="65">
        <v>4.5</v>
      </c>
      <c r="W129" s="65">
        <v>4.5</v>
      </c>
      <c r="X129" s="65">
        <v>4.5</v>
      </c>
      <c r="Y129" s="65">
        <v>4.5</v>
      </c>
      <c r="Z129" s="65">
        <v>4.5</v>
      </c>
      <c r="AA129" s="65">
        <v>4.5</v>
      </c>
      <c r="AB129" s="65">
        <v>4.5</v>
      </c>
      <c r="AC129" s="65">
        <v>4.5</v>
      </c>
      <c r="AD129" s="65">
        <v>4.5</v>
      </c>
      <c r="AE129" s="65">
        <v>4.5</v>
      </c>
      <c r="AF129" s="65">
        <v>4.5</v>
      </c>
      <c r="AG129" s="65">
        <v>4.5</v>
      </c>
      <c r="AH129" s="54"/>
    </row>
    <row r="130" spans="1:40" s="12" customFormat="1" x14ac:dyDescent="0.2">
      <c r="A130" s="59" t="s">
        <v>16</v>
      </c>
      <c r="B130" s="65"/>
      <c r="C130" s="65">
        <v>2</v>
      </c>
      <c r="D130" s="65">
        <v>2</v>
      </c>
      <c r="E130" s="65">
        <v>2</v>
      </c>
      <c r="F130" s="65">
        <v>2</v>
      </c>
      <c r="G130" s="65">
        <v>2</v>
      </c>
      <c r="H130" s="65">
        <v>2</v>
      </c>
      <c r="I130" s="65">
        <v>2</v>
      </c>
      <c r="J130" s="65">
        <v>2</v>
      </c>
      <c r="K130" s="65">
        <v>2</v>
      </c>
      <c r="L130" s="65">
        <v>2</v>
      </c>
      <c r="M130" s="65">
        <v>2</v>
      </c>
      <c r="N130" s="65">
        <v>2</v>
      </c>
      <c r="O130" s="65">
        <v>2</v>
      </c>
      <c r="P130" s="65">
        <v>2</v>
      </c>
      <c r="Q130" s="65">
        <v>2</v>
      </c>
      <c r="R130" s="65">
        <v>2</v>
      </c>
      <c r="S130" s="65">
        <v>2</v>
      </c>
      <c r="T130" s="65">
        <v>2</v>
      </c>
      <c r="U130" s="65">
        <v>2</v>
      </c>
      <c r="V130" s="65">
        <v>2</v>
      </c>
      <c r="W130" s="65">
        <v>2</v>
      </c>
      <c r="X130" s="65">
        <v>2</v>
      </c>
      <c r="Y130" s="65">
        <v>2</v>
      </c>
      <c r="Z130" s="65">
        <v>2</v>
      </c>
      <c r="AA130" s="65">
        <v>2</v>
      </c>
      <c r="AB130" s="65">
        <v>2</v>
      </c>
      <c r="AC130" s="65">
        <v>2</v>
      </c>
      <c r="AD130" s="65">
        <v>2</v>
      </c>
      <c r="AE130" s="65">
        <v>2</v>
      </c>
      <c r="AF130" s="65">
        <v>2</v>
      </c>
      <c r="AG130" s="65">
        <v>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6375</v>
      </c>
      <c r="E133" s="61">
        <v>17000</v>
      </c>
      <c r="F133" s="61">
        <v>34000</v>
      </c>
      <c r="G133" s="61">
        <v>51000</v>
      </c>
      <c r="H133" s="61">
        <v>68000</v>
      </c>
      <c r="I133" s="61">
        <v>76500</v>
      </c>
      <c r="J133" s="61">
        <v>76500</v>
      </c>
      <c r="K133" s="61">
        <v>76500</v>
      </c>
      <c r="L133" s="61">
        <v>76500</v>
      </c>
      <c r="M133" s="61">
        <v>76500</v>
      </c>
      <c r="N133" s="61">
        <v>76500</v>
      </c>
      <c r="O133" s="61">
        <v>68000</v>
      </c>
      <c r="P133" s="61">
        <v>51000</v>
      </c>
      <c r="Q133" s="61">
        <v>42500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796875</v>
      </c>
      <c r="AH133" s="54"/>
    </row>
    <row r="134" spans="1:40" s="12" customFormat="1" x14ac:dyDescent="0.2">
      <c r="A134" s="57" t="s">
        <v>12</v>
      </c>
      <c r="B134" s="61"/>
      <c r="C134" s="61">
        <v>-12289.25</v>
      </c>
      <c r="D134" s="61">
        <v>-6155.57</v>
      </c>
      <c r="E134" s="61">
        <v>-1261.8599999999999</v>
      </c>
      <c r="F134" s="61">
        <v>11959.29</v>
      </c>
      <c r="G134" s="61">
        <v>26216.43</v>
      </c>
      <c r="H134" s="61">
        <v>42533.57</v>
      </c>
      <c r="I134" s="61">
        <v>50782.14</v>
      </c>
      <c r="J134" s="61">
        <v>50782.14</v>
      </c>
      <c r="K134" s="61">
        <v>50782.14</v>
      </c>
      <c r="L134" s="61">
        <v>50782.14</v>
      </c>
      <c r="M134" s="61">
        <v>50782.14</v>
      </c>
      <c r="N134" s="61">
        <v>50782.14</v>
      </c>
      <c r="O134" s="61">
        <v>42533.57</v>
      </c>
      <c r="P134" s="61">
        <v>26036.43</v>
      </c>
      <c r="Q134" s="61">
        <v>17787.86</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452053.32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11430000</v>
      </c>
      <c r="AY8" s="12" t="s">
        <v>4</v>
      </c>
      <c r="AZ8" s="80">
        <v>540000</v>
      </c>
    </row>
    <row r="9" spans="2:59" ht="14.45" customHeight="1" x14ac:dyDescent="0.2">
      <c r="B9" s="126"/>
      <c r="C9" s="126"/>
      <c r="D9" s="126"/>
      <c r="E9" s="126"/>
      <c r="F9" s="126"/>
      <c r="G9" s="126"/>
      <c r="H9" s="126"/>
      <c r="I9" s="126"/>
      <c r="J9" s="28"/>
      <c r="AP9" s="12" t="s">
        <v>8</v>
      </c>
      <c r="AQ9" s="80">
        <v>14670000</v>
      </c>
      <c r="AY9" s="12" t="s">
        <v>8</v>
      </c>
      <c r="AZ9" s="80">
        <v>13008000</v>
      </c>
    </row>
    <row r="10" spans="2:59" ht="14.45" customHeight="1" x14ac:dyDescent="0.2">
      <c r="B10" s="126"/>
      <c r="C10" s="126"/>
      <c r="D10" s="126"/>
      <c r="E10" s="126"/>
      <c r="F10" s="126"/>
      <c r="G10" s="126"/>
      <c r="H10" s="126"/>
      <c r="I10" s="126"/>
      <c r="J10" s="28"/>
      <c r="AP10" s="12" t="s">
        <v>9</v>
      </c>
      <c r="AQ10" s="80">
        <v>28881428.571428567</v>
      </c>
      <c r="AY10" s="12" t="s">
        <v>9</v>
      </c>
      <c r="AZ10" s="80">
        <v>2500000</v>
      </c>
    </row>
    <row r="11" spans="2:59" ht="14.45" customHeight="1" x14ac:dyDescent="0.2">
      <c r="B11" s="67" t="s">
        <v>114</v>
      </c>
      <c r="C11" s="67"/>
      <c r="D11" s="67"/>
      <c r="E11" s="67"/>
      <c r="F11" s="67"/>
      <c r="G11" s="67"/>
      <c r="H11" s="67"/>
      <c r="I11" s="67"/>
      <c r="AP11" s="12" t="s">
        <v>7</v>
      </c>
      <c r="AQ11" s="80">
        <v>22680000</v>
      </c>
      <c r="AY11" s="12" t="s">
        <v>7</v>
      </c>
      <c r="AZ11" s="80">
        <v>239215000</v>
      </c>
    </row>
    <row r="12" spans="2:59" ht="14.45" customHeight="1" x14ac:dyDescent="0.2">
      <c r="B12" s="67"/>
      <c r="C12" s="67"/>
      <c r="D12" s="67"/>
      <c r="E12" s="67"/>
      <c r="F12" s="67"/>
      <c r="G12" s="67"/>
      <c r="H12" s="67"/>
      <c r="I12" s="67"/>
      <c r="AP12" s="12" t="s">
        <v>3</v>
      </c>
      <c r="AQ12" s="80">
        <v>821250</v>
      </c>
      <c r="AY12" s="12" t="s">
        <v>3</v>
      </c>
      <c r="AZ12" s="80">
        <v>3336000</v>
      </c>
    </row>
    <row r="13" spans="2:59" ht="14.45" customHeight="1" x14ac:dyDescent="0.2">
      <c r="B13" s="67"/>
      <c r="C13" s="67"/>
      <c r="D13" s="67"/>
      <c r="E13" s="67"/>
      <c r="F13" s="67"/>
      <c r="G13" s="67"/>
      <c r="H13" s="67"/>
      <c r="I13" s="67"/>
      <c r="AP13" s="12" t="s">
        <v>6</v>
      </c>
      <c r="AQ13" s="80">
        <v>360000</v>
      </c>
      <c r="AY13" s="12" t="s">
        <v>6</v>
      </c>
      <c r="AZ13" s="80">
        <v>630000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6750000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85592678.571428567</v>
      </c>
      <c r="AY20" s="68" t="s">
        <v>77</v>
      </c>
      <c r="AZ20" s="81">
        <v>259229000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15490444</v>
      </c>
      <c r="AY27" s="12" t="s">
        <v>4</v>
      </c>
      <c r="AZ27" s="80">
        <v>452790</v>
      </c>
    </row>
    <row r="28" spans="42:59" x14ac:dyDescent="0.2">
      <c r="AP28" s="12" t="s">
        <v>8</v>
      </c>
      <c r="AQ28" s="80">
        <v>19881436</v>
      </c>
      <c r="AY28" s="12" t="s">
        <v>8</v>
      </c>
      <c r="AZ28" s="80">
        <v>16071549</v>
      </c>
    </row>
    <row r="29" spans="42:59" ht="14.45" customHeight="1" x14ac:dyDescent="0.2">
      <c r="AP29" s="12" t="s">
        <v>9</v>
      </c>
      <c r="AQ29" s="80">
        <v>39141526.571428567</v>
      </c>
      <c r="AY29" s="12" t="s">
        <v>9</v>
      </c>
      <c r="AZ29" s="80">
        <v>3530188.4838442402</v>
      </c>
    </row>
    <row r="30" spans="42:59" x14ac:dyDescent="0.2">
      <c r="AP30" s="12" t="s">
        <v>7</v>
      </c>
      <c r="AQ30" s="80">
        <v>30736944</v>
      </c>
      <c r="AY30" s="12" t="s">
        <v>7</v>
      </c>
      <c r="AZ30" s="80">
        <v>241533397</v>
      </c>
    </row>
    <row r="31" spans="42:59" x14ac:dyDescent="0.2">
      <c r="AP31" s="12" t="s">
        <v>3</v>
      </c>
      <c r="AQ31" s="80">
        <v>1112994.5</v>
      </c>
      <c r="AY31" s="12" t="s">
        <v>3</v>
      </c>
      <c r="AZ31" s="80">
        <v>4710683.5128417676</v>
      </c>
    </row>
    <row r="32" spans="42:59" ht="14.45" customHeight="1" x14ac:dyDescent="0.2">
      <c r="AP32" s="12" t="s">
        <v>6</v>
      </c>
      <c r="AQ32" s="80">
        <v>487888</v>
      </c>
      <c r="AY32" s="12" t="s">
        <v>6</v>
      </c>
      <c r="AZ32" s="80">
        <v>889602</v>
      </c>
    </row>
    <row r="33" spans="2:56" ht="14.45" customHeight="1" x14ac:dyDescent="0.2">
      <c r="AP33" s="12" t="s">
        <v>5</v>
      </c>
      <c r="AQ33" s="80">
        <v>9147900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115999133.07142857</v>
      </c>
      <c r="AY37" s="68" t="s">
        <v>77</v>
      </c>
      <c r="AZ37" s="81">
        <v>267188209.99668601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344821678.57142854</v>
      </c>
      <c r="AR41" s="101">
        <v>85592678.571428567</v>
      </c>
      <c r="AS41" s="101">
        <v>259229000</v>
      </c>
      <c r="AV41" s="12" t="s">
        <v>132</v>
      </c>
      <c r="AW41" s="82">
        <v>0.24822302044938965</v>
      </c>
      <c r="AX41" s="82">
        <v>0.7517769795506104</v>
      </c>
    </row>
    <row r="42" spans="2:56" ht="15" x14ac:dyDescent="0.2">
      <c r="B42" s="29"/>
      <c r="C42" s="29"/>
      <c r="D42" s="29"/>
      <c r="E42" s="29"/>
      <c r="F42" s="29"/>
      <c r="G42" s="29"/>
      <c r="H42" s="29"/>
      <c r="I42" s="29"/>
      <c r="AP42" s="12" t="s">
        <v>131</v>
      </c>
      <c r="AQ42" s="101">
        <v>383187343.06811458</v>
      </c>
      <c r="AR42" s="101">
        <v>115999133.07142857</v>
      </c>
      <c r="AS42" s="101">
        <v>267188209.99668601</v>
      </c>
      <c r="AV42" s="12" t="s">
        <v>131</v>
      </c>
      <c r="AW42" s="82">
        <v>0.30272172390310087</v>
      </c>
      <c r="AX42" s="82">
        <v>0.69727827609689919</v>
      </c>
    </row>
    <row r="43" spans="2:56" x14ac:dyDescent="0.2">
      <c r="BD43" s="83">
        <v>160312925998011.59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0.51164552348180714</v>
      </c>
    </row>
    <row r="54" spans="2:55" x14ac:dyDescent="0.2">
      <c r="BA54" s="12" t="s">
        <v>88</v>
      </c>
      <c r="BC54" s="85">
        <v>0.56728259764705879</v>
      </c>
    </row>
    <row r="55" spans="2:55" ht="15" thickBot="1" x14ac:dyDescent="0.25">
      <c r="BA55" s="12" t="s">
        <v>89</v>
      </c>
      <c r="BC55" s="85" t="s">
        <v>131</v>
      </c>
    </row>
    <row r="56" spans="2:55" ht="16.5" thickTop="1" thickBot="1" x14ac:dyDescent="0.3">
      <c r="BA56" s="86" t="s">
        <v>82</v>
      </c>
      <c r="BB56" s="86"/>
      <c r="BC56" s="84">
        <v>344821678.57142854</v>
      </c>
    </row>
    <row r="57" spans="2:55" ht="16.5" thickTop="1" thickBot="1" x14ac:dyDescent="0.3">
      <c r="BA57" s="87" t="s">
        <v>83</v>
      </c>
      <c r="BB57" s="87"/>
      <c r="BC57" s="88">
        <v>44470</v>
      </c>
    </row>
    <row r="58" spans="2:55" ht="16.5" thickTop="1" thickBot="1" x14ac:dyDescent="0.3">
      <c r="BA58" s="87" t="s">
        <v>84</v>
      </c>
      <c r="BB58" s="87"/>
      <c r="BC58" s="89">
        <v>1.1112623332025766</v>
      </c>
    </row>
    <row r="59" spans="2:55" ht="16.5" thickTop="1" thickBot="1" x14ac:dyDescent="0.3">
      <c r="BA59" s="86" t="s">
        <v>85</v>
      </c>
      <c r="BB59" s="86" t="s">
        <v>65</v>
      </c>
      <c r="BC59" s="84">
        <v>796875</v>
      </c>
    </row>
    <row r="60" spans="2:55" ht="16.5" thickTop="1" thickBot="1" x14ac:dyDescent="0.3">
      <c r="I60" s="53" t="s">
        <v>113</v>
      </c>
      <c r="BA60" s="87" t="s">
        <v>86</v>
      </c>
      <c r="BB60" s="87"/>
      <c r="BC60" s="89">
        <v>0.98465882352941181</v>
      </c>
    </row>
    <row r="61" spans="2:55" ht="16.5" thickTop="1" thickBot="1" x14ac:dyDescent="0.3">
      <c r="BA61" s="86" t="s">
        <v>85</v>
      </c>
      <c r="BB61" s="86" t="s">
        <v>65</v>
      </c>
      <c r="BC61" s="84">
        <v>784650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2043.67</v>
      </c>
      <c r="J11" s="10"/>
      <c r="K11" s="10"/>
    </row>
    <row r="12" spans="2:57" ht="14.45" customHeight="1" thickBot="1" x14ac:dyDescent="0.25">
      <c r="B12" s="10"/>
      <c r="C12" s="10"/>
      <c r="D12" s="10"/>
      <c r="E12" s="10"/>
      <c r="F12" s="10"/>
      <c r="G12" s="35" t="s">
        <v>93</v>
      </c>
      <c r="H12" s="36" t="s">
        <v>94</v>
      </c>
      <c r="I12" s="37">
        <v>5823680</v>
      </c>
      <c r="J12" s="10"/>
      <c r="K12" s="10"/>
    </row>
    <row r="13" spans="2:57" ht="14.45" customHeight="1" thickBot="1" x14ac:dyDescent="0.25">
      <c r="B13" s="10"/>
      <c r="C13" s="10"/>
      <c r="D13" s="10"/>
      <c r="E13" s="10"/>
      <c r="F13" s="10"/>
      <c r="G13" s="35" t="s">
        <v>95</v>
      </c>
      <c r="H13" s="36" t="s">
        <v>94</v>
      </c>
      <c r="I13" s="37">
        <v>272270341</v>
      </c>
      <c r="J13" s="10"/>
      <c r="K13" s="10"/>
    </row>
    <row r="14" spans="2:57" ht="14.45" customHeight="1" thickBot="1" x14ac:dyDescent="0.25">
      <c r="B14" s="10"/>
      <c r="C14" s="10"/>
      <c r="D14" s="10"/>
      <c r="E14" s="10"/>
      <c r="F14" s="10"/>
      <c r="G14" s="35" t="s">
        <v>96</v>
      </c>
      <c r="H14" s="36" t="s">
        <v>97</v>
      </c>
      <c r="I14" s="38">
        <v>187.5</v>
      </c>
      <c r="J14" s="10"/>
      <c r="K14" s="10"/>
    </row>
    <row r="15" spans="2:57" ht="14.45" customHeight="1" thickBot="1" x14ac:dyDescent="0.25">
      <c r="B15" s="10"/>
      <c r="C15" s="10"/>
      <c r="D15" s="10"/>
      <c r="E15" s="10"/>
      <c r="F15" s="10"/>
      <c r="G15" s="35" t="s">
        <v>98</v>
      </c>
      <c r="H15" s="36" t="s">
        <v>67</v>
      </c>
      <c r="I15" s="39">
        <v>104.76928953796958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2043.67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91566.464347161163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4.1848000000000001</v>
      </c>
      <c r="AT30" s="92">
        <v>187500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784650</v>
      </c>
      <c r="AV39" s="94">
        <v>4.18</v>
      </c>
      <c r="AW39" s="95">
        <v>0.98465882352941181</v>
      </c>
    </row>
    <row r="40" spans="2:49" ht="14.45" customHeight="1" x14ac:dyDescent="0.2">
      <c r="B40" s="10"/>
      <c r="C40" s="40"/>
      <c r="D40" s="44" t="s">
        <v>109</v>
      </c>
      <c r="E40" s="70">
        <v>3.1386000000000003</v>
      </c>
      <c r="F40" s="70">
        <v>3.3478400000000001</v>
      </c>
      <c r="G40" s="70">
        <v>3.55708</v>
      </c>
      <c r="H40" s="70">
        <v>3.7663199999999999</v>
      </c>
      <c r="I40" s="70">
        <v>3.9755600000000002</v>
      </c>
      <c r="J40" s="45">
        <v>4.1848000000000001</v>
      </c>
      <c r="K40" s="70">
        <v>4.3940400000000004</v>
      </c>
      <c r="L40" s="70">
        <v>4.6032799999999998</v>
      </c>
      <c r="M40" s="70">
        <v>4.8125200000000001</v>
      </c>
      <c r="N40" s="70">
        <v>5.0217600000000004</v>
      </c>
      <c r="O40" s="70">
        <v>5.2309999999999999</v>
      </c>
      <c r="AT40" s="12" t="s">
        <v>62</v>
      </c>
      <c r="AU40" s="93">
        <v>383187.34</v>
      </c>
      <c r="AV40" s="94">
        <v>2.04</v>
      </c>
      <c r="AW40" s="95">
        <v>1.1112623197010119</v>
      </c>
    </row>
    <row r="41" spans="2:49" x14ac:dyDescent="0.2">
      <c r="B41" s="10"/>
      <c r="C41" s="46">
        <v>-0.2</v>
      </c>
      <c r="D41" s="47">
        <v>109012.5</v>
      </c>
      <c r="E41" s="104">
        <v>-0.10710350582041672</v>
      </c>
      <c r="F41" s="104">
        <v>-4.7577072875111259E-2</v>
      </c>
      <c r="G41" s="104">
        <v>1.1949360070194315E-2</v>
      </c>
      <c r="H41" s="104">
        <v>7.1475793015499889E-2</v>
      </c>
      <c r="I41" s="104">
        <v>0.13100222596080546</v>
      </c>
      <c r="J41" s="104">
        <v>0.19052865890611104</v>
      </c>
      <c r="K41" s="104">
        <v>0.25005509185141661</v>
      </c>
      <c r="L41" s="104">
        <v>0.30958152479672196</v>
      </c>
      <c r="M41" s="104">
        <v>0.36910795774202754</v>
      </c>
      <c r="N41" s="104">
        <v>0.42863439068733333</v>
      </c>
      <c r="O41" s="104">
        <v>0.48816082363263869</v>
      </c>
      <c r="AT41" s="12" t="s">
        <v>61</v>
      </c>
      <c r="AU41" s="93">
        <v>401462.66</v>
      </c>
      <c r="AV41" s="94"/>
      <c r="AW41" s="95">
        <v>0.51164552348180714</v>
      </c>
    </row>
    <row r="42" spans="2:49" x14ac:dyDescent="0.2">
      <c r="B42" s="10"/>
      <c r="C42" s="46">
        <v>-0.15</v>
      </c>
      <c r="D42" s="47">
        <v>136265.625</v>
      </c>
      <c r="E42" s="104">
        <v>0.11612061772447912</v>
      </c>
      <c r="F42" s="104">
        <v>0.19052865890611104</v>
      </c>
      <c r="G42" s="104">
        <v>0.26493670008774295</v>
      </c>
      <c r="H42" s="104">
        <v>0.33934474126937486</v>
      </c>
      <c r="I42" s="104">
        <v>0.413752782451007</v>
      </c>
      <c r="J42" s="104">
        <v>0.48816082363263869</v>
      </c>
      <c r="K42" s="104">
        <v>0.56256886481427082</v>
      </c>
      <c r="L42" s="104">
        <v>0.63697690599590229</v>
      </c>
      <c r="M42" s="104">
        <v>0.71138494717753464</v>
      </c>
      <c r="N42" s="104">
        <v>0.78579298835916656</v>
      </c>
      <c r="O42" s="104">
        <v>0.86020102954079847</v>
      </c>
    </row>
    <row r="43" spans="2:49" x14ac:dyDescent="0.2">
      <c r="B43" s="10"/>
      <c r="C43" s="46">
        <v>-0.1</v>
      </c>
      <c r="D43" s="47">
        <v>160312.5</v>
      </c>
      <c r="E43" s="104">
        <v>0.31308307967585791</v>
      </c>
      <c r="F43" s="104">
        <v>0.40062195165424819</v>
      </c>
      <c r="G43" s="104">
        <v>0.48816082363263869</v>
      </c>
      <c r="H43" s="104">
        <v>0.57569969561102896</v>
      </c>
      <c r="I43" s="104">
        <v>0.66323856758941968</v>
      </c>
      <c r="J43" s="104">
        <v>0.75077743956781018</v>
      </c>
      <c r="K43" s="104">
        <v>0.8383163115462009</v>
      </c>
      <c r="L43" s="104">
        <v>0.92585518352459117</v>
      </c>
      <c r="M43" s="104">
        <v>1.0133940555029821</v>
      </c>
      <c r="N43" s="104">
        <v>1.1009329274813724</v>
      </c>
      <c r="O43" s="104">
        <v>1.1884717994597627</v>
      </c>
      <c r="AU43" s="12">
        <v>1522031.25</v>
      </c>
    </row>
    <row r="44" spans="2:49" x14ac:dyDescent="0.2">
      <c r="B44" s="10"/>
      <c r="C44" s="46">
        <v>-0.05</v>
      </c>
      <c r="D44" s="47">
        <v>178125</v>
      </c>
      <c r="E44" s="104">
        <v>0.45898119963984185</v>
      </c>
      <c r="F44" s="104">
        <v>0.55624661294916455</v>
      </c>
      <c r="G44" s="104">
        <v>0.65351202625848748</v>
      </c>
      <c r="H44" s="104">
        <v>0.75077743956781018</v>
      </c>
      <c r="I44" s="104">
        <v>0.8480428528771331</v>
      </c>
      <c r="J44" s="104">
        <v>0.9453082661864558</v>
      </c>
      <c r="K44" s="104">
        <v>1.0425736794957787</v>
      </c>
      <c r="L44" s="104">
        <v>1.1398390928051012</v>
      </c>
      <c r="M44" s="104">
        <v>1.2371045061144241</v>
      </c>
      <c r="N44" s="104">
        <v>1.3343699194237475</v>
      </c>
      <c r="O44" s="104">
        <v>1.43163533273307</v>
      </c>
      <c r="AU44" s="12">
        <v>979293.57119999989</v>
      </c>
    </row>
    <row r="45" spans="2:49" x14ac:dyDescent="0.2">
      <c r="B45" s="10"/>
      <c r="C45" s="42" t="s">
        <v>107</v>
      </c>
      <c r="D45" s="48">
        <v>187500</v>
      </c>
      <c r="E45" s="104">
        <v>0.53576968383141255</v>
      </c>
      <c r="F45" s="104">
        <v>0.63815432942017325</v>
      </c>
      <c r="G45" s="104">
        <v>0.74053897500893417</v>
      </c>
      <c r="H45" s="104">
        <v>0.84292362059769488</v>
      </c>
      <c r="I45" s="104">
        <v>0.9453082661864558</v>
      </c>
      <c r="J45" s="104">
        <v>1.0476929117752167</v>
      </c>
      <c r="K45" s="104">
        <v>1.1500775573639777</v>
      </c>
      <c r="L45" s="104">
        <v>1.2524622029527381</v>
      </c>
      <c r="M45" s="104">
        <v>1.3548468485414991</v>
      </c>
      <c r="N45" s="104">
        <v>1.4572314941302604</v>
      </c>
      <c r="O45" s="104">
        <v>1.5596161397190209</v>
      </c>
    </row>
    <row r="46" spans="2:49" ht="14.45" customHeight="1" x14ac:dyDescent="0.2">
      <c r="B46" s="10"/>
      <c r="C46" s="46">
        <v>0.05</v>
      </c>
      <c r="D46" s="47">
        <v>196875</v>
      </c>
      <c r="E46" s="104">
        <v>0.61255816802298302</v>
      </c>
      <c r="F46" s="104">
        <v>0.72006204589118195</v>
      </c>
      <c r="G46" s="104">
        <v>0.82756592375938087</v>
      </c>
      <c r="H46" s="104">
        <v>0.9350698016275798</v>
      </c>
      <c r="I46" s="104">
        <v>1.0425736794957787</v>
      </c>
      <c r="J46" s="104">
        <v>1.1500775573639777</v>
      </c>
      <c r="K46" s="104">
        <v>1.2575814352321766</v>
      </c>
      <c r="L46" s="104">
        <v>1.3650853131003751</v>
      </c>
      <c r="M46" s="104">
        <v>1.472589190968574</v>
      </c>
      <c r="N46" s="104">
        <v>1.5800930688367734</v>
      </c>
      <c r="O46" s="104">
        <v>1.6875969467049718</v>
      </c>
    </row>
    <row r="47" spans="2:49" x14ac:dyDescent="0.2">
      <c r="B47" s="10"/>
      <c r="C47" s="46">
        <v>0.1</v>
      </c>
      <c r="D47" s="47">
        <v>216562.5</v>
      </c>
      <c r="E47" s="104">
        <v>0.77381398482528163</v>
      </c>
      <c r="F47" s="104">
        <v>0.89206825048030014</v>
      </c>
      <c r="G47" s="104">
        <v>1.0103225161353189</v>
      </c>
      <c r="H47" s="104">
        <v>1.1285767817903376</v>
      </c>
      <c r="I47" s="104">
        <v>1.2468310474453563</v>
      </c>
      <c r="J47" s="104">
        <v>1.3650853131003751</v>
      </c>
      <c r="K47" s="104">
        <v>1.4833395787553942</v>
      </c>
      <c r="L47" s="104">
        <v>1.6015938444104125</v>
      </c>
      <c r="M47" s="104">
        <v>1.7198481100654317</v>
      </c>
      <c r="N47" s="104">
        <v>1.8381023757204504</v>
      </c>
      <c r="O47" s="104">
        <v>1.9563566413754692</v>
      </c>
    </row>
    <row r="48" spans="2:49" x14ac:dyDescent="0.2">
      <c r="B48" s="10"/>
      <c r="C48" s="46">
        <v>0.15</v>
      </c>
      <c r="D48" s="47">
        <v>249046.875</v>
      </c>
      <c r="E48" s="104">
        <v>1.0398860825490739</v>
      </c>
      <c r="F48" s="104">
        <v>1.1758784880523456</v>
      </c>
      <c r="G48" s="104">
        <v>1.3118708935556165</v>
      </c>
      <c r="H48" s="104">
        <v>1.4478632990588882</v>
      </c>
      <c r="I48" s="104">
        <v>1.58385570456216</v>
      </c>
      <c r="J48" s="104">
        <v>1.7198481100654317</v>
      </c>
      <c r="K48" s="104">
        <v>1.855840515568703</v>
      </c>
      <c r="L48" s="104">
        <v>1.9918329210719747</v>
      </c>
      <c r="M48" s="104">
        <v>2.1278253265752465</v>
      </c>
      <c r="N48" s="104">
        <v>2.2638177320785178</v>
      </c>
      <c r="O48" s="104">
        <v>2.3998101375817895</v>
      </c>
    </row>
    <row r="49" spans="2:45" ht="15" thickBot="1" x14ac:dyDescent="0.25">
      <c r="B49" s="10"/>
      <c r="C49" s="46">
        <v>0.2</v>
      </c>
      <c r="D49" s="49">
        <v>298856.25</v>
      </c>
      <c r="E49" s="104">
        <v>1.4478632990588887</v>
      </c>
      <c r="F49" s="104">
        <v>1.6110541856628142</v>
      </c>
      <c r="G49" s="104">
        <v>1.7742450722667402</v>
      </c>
      <c r="H49" s="104">
        <v>1.9374359588706662</v>
      </c>
      <c r="I49" s="104">
        <v>2.1006268454745918</v>
      </c>
      <c r="J49" s="104">
        <v>2.2638177320785178</v>
      </c>
      <c r="K49" s="104">
        <v>2.4270086186824442</v>
      </c>
      <c r="L49" s="104">
        <v>2.5901995052863698</v>
      </c>
      <c r="M49" s="104">
        <v>2.7533903918902953</v>
      </c>
      <c r="N49" s="104">
        <v>2.9165812784942218</v>
      </c>
      <c r="O49" s="104">
        <v>3.0797721650981469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187500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1839.05</v>
      </c>
      <c r="BA66" s="12" t="s">
        <v>65</v>
      </c>
    </row>
    <row r="67" spans="2:55" x14ac:dyDescent="0.2">
      <c r="B67" s="10"/>
      <c r="C67" s="10"/>
      <c r="D67" s="10"/>
      <c r="E67" s="10"/>
      <c r="F67" s="10"/>
      <c r="G67" s="10"/>
      <c r="H67" s="10"/>
      <c r="I67" s="10"/>
      <c r="J67" s="10"/>
      <c r="K67" s="10"/>
      <c r="AS67" s="12" t="s">
        <v>11</v>
      </c>
      <c r="AT67" s="93">
        <v>796875</v>
      </c>
      <c r="AU67" s="94">
        <v>4.25</v>
      </c>
      <c r="AV67" s="95">
        <v>1</v>
      </c>
      <c r="AX67" s="12" t="s">
        <v>64</v>
      </c>
      <c r="AZ67" s="64">
        <v>81134.512941176465</v>
      </c>
      <c r="BA67" s="12" t="s">
        <v>63</v>
      </c>
    </row>
    <row r="68" spans="2:55" x14ac:dyDescent="0.2">
      <c r="B68" s="10"/>
      <c r="C68" s="10"/>
      <c r="D68" s="10"/>
      <c r="E68" s="10"/>
      <c r="F68" s="10"/>
      <c r="G68" s="10"/>
      <c r="H68" s="10"/>
      <c r="I68" s="10"/>
      <c r="J68" s="10"/>
      <c r="K68" s="10"/>
      <c r="AS68" s="12" t="s">
        <v>62</v>
      </c>
      <c r="AT68" s="93">
        <v>344821.68</v>
      </c>
      <c r="AU68" s="94">
        <v>1.84</v>
      </c>
      <c r="AV68" s="95">
        <v>0.43271740235294115</v>
      </c>
    </row>
    <row r="69" spans="2:55" x14ac:dyDescent="0.2">
      <c r="B69" s="10"/>
      <c r="C69" s="10"/>
      <c r="D69" s="10"/>
      <c r="E69" s="10"/>
      <c r="F69" s="10"/>
      <c r="G69" s="10"/>
      <c r="H69" s="10"/>
      <c r="I69" s="10"/>
      <c r="J69" s="10"/>
      <c r="K69" s="10"/>
      <c r="AS69" s="12" t="s">
        <v>61</v>
      </c>
      <c r="AT69" s="93">
        <v>452053.32</v>
      </c>
      <c r="AU69" s="94"/>
      <c r="AV69" s="95">
        <v>0.56728259764705879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4.25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3.1875</v>
      </c>
      <c r="AU86" s="98">
        <v>3.4</v>
      </c>
      <c r="AV86" s="98">
        <v>3.6124999999999998</v>
      </c>
      <c r="AW86" s="98">
        <v>3.8250000000000002</v>
      </c>
      <c r="AX86" s="98">
        <v>4.0374999999999996</v>
      </c>
      <c r="AY86" s="99">
        <v>4.25</v>
      </c>
      <c r="AZ86" s="98">
        <v>4.4625000000000004</v>
      </c>
      <c r="BA86" s="98">
        <v>4.6749999999999998</v>
      </c>
      <c r="BB86" s="98">
        <v>4.8875000000000002</v>
      </c>
      <c r="BC86" s="98">
        <v>5.0999999999999996</v>
      </c>
      <c r="BD86" s="98">
        <v>5.3125</v>
      </c>
    </row>
    <row r="87" spans="2:56" x14ac:dyDescent="0.2">
      <c r="B87" s="10"/>
      <c r="C87" s="10"/>
      <c r="D87" s="10"/>
      <c r="E87" s="10"/>
      <c r="F87" s="10"/>
      <c r="G87" s="10"/>
      <c r="H87" s="10"/>
      <c r="I87" s="10"/>
      <c r="J87" s="10"/>
      <c r="K87" s="10"/>
      <c r="AR87" s="12">
        <v>-0.2</v>
      </c>
      <c r="AS87" s="98">
        <v>109012.5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136265.625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160312.5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178125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187500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196875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216562.5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249046.875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298856.25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2024-12-02T21:41:54Z</dcterms:modified>
</cp:coreProperties>
</file>