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5A8EAF95-C0D3-490E-9E50-8A7F1F3AD62E}"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<sst xmlns="http://schemas.openxmlformats.org/spreadsheetml/2006/main" count="350" uniqueCount="161">
  <si>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</si>
  <si>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</si>
  <si>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</si>
  <si>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</si>
  <si>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</si>
  <si>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</si>
  <si>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</si>
  <si>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</si>
  <si>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</si>
  <si>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</si>
  <si>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</si>
  <si>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</si>
  <si>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</si>
  <si>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</si>
  <si>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</si>
  <si>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</si>
  <si>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</si>
  <si>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</si>
  <si>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</si>
  <si>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</si>
  <si>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</si>
  <si>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</si>
  <si>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</si>
  <si>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</si>
  <si>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</si>
  <si>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</si>
  <si>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</si>
  <si>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</si>
  <si>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</si>
  <si>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</si>
  <si>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</si>
  <si>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</si>
  <si>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</si>
  <si>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</si>
  <si>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</si>
  <si>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</si>
  <si>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</si>
  <si>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</si>
  <si>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</si>
  <si>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</si>
  <si>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</si>
  <si>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</si>
  <si>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</si>
  <si>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</si>
  <si>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</si>
  <si>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</si>
  <si>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</si>
  <si>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</si>
  <si>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</si>
  <si>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</si>
  <si>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</si>
  <si>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</si>
  <si>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</si>
  <si>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</si>
  <si>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</si>
  <si>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</si>
  <si>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</si>
  <si>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</si>
  <si>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</si>
  <si>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</si>
  <si>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</si>
  <si>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</si>
  <si>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</si>
  <si>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</si>
  <si>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</si>
  <si>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</si>
  <si>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</si>
  <si>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</si>
  <si>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</si>
  <si>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</si>
  <si>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</si>
  <si>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</si>
  <si>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</si>
  <si>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</si>
  <si>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</si>
  <si>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</si>
  <si>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</si>
  <si>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</si>
  <si>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</si>
  <si>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</si>
  <si>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</si>
  <si>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</si>
  <si>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</si>
  <si>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</si>
  <si>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</si>
  <si>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</si>
  <si>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</si>
  <si>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</si>
  <si>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</si>
  <si>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</si>
  <si>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</si>
  <si>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</si>
  <si>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</si>
  <si>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</si>
  <si>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</si>
  <si>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</si>
  <si>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</si>
  <si>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</si>
  <si>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</si>
  <si>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</si>
  <si>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</si>
  <si>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</si>
  <si>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</si>
  <si>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</si>
  <si>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</si>
  <si>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</si>
  <si>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</si>
  <si>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</si>
  <si>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</si>
  <si>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</si>
  <si>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</si>
  <si>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</si>
  <si>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</si>
  <si>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</si>
  <si>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</si>
  <si>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</si>
  <si>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</si>
  <si>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</si>
  <si>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</si>
  <si>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</si>
  <si>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</si>
  <si>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</si>
  <si>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</si>
  <si>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</si>
  <si>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YUCA ARMENIA SANTANDER OCAMONTE</t>
  </si>
  <si>
    <t>Santander</t>
  </si>
  <si>
    <t>Material de propagacion: Tallo/Estaca // Distancia de siembra: 1,5 x 1,5 // Densidad de siembra - Plantas/Ha.: 4.444 // Duracion del ciclo: 2 años // Productividad/Ha/Ciclo: 11.250 kg // Inicio de Produccion desde la siembra: año 1  // Duracion de la etapa productiva: 2 años // Productividad promedio en etapa productiva  // Cultivo asociado: NA // Productividad promedio etapa productiva: 5.625 kg // % Rendimiento 1ra. Calidad: 100 // % Rendimiento 2da. Calidad: 0 // Precio de venta ponderado por calidad: $1.137 // Valor Jornal: $68.480 // Otros: NA</t>
  </si>
  <si>
    <t>2024 Q2</t>
  </si>
  <si>
    <t>2017 Q1</t>
  </si>
  <si>
    <t>El presente documento corresponde a una actualización del documento PDF de la AgroGuía correspondiente a Yuca Armenia Santander Ocamonte publicada en la página web, y consta de las siguientes partes:</t>
  </si>
  <si>
    <t>- Flujo anualizado de los ingresos (precio y rendimiento) y los costos de producción para una hectárea de
Yuca Armenia Santander Ocamonte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</si>
  <si>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Yuca Armenia Santander Ocamonte.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</si>
  <si>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</si>
  <si>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</si>
  <si>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</si>
  <si>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</si>
  <si>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Yuca Armenia Santander Ocamonte.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</si>
  <si>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</si>
  <si>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</si>
  <si>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Yuca Armenia Santander Ocamonte, en lo que respecta a la mano de obra incluye actividades como la preparación del terreno, la siembra, el trazado y el ahoyado, entre otras, y ascienden a un total de $2,7 millones de pesos (equivalente a 40 jornales). En cuanto a los insumos, se incluyen los gastos relacionados con el material vegetal y las enmiendas, que en conjunto ascienden a  $0,4 millones.</t>
  </si>
  <si>
    <t>*** Los costos de sostenimiento del año 1 comprenden tanto los gastos relacionados con la mano de obra como aquellos asociados con los insumos necesarios desde el momento de la siembra de las plantas hasta finalizar el año 1. Para el caso de Yuca Armenia Santander Ocamonte, en lo que respecta a la mano de obra incluye actividades como la fertilización, riego, control de malezas, plagas y enfermedades, entre otras, y ascienden a un total de $1,4 millones de pesos (equivalente a 21 jornales). En cuanto a los insumos, se incluyen los fertilizantes, plaguicidas, transportes, entre otras, que en conjunto ascienden a  $1,0 millones.</t>
  </si>
  <si>
    <t>Nota 1: en caso de utilizar esta información para el desarrollo de otras publicaciones, por favor citar FINAGRO, "Agro Guía - Marcos de Referencia Agroeconómicos"</t>
  </si>
  <si>
    <t>Los costos totales del ciclo para esta actualización (2024 Q2) equivalen a $7,0 millones, en comparación con los costos del marco original que ascienden a $3,9 millones, (mes de publicación del marco: enero - 2017).
La rentabilidad actualizada (2024 Q2) bajó frente a la rentabilidad de la primera AgroGuía, pasando del 61,3% al 83,4%. Mientras que el crecimiento de los costos fue del 178,2%, el crecimiento de los ingresos fue del 126,3%.</t>
  </si>
  <si>
    <t>En cuanto a los costos de mano de obra de la AgroGuía actualizada, se destaca la participación de instalación seguido de control arvenses, que representan el 49% y el 23% del costo total, respectivamente. En cuanto a los costos de insumos, se destaca la participación de fertilización seguido de instalación, que representan el 55% y el 27% del costo total, respectivamente.</t>
  </si>
  <si>
    <t>bajó</t>
  </si>
  <si>
    <t>A continuación, se presenta la desagregación de los costos de mano de obra e insumos según las diferentes actividades vinculadas a la producción de YUCA ARMENIA SANTANDER OCAMONTE</t>
  </si>
  <si>
    <t>En cuanto a los costos de mano de obra, se destaca la participación de instalación segido por control arvenses que representan el 49% y el 23% del costo total, respectivamente. En cuanto a los costos de insumos, se destaca la participación de fertilización segido por instalación que representan el 55% y el 26% del costo total, respectivamente.</t>
  </si>
  <si>
    <t>En cuanto a los costos de mano de obra, se destaca la participación de instalación segido por control arvenses que representan el 49% y el 23% del costo total, respectivamente. En cuanto a los costos de insumos, se destaca la participación de fertilización segido por instalación que representan el 55% y el 27% del costo total, respectivamente.</t>
  </si>
  <si>
    <t>En cuanto a los costos de mano de obra, se destaca la participación de instalación segido por control arvenses que representan el 49% y el 23% del costo total, respectivamente.</t>
  </si>
  <si>
    <t>En cuanto a los costos de insumos, se destaca la participación de fertilización segido por instalación que representan el 55% y el 27% del costo total, respectivamente.</t>
  </si>
  <si>
    <t>En cuanto a los costos de insumos, se destaca la participación de fertilización segido por instalación que representan el 55% y el 26% del costo total, respectivamente.</t>
  </si>
  <si>
    <t>En cuanto a los costos de mano de obra, se destaca la participación de instalación segido por control arvenses que representan el 49% y el 23% del costo total, respectivamente.En cuanto a los costos de insumos, se destaca la participación de fertilización segido por instalación que representan el 55% y el 26% del costo total, respectivamente.</t>
  </si>
  <si>
    <t>De acuerdo con el comportamiento histórico del sistema productivo, se efectuó un análisis de sensibilidad del margen de utilidad obtenido en la producción de YUCA ARMENIA SANTANDER OCAMONTE, frente a diferentes escenarios de variación de precios de venta en finca y rendimientos probables (kg/ha).</t>
  </si>
  <si>
    <t>Con un precio ponderado de COP $ 1.137/kg y con un rendimiento por hectárea de 11.250 kg por ciclo; el margen de utilidad obtenido en la producción de yuca es del 45%.</t>
  </si>
  <si>
    <t>El precio mínimo ponderado para cubrir los costos de producción, con un rendimiento de 11.250 kg para todo el ciclo de producción, es COP $ 620/kg.</t>
  </si>
  <si>
    <t>El rendimiento mínimo por ha/ciclo para cubrir los costos de producción, con un precio ponderado de COP $ 1.137, es de 6.135 kg/ha para todo el ciclo.</t>
  </si>
  <si>
    <t>El siguiente cuadro presenta diferentes escenarios de rentabilidad para el sistema productivo de YUCA ARMENIA SANTANDER OCAMONTE, con respecto a diferentes niveles de productividad (kg./ha.) y precios ($/kg.).</t>
  </si>
  <si>
    <t>De acuerdo con el comportamiento histórico del sistema productivo, se efectuó un análisis de sensibilidad del margen de utilidad obtenido en la producción de YUCA ARMENIA SANTANDER OCAMONTE, frente a diferentes escenarios de variación de precios de venta en finca y rendimientos probables (t/ha)</t>
  </si>
  <si>
    <t>Con un precio ponderado de COP $$ 900/kg y con un rendimiento por hectárea de 11.250 kg por ciclo; el margen de utilidad obtenido en la producción de yuca es del 61%.</t>
  </si>
  <si>
    <t>El precio mínimo ponderado para cubrir los costos de producción, con un rendimiento de 11.250 kg para todo el ciclo de producción, es COP $ 348/kg.</t>
  </si>
  <si>
    <t>El rendimiento mínimo por ha/ciclo para cubrir los costos de producción, con un precio ponderado de COP $ 900, es de 4.349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</si>
</sst>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2024 Q2</c:v>
                </c:pt>
              </c:strCache>
            </c:strRef>
          </c:cat>
          <c:val>
            <c:numRef>
              <c:f>'Análisis Comparativo y Part.'!$AQ$41:$AQ$42</c:f>
              <c:numCache>
                <c:formatCode>_(* #.##0_);_(* \(#.##0\);_(* "-"_);_(@_)</c:formatCode>
                <c:ptCount val="2"/>
                <c:pt idx="0">
                  <c:v>3914320</c:v>
                </c:pt>
                <c:pt idx="1">
                  <c:v>6975572.2071957132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2024 Q2</c:v>
                </c:pt>
              </c:strCache>
            </c:strRef>
          </c:cat>
          <c:val>
            <c:numRef>
              <c:f>'Análisis Comparativo y Part.'!$AR$41:$AR$42</c:f>
              <c:numCache>
                <c:formatCode>_(* #.##0_);_(* \(#.##0\);_(* "-"_);_(@_)</c:formatCode>
                <c:ptCount val="2"/>
                <c:pt idx="0">
                  <c:v>3260000</c:v>
                </c:pt>
                <c:pt idx="1">
                  <c:v>5581120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2024 Q2</c:v>
                </c:pt>
              </c:strCache>
            </c:strRef>
          </c:cat>
          <c:val>
            <c:numRef>
              <c:f>'Análisis Comparativo y Part.'!$AS$41:$AS$42</c:f>
              <c:numCache>
                <c:formatCode>_(* #.##0_);_(* \(#.##0\);_(* "-"_);_(@_)</c:formatCode>
                <c:ptCount val="2"/>
                <c:pt idx="0">
                  <c:v>654320</c:v>
                </c:pt>
                <c:pt idx="1">
                  <c:v>1394452.2071957134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Q1</c:v>
                </c:pt>
                <c:pt idx="1">
                  <c:v>2024 Q2</c:v>
                </c:pt>
              </c:strCache>
            </c:strRef>
          </c:cat>
          <c:val>
            <c:numRef>
              <c:f>Tortas!$H$36:$H$37</c:f>
              <c:numCache>
                <c:formatCode>0%</c:formatCode>
                <c:ptCount val="2"/>
                <c:pt idx="0">
                  <c:v>0.83283942038463898</c:v>
                </c:pt>
                <c:pt idx="1">
                  <c:v>0.8000949361892844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Q1</c:v>
                </c:pt>
                <c:pt idx="1">
                  <c:v>2024 Q2</c:v>
                </c:pt>
              </c:strCache>
            </c:strRef>
          </c:cat>
          <c:val>
            <c:numRef>
              <c:f>Tortas!$I$36:$I$37</c:f>
              <c:numCache>
                <c:formatCode>0%</c:formatCode>
                <c:ptCount val="2"/>
                <c:pt idx="0">
                  <c:v>0.16716057961536104</c:v>
                </c:pt>
                <c:pt idx="1">
                  <c:v>0.19990506381071563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162648</c:v>
                </c:pt>
                <c:pt idx="3">
                  <c:v>765240</c:v>
                </c:pt>
                <c:pt idx="4">
                  <c:v>373484.20719571342</c:v>
                </c:pt>
                <c:pt idx="6">
                  <c:v>0</c:v>
                </c:pt>
                <c:pt idx="7">
                  <c:v>0</c:v>
                </c:pt>
                <c:pt idx="8">
                  <c:v>93080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1266880</c:v>
                </c:pt>
                <c:pt idx="1">
                  <c:v>136960</c:v>
                </c:pt>
                <c:pt idx="2">
                  <c:v>1027200</c:v>
                </c:pt>
                <c:pt idx="3">
                  <c:v>410880</c:v>
                </c:pt>
                <c:pt idx="4">
                  <c:v>2739200</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Q1</c:v>
                </c:pt>
                <c:pt idx="1">
                  <c:v>2024 Q2</c:v>
                </c:pt>
              </c:strCache>
            </c:strRef>
          </c:cat>
          <c:val>
            <c:numRef>
              <c:f>'Análisis Comparativo y Part.'!$AW$41:$AW$42</c:f>
              <c:numCache>
                <c:formatCode>0%</c:formatCode>
                <c:ptCount val="2"/>
                <c:pt idx="0">
                  <c:v>0.83283942038463898</c:v>
                </c:pt>
                <c:pt idx="1">
                  <c:v>0.8000949361892844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Q1</c:v>
                </c:pt>
                <c:pt idx="1">
                  <c:v>2024 Q2</c:v>
                </c:pt>
              </c:strCache>
            </c:strRef>
          </c:cat>
          <c:val>
            <c:numRef>
              <c:f>'Análisis Comparativo y Part.'!$AX$41:$AX$42</c:f>
              <c:numCache>
                <c:formatCode>0%</c:formatCode>
                <c:ptCount val="2"/>
                <c:pt idx="0">
                  <c:v>0.16716057961536104</c:v>
                </c:pt>
                <c:pt idx="1">
                  <c:v>0.19990506381071563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740000</c:v>
                </c:pt>
                <c:pt idx="1">
                  <c:v>80000</c:v>
                </c:pt>
                <c:pt idx="2">
                  <c:v>600000</c:v>
                </c:pt>
                <c:pt idx="3">
                  <c:v>240000</c:v>
                </c:pt>
                <c:pt idx="4">
                  <c:v>1600000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85000</c:v>
                </c:pt>
                <c:pt idx="2">
                  <c:v>0</c:v>
                </c:pt>
                <c:pt idx="3">
                  <c:v>360000</c:v>
                </c:pt>
                <c:pt idx="4">
                  <c:v>169320</c:v>
                </c:pt>
                <c:pt idx="5">
                  <c:v>0</c:v>
                </c:pt>
                <c:pt idx="6">
                  <c:v>0</c:v>
                </c:pt>
                <c:pt idx="7">
                  <c:v>0</c:v>
                </c:pt>
                <c:pt idx="8">
                  <c:v>40000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1266880</c:v>
                </c:pt>
                <c:pt idx="1">
                  <c:v>136960</c:v>
                </c:pt>
                <c:pt idx="2">
                  <c:v>1027200</c:v>
                </c:pt>
                <c:pt idx="3">
                  <c:v>410880</c:v>
                </c:pt>
                <c:pt idx="4">
                  <c:v>2739200</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162648</c:v>
                </c:pt>
                <c:pt idx="2">
                  <c:v>0</c:v>
                </c:pt>
                <c:pt idx="3">
                  <c:v>765240</c:v>
                </c:pt>
                <c:pt idx="4">
                  <c:v>373484.20719571342</c:v>
                </c:pt>
                <c:pt idx="5">
                  <c:v>0</c:v>
                </c:pt>
                <c:pt idx="6">
                  <c:v>0</c:v>
                </c:pt>
                <c:pt idx="7">
                  <c:v>0</c:v>
                </c:pt>
                <c:pt idx="8">
                  <c:v>93080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Q1</c:v>
                </c:pt>
                <c:pt idx="1">
                  <c:v>2024 Q2</c:v>
                </c:pt>
              </c:strCache>
            </c:strRef>
          </c:cat>
          <c:val>
            <c:numRef>
              <c:f>Tortas!$B$36:$B$37</c:f>
              <c:numCache>
                <c:formatCode>_(* #.##0_);_(* \(#.##0\);_(* "-"_);_(@_)</c:formatCode>
                <c:ptCount val="2"/>
                <c:pt idx="0">
                  <c:v>3914320</c:v>
                </c:pt>
                <c:pt idx="1">
                  <c:v>6975572.2071957132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Q1</c:v>
                </c:pt>
                <c:pt idx="1">
                  <c:v>2024 Q2</c:v>
                </c:pt>
              </c:strCache>
            </c:strRef>
          </c:cat>
          <c:val>
            <c:numRef>
              <c:f>Tortas!$C$36:$C$37</c:f>
              <c:numCache>
                <c:formatCode>_(* #.##0_);_(* \(#.##0\);_(* "-"_);_(@_)</c:formatCode>
                <c:ptCount val="2"/>
                <c:pt idx="0">
                  <c:v>3260000</c:v>
                </c:pt>
                <c:pt idx="1">
                  <c:v>5581120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Q1</c:v>
                </c:pt>
                <c:pt idx="1">
                  <c:v>2024 Q2</c:v>
                </c:pt>
              </c:strCache>
            </c:strRef>
          </c:cat>
          <c:val>
            <c:numRef>
              <c:f>Tortas!$D$36:$D$37</c:f>
              <c:numCache>
                <c:formatCode>_(* #.##0_);_(* \(#.##0\);_(* "-"_);_(@_)</c:formatCode>
                <c:ptCount val="2"/>
                <c:pt idx="0">
                  <c:v>654320</c:v>
                </c:pt>
                <c:pt idx="1">
                  <c:v>1394452.2071957134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2739.2</v>
      </c>
      <c r="C7" s="22">
        <v>1429.52</v>
      </c>
      <c r="D7" s="22">
        <v>1412.4</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5581.12</v>
      </c>
      <c r="AH7" s="23">
        <v>0.80009493618928451</v>
      </c>
    </row>
    <row r="8" spans="1:34" x14ac:dyDescent="0.2">
      <c r="A8" s="5" t="s">
        <v>122</v>
      </c>
      <c r="B8" s="22">
        <v>373.48</v>
      </c>
      <c r="C8" s="22">
        <v>1020.97</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1394.45</v>
      </c>
      <c r="AH8" s="23">
        <v>0.19990506381071563</v>
      </c>
    </row>
    <row r="9" spans="1:34" x14ac:dyDescent="0.2">
      <c r="A9" s="9" t="s">
        <v>121</v>
      </c>
      <c r="B9" s="22">
        <v>3112.68</v>
      </c>
      <c r="C9" s="22">
        <v>2450.4899999999998</v>
      </c>
      <c r="D9" s="22">
        <v>1412.4</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6975.57</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11250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11250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1137</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1137</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12791.25</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12791.25</v>
      </c>
      <c r="AH19" s="27"/>
    </row>
    <row r="20" spans="1:34" x14ac:dyDescent="0.2">
      <c r="A20" s="3" t="s">
        <v>12</v>
      </c>
      <c r="B20" s="25">
        <v>-3112.68</v>
      </c>
      <c r="C20" s="25">
        <v>-2450.4899999999998</v>
      </c>
      <c r="D20" s="25">
        <v>11378.85</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5815.68</v>
      </c>
      <c r="AH20" s="30"/>
    </row>
    <row r="21" spans="1:34" x14ac:dyDescent="0.2">
      <c r="J21" s="19"/>
      <c r="AG21" s="88">
        <v>0.83372053504156574</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2435</v>
      </c>
      <c r="D121" s="68">
        <v>825</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3260</v>
      </c>
      <c r="AH121" s="69">
        <v>0.83283942038463898</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654.32000000000005</v>
      </c>
      <c r="D122" s="68">
        <v>0</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654.32000000000005</v>
      </c>
      <c r="AH122" s="69">
        <v>0.16716057961536104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3089.32</v>
      </c>
      <c r="D123" s="68">
        <v>825</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3914.32</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11250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11250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0.9</v>
      </c>
      <c r="D129" s="72">
        <v>0.9</v>
      </c>
      <c r="E129" s="72">
        <v>0.9</v>
      </c>
      <c r="F129" s="72">
        <v>0.9</v>
      </c>
      <c r="G129" s="72">
        <v>0.9</v>
      </c>
      <c r="H129" s="72">
        <v>0.9</v>
      </c>
      <c r="I129" s="72">
        <v>0.9</v>
      </c>
      <c r="J129" s="72">
        <v>0.9</v>
      </c>
      <c r="K129" s="72">
        <v>0.9</v>
      </c>
      <c r="L129" s="72">
        <v>0.9</v>
      </c>
      <c r="M129" s="72">
        <v>0.9</v>
      </c>
      <c r="N129" s="72">
        <v>0.9</v>
      </c>
      <c r="O129" s="72">
        <v>0.9</v>
      </c>
      <c r="P129" s="72">
        <v>0.9</v>
      </c>
      <c r="Q129" s="72">
        <v>0.9</v>
      </c>
      <c r="R129" s="72">
        <v>0.9</v>
      </c>
      <c r="S129" s="72">
        <v>0.9</v>
      </c>
      <c r="T129" s="72">
        <v>0.9</v>
      </c>
      <c r="U129" s="72">
        <v>0.9</v>
      </c>
      <c r="V129" s="72">
        <v>0.9</v>
      </c>
      <c r="W129" s="72">
        <v>0.9</v>
      </c>
      <c r="X129" s="72">
        <v>0.9</v>
      </c>
      <c r="Y129" s="72">
        <v>0.9</v>
      </c>
      <c r="Z129" s="72">
        <v>0.9</v>
      </c>
      <c r="AA129" s="72">
        <v>0.9</v>
      </c>
      <c r="AB129" s="72">
        <v>0.9</v>
      </c>
      <c r="AC129" s="72">
        <v>0.9</v>
      </c>
      <c r="AD129" s="72">
        <v>0.9</v>
      </c>
      <c r="AE129" s="72">
        <v>0.9</v>
      </c>
      <c r="AF129" s="72">
        <v>0.9</v>
      </c>
      <c r="AG129" s="72">
        <v>0.9</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10125</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10125</v>
      </c>
      <c r="AH133" s="61"/>
    </row>
    <row r="134" spans="1:40" s="21" customFormat="1" x14ac:dyDescent="0.2">
      <c r="A134" s="64" t="s">
        <v>12</v>
      </c>
      <c r="B134" s="68"/>
      <c r="C134" s="68">
        <v>-3089.32</v>
      </c>
      <c r="D134" s="68">
        <v>9300</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6210.68</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740000</v>
      </c>
      <c r="AY8" s="21" t="s">
        <v>4</v>
      </c>
      <c r="AZ8" s="86">
        <v>0</v>
      </c>
    </row>
    <row r="9" spans="2:59" ht="14.45" customHeight="1" x14ac:dyDescent="0.2">
      <c r="B9" s="132"/>
      <c r="C9" s="132"/>
      <c r="D9" s="132"/>
      <c r="E9" s="132"/>
      <c r="F9" s="132"/>
      <c r="G9" s="132"/>
      <c r="H9" s="132"/>
      <c r="I9" s="132"/>
      <c r="J9" s="36"/>
      <c r="AP9" s="21" t="s">
        <v>8</v>
      </c>
      <c r="AQ9" s="86">
        <v>80000</v>
      </c>
      <c r="AY9" s="21" t="s">
        <v>8</v>
      </c>
      <c r="AZ9" s="86">
        <v>85000</v>
      </c>
    </row>
    <row r="10" spans="2:59" ht="14.45" customHeight="1" x14ac:dyDescent="0.2">
      <c r="B10" s="132"/>
      <c r="C10" s="132"/>
      <c r="D10" s="132"/>
      <c r="E10" s="132"/>
      <c r="F10" s="132"/>
      <c r="G10" s="132"/>
      <c r="H10" s="132"/>
      <c r="I10" s="132"/>
      <c r="J10" s="36"/>
      <c r="AP10" s="21" t="s">
        <v>9</v>
      </c>
      <c r="AQ10" s="86">
        <v>600000</v>
      </c>
      <c r="AY10" s="21" t="s">
        <v>9</v>
      </c>
      <c r="AZ10" s="86">
        <v>0</v>
      </c>
    </row>
    <row r="11" spans="2:59" ht="14.45" customHeight="1" x14ac:dyDescent="0.2">
      <c r="B11" s="74" t="s">
        <v>114</v>
      </c>
      <c r="C11" s="74"/>
      <c r="D11" s="74"/>
      <c r="E11" s="74"/>
      <c r="F11" s="74"/>
      <c r="G11" s="74"/>
      <c r="H11" s="74"/>
      <c r="I11" s="74"/>
      <c r="AP11" s="21" t="s">
        <v>7</v>
      </c>
      <c r="AQ11" s="86">
        <v>240000</v>
      </c>
      <c r="AY11" s="21" t="s">
        <v>7</v>
      </c>
      <c r="AZ11" s="86">
        <v>360000</v>
      </c>
    </row>
    <row r="12" spans="2:59" ht="14.45" customHeight="1" x14ac:dyDescent="0.2">
      <c r="B12" s="74"/>
      <c r="C12" s="74"/>
      <c r="D12" s="74"/>
      <c r="E12" s="74"/>
      <c r="F12" s="74"/>
      <c r="G12" s="74"/>
      <c r="H12" s="74"/>
      <c r="I12" s="74"/>
      <c r="AP12" s="21" t="s">
        <v>3</v>
      </c>
      <c r="AQ12" s="86">
        <v>1600000</v>
      </c>
      <c r="AY12" s="21" t="s">
        <v>3</v>
      </c>
      <c r="AZ12" s="86">
        <v>169320</v>
      </c>
    </row>
    <row r="13" spans="2:59" ht="14.45" customHeight="1" x14ac:dyDescent="0.2">
      <c r="B13" s="74"/>
      <c r="C13" s="74"/>
      <c r="D13" s="74"/>
      <c r="E13" s="74"/>
      <c r="F13" s="74"/>
      <c r="G13" s="74"/>
      <c r="H13" s="74"/>
      <c r="I13" s="74"/>
      <c r="AP13" s="21" t="s">
        <v>6</v>
      </c>
      <c r="AQ13" s="86">
        <v>0</v>
      </c>
      <c r="AY13" s="21" t="s">
        <v>6</v>
      </c>
      <c r="AZ13" s="86">
        <v>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40000</v>
      </c>
    </row>
    <row r="19" spans="42:59" x14ac:dyDescent="0.2">
      <c r="AP19" s="21" t="s">
        <v>76</v>
      </c>
      <c r="AQ19" s="86">
        <v>0</v>
      </c>
      <c r="AY19" s="21" t="s">
        <v>76</v>
      </c>
      <c r="AZ19" s="86">
        <v>0</v>
      </c>
    </row>
    <row r="20" spans="42:59" ht="15" x14ac:dyDescent="0.25">
      <c r="AP20" s="75" t="s">
        <v>77</v>
      </c>
      <c r="AQ20" s="87">
        <v>3260000</v>
      </c>
      <c r="AY20" s="75" t="s">
        <v>77</v>
      </c>
      <c r="AZ20" s="87">
        <v>654320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1266880</v>
      </c>
      <c r="AY27" s="21" t="s">
        <v>4</v>
      </c>
      <c r="AZ27" s="86"/>
    </row>
    <row r="28" spans="42:59" x14ac:dyDescent="0.2">
      <c r="AP28" s="21" t="s">
        <v>8</v>
      </c>
      <c r="AQ28" s="86">
        <v>136960</v>
      </c>
      <c r="AY28" s="21" t="s">
        <v>8</v>
      </c>
      <c r="AZ28" s="86">
        <v>162648</v>
      </c>
    </row>
    <row r="29" spans="42:59" ht="14.45" customHeight="1" x14ac:dyDescent="0.2">
      <c r="AP29" s="21" t="s">
        <v>9</v>
      </c>
      <c r="AQ29" s="86">
        <v>1027200</v>
      </c>
      <c r="AY29" s="21" t="s">
        <v>9</v>
      </c>
      <c r="AZ29" s="86"/>
    </row>
    <row r="30" spans="42:59" x14ac:dyDescent="0.2">
      <c r="AP30" s="21" t="s">
        <v>7</v>
      </c>
      <c r="AQ30" s="86">
        <v>410880</v>
      </c>
      <c r="AY30" s="21" t="s">
        <v>7</v>
      </c>
      <c r="AZ30" s="86">
        <v>765240</v>
      </c>
    </row>
    <row r="31" spans="42:59" x14ac:dyDescent="0.2">
      <c r="AP31" s="21" t="s">
        <v>3</v>
      </c>
      <c r="AQ31" s="86">
        <v>2739200</v>
      </c>
      <c r="AY31" s="21" t="s">
        <v>3</v>
      </c>
      <c r="AZ31" s="86">
        <v>373484.20719571342</v>
      </c>
    </row>
    <row r="32" spans="42:59" ht="14.45" customHeight="1" x14ac:dyDescent="0.2">
      <c r="AP32" s="21" t="s">
        <v>6</v>
      </c>
      <c r="AQ32" s="86">
        <v>0</v>
      </c>
      <c r="AY32" s="21" t="s">
        <v>6</v>
      </c>
      <c r="AZ32" s="86"/>
    </row>
    <row r="33" spans="2:56" ht="14.45" customHeight="1" x14ac:dyDescent="0.2">
      <c r="AP33" s="21" t="s">
        <v>5</v>
      </c>
      <c r="AQ33" s="86">
        <v>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93080</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5581120</v>
      </c>
      <c r="AY37" s="75" t="s">
        <v>77</v>
      </c>
      <c r="AZ37" s="87">
        <v>1394452.2071957134</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3914320</v>
      </c>
      <c r="AR41" s="107">
        <v>3260000</v>
      </c>
      <c r="AS41" s="107">
        <v>654320</v>
      </c>
      <c r="AV41" s="21" t="s">
        <v>128</v>
      </c>
      <c r="AW41" s="88">
        <v>0.83283942038463898</v>
      </c>
      <c r="AX41" s="88">
        <v>0.16716057961536104</v>
      </c>
    </row>
    <row r="42" spans="2:56" ht="15" x14ac:dyDescent="0.2">
      <c r="B42" s="37"/>
      <c r="C42" s="37"/>
      <c r="D42" s="37"/>
      <c r="E42" s="37"/>
      <c r="F42" s="37"/>
      <c r="G42" s="37"/>
      <c r="H42" s="37"/>
      <c r="I42" s="37"/>
      <c r="AP42" s="21" t="s">
        <v>127</v>
      </c>
      <c r="AQ42" s="107">
        <v>6975572.2071957132</v>
      </c>
      <c r="AR42" s="107">
        <v>5581120</v>
      </c>
      <c r="AS42" s="107">
        <v>1394452.2071957134</v>
      </c>
      <c r="AV42" s="21" t="s">
        <v>127</v>
      </c>
      <c r="AW42" s="88">
        <v>0.8000949361892844</v>
      </c>
      <c r="AX42" s="88">
        <v>0.19990506381071563</v>
      </c>
    </row>
    <row r="43" spans="2:56" x14ac:dyDescent="0.2">
      <c r="BD43" s="89">
        <v>836671324317.4281</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0.45466080328349462</v>
      </c>
    </row>
    <row r="54" spans="2:55" x14ac:dyDescent="0.2">
      <c r="BA54" s="21" t="s">
        <v>88</v>
      </c>
      <c r="BC54" s="91">
        <v>0.61340049382716055</v>
      </c>
    </row>
    <row r="55" spans="2:55" ht="15" thickBot="1" x14ac:dyDescent="0.25">
      <c r="BA55" s="21" t="s">
        <v>89</v>
      </c>
      <c r="BC55" s="91" t="s">
        <v>127</v>
      </c>
    </row>
    <row r="56" spans="2:55" ht="16.5" thickTop="1" thickBot="1" x14ac:dyDescent="0.3">
      <c r="BA56" s="92" t="s">
        <v>82</v>
      </c>
      <c r="BB56" s="92"/>
      <c r="BC56" s="90">
        <v>3914320</v>
      </c>
    </row>
    <row r="57" spans="2:55" ht="16.5" thickTop="1" thickBot="1" x14ac:dyDescent="0.3">
      <c r="BA57" s="93" t="s">
        <v>83</v>
      </c>
      <c r="BB57" s="93"/>
      <c r="BC57" s="94">
        <v>42738</v>
      </c>
    </row>
    <row r="58" spans="2:55" ht="16.5" thickTop="1" thickBot="1" x14ac:dyDescent="0.3">
      <c r="BA58" s="93" t="s">
        <v>84</v>
      </c>
      <c r="BB58" s="93"/>
      <c r="BC58" s="95">
        <v>1.7820648815619859</v>
      </c>
    </row>
    <row r="59" spans="2:55" ht="16.5" thickTop="1" thickBot="1" x14ac:dyDescent="0.3">
      <c r="BA59" s="92" t="s">
        <v>85</v>
      </c>
      <c r="BB59" s="92" t="s">
        <v>65</v>
      </c>
      <c r="BC59" s="90">
        <v>10125</v>
      </c>
    </row>
    <row r="60" spans="2:55" ht="16.5" thickTop="1" thickBot="1" x14ac:dyDescent="0.3">
      <c r="I60" s="60" t="s">
        <v>113</v>
      </c>
      <c r="BA60" s="93" t="s">
        <v>86</v>
      </c>
      <c r="BB60" s="93"/>
      <c r="BC60" s="95">
        <v>1.2633333333333334</v>
      </c>
    </row>
    <row r="61" spans="2:55" ht="16.5" thickTop="1" thickBot="1" x14ac:dyDescent="0.3">
      <c r="BA61" s="92" t="s">
        <v>85</v>
      </c>
      <c r="BB61" s="92" t="s">
        <v>65</v>
      </c>
      <c r="BC61" s="90">
        <v>12791.25</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740000</v>
      </c>
      <c r="J5" t="s">
        <v>4</v>
      </c>
      <c r="K5" s="1">
        <v>0</v>
      </c>
      <c r="S5" s="135"/>
      <c r="T5" s="135"/>
      <c r="U5" s="135"/>
      <c r="V5" s="135"/>
      <c r="W5" s="135"/>
      <c r="X5" s="135"/>
      <c r="Y5" s="135"/>
      <c r="Z5" s="135"/>
    </row>
    <row r="6" spans="1:27" x14ac:dyDescent="0.25">
      <c r="A6" t="s">
        <v>8</v>
      </c>
      <c r="B6" s="1">
        <v>80000</v>
      </c>
      <c r="J6" t="s">
        <v>8</v>
      </c>
      <c r="K6" s="1">
        <v>85000</v>
      </c>
      <c r="S6" s="135"/>
      <c r="T6" s="135"/>
      <c r="U6" s="135"/>
      <c r="V6" s="135"/>
      <c r="W6" s="135"/>
      <c r="X6" s="135"/>
      <c r="Y6" s="135"/>
      <c r="Z6" s="135"/>
      <c r="AA6" s="18"/>
    </row>
    <row r="7" spans="1:27" x14ac:dyDescent="0.25">
      <c r="A7" t="s">
        <v>9</v>
      </c>
      <c r="B7" s="1">
        <v>600000</v>
      </c>
      <c r="J7" t="s">
        <v>9</v>
      </c>
      <c r="K7" s="1">
        <v>0</v>
      </c>
      <c r="S7" s="135"/>
      <c r="T7" s="135"/>
      <c r="U7" s="135"/>
      <c r="V7" s="135"/>
      <c r="W7" s="135"/>
      <c r="X7" s="135"/>
      <c r="Y7" s="135"/>
      <c r="Z7" s="135"/>
      <c r="AA7" s="18"/>
    </row>
    <row r="8" spans="1:27" x14ac:dyDescent="0.25">
      <c r="A8" t="s">
        <v>7</v>
      </c>
      <c r="B8" s="1">
        <v>240000</v>
      </c>
      <c r="J8" t="s">
        <v>7</v>
      </c>
      <c r="K8" s="1">
        <v>360000</v>
      </c>
      <c r="S8" s="135"/>
      <c r="T8" s="135"/>
      <c r="U8" s="135"/>
      <c r="V8" s="135"/>
      <c r="W8" s="135"/>
      <c r="X8" s="135"/>
      <c r="Y8" s="135"/>
      <c r="Z8" s="135"/>
    </row>
    <row r="9" spans="1:27" x14ac:dyDescent="0.25">
      <c r="A9" t="s">
        <v>3</v>
      </c>
      <c r="B9" s="1">
        <v>1600000</v>
      </c>
      <c r="J9" t="s">
        <v>3</v>
      </c>
      <c r="K9" s="1">
        <v>169320</v>
      </c>
      <c r="S9" s="135"/>
      <c r="T9" s="135"/>
      <c r="U9" s="135"/>
      <c r="V9" s="135"/>
      <c r="W9" s="135"/>
      <c r="X9" s="135"/>
      <c r="Y9" s="135"/>
      <c r="Z9" s="135"/>
    </row>
    <row r="10" spans="1:27" x14ac:dyDescent="0.25">
      <c r="A10" t="s">
        <v>6</v>
      </c>
      <c r="B10" s="1">
        <v>0</v>
      </c>
      <c r="J10" t="s">
        <v>6</v>
      </c>
      <c r="K10" s="1">
        <v>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40000</v>
      </c>
    </row>
    <row r="14" spans="1:27" x14ac:dyDescent="0.25">
      <c r="A14" t="s">
        <v>76</v>
      </c>
      <c r="B14" s="1">
        <v>0</v>
      </c>
      <c r="J14" t="s">
        <v>76</v>
      </c>
      <c r="K14" s="1">
        <v>0</v>
      </c>
    </row>
    <row r="15" spans="1:27" x14ac:dyDescent="0.25">
      <c r="A15" s="12" t="s">
        <v>77</v>
      </c>
      <c r="B15" s="13">
        <v>3260000</v>
      </c>
      <c r="J15" s="12" t="s">
        <v>77</v>
      </c>
      <c r="K15" s="13">
        <v>654320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1266880</v>
      </c>
      <c r="J22" t="s">
        <v>4</v>
      </c>
      <c r="K22" s="1">
        <v>0</v>
      </c>
      <c r="S22" s="135"/>
      <c r="T22" s="135"/>
      <c r="U22" s="135"/>
      <c r="V22" s="135"/>
      <c r="W22" s="135"/>
      <c r="X22" s="135"/>
      <c r="Y22" s="135"/>
      <c r="Z22" s="135"/>
    </row>
    <row r="23" spans="1:26" x14ac:dyDescent="0.25">
      <c r="A23" t="s">
        <v>8</v>
      </c>
      <c r="B23" s="1">
        <v>136960</v>
      </c>
      <c r="J23" t="s">
        <v>8</v>
      </c>
      <c r="K23" s="1">
        <v>162648</v>
      </c>
      <c r="S23" s="135"/>
      <c r="T23" s="135"/>
      <c r="U23" s="135"/>
      <c r="V23" s="135"/>
      <c r="W23" s="135"/>
      <c r="X23" s="135"/>
      <c r="Y23" s="135"/>
      <c r="Z23" s="135"/>
    </row>
    <row r="24" spans="1:26" ht="14.45" customHeight="1" x14ac:dyDescent="0.25">
      <c r="A24" t="s">
        <v>9</v>
      </c>
      <c r="B24" s="1">
        <v>1027200</v>
      </c>
      <c r="J24" t="s">
        <v>9</v>
      </c>
      <c r="K24" s="1">
        <v>0</v>
      </c>
      <c r="S24" s="135"/>
      <c r="T24" s="135"/>
      <c r="U24" s="135"/>
      <c r="V24" s="135"/>
      <c r="W24" s="135"/>
      <c r="X24" s="135"/>
      <c r="Y24" s="135"/>
      <c r="Z24" s="135"/>
    </row>
    <row r="25" spans="1:26" x14ac:dyDescent="0.25">
      <c r="A25" t="s">
        <v>7</v>
      </c>
      <c r="B25" s="1">
        <v>410880</v>
      </c>
      <c r="J25" t="s">
        <v>7</v>
      </c>
      <c r="K25" s="1">
        <v>765240</v>
      </c>
      <c r="S25" s="135"/>
      <c r="T25" s="135"/>
      <c r="U25" s="135"/>
      <c r="V25" s="135"/>
      <c r="W25" s="135"/>
      <c r="X25" s="135"/>
      <c r="Y25" s="135"/>
      <c r="Z25" s="135"/>
    </row>
    <row r="26" spans="1:26" ht="14.45" customHeight="1" x14ac:dyDescent="0.25">
      <c r="A26" t="s">
        <v>3</v>
      </c>
      <c r="B26" s="1">
        <v>2739200</v>
      </c>
      <c r="J26" t="s">
        <v>3</v>
      </c>
      <c r="K26" s="1">
        <v>373484.20719571342</v>
      </c>
      <c r="S26" s="135"/>
      <c r="T26" s="135"/>
      <c r="U26" s="135"/>
      <c r="V26" s="135"/>
      <c r="W26" s="135"/>
      <c r="X26" s="135"/>
      <c r="Y26" s="135"/>
      <c r="Z26" s="135"/>
    </row>
    <row r="27" spans="1:26" x14ac:dyDescent="0.25">
      <c r="A27" t="s">
        <v>6</v>
      </c>
      <c r="B27" s="1">
        <v>0</v>
      </c>
      <c r="J27" t="s">
        <v>6</v>
      </c>
      <c r="K27" s="1">
        <v>0</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93080</v>
      </c>
    </row>
    <row r="31" spans="1:26" x14ac:dyDescent="0.25">
      <c r="A31" t="s">
        <v>76</v>
      </c>
      <c r="B31" s="1">
        <v>0</v>
      </c>
      <c r="J31" t="s">
        <v>76</v>
      </c>
      <c r="K31" s="1">
        <v>0</v>
      </c>
    </row>
    <row r="32" spans="1:26" x14ac:dyDescent="0.25">
      <c r="A32" s="12" t="s">
        <v>77</v>
      </c>
      <c r="B32" s="13">
        <v>5581120</v>
      </c>
      <c r="J32" s="12" t="s">
        <v>77</v>
      </c>
      <c r="K32" s="13">
        <v>1394452.2071957134</v>
      </c>
    </row>
    <row r="35" spans="1:15" x14ac:dyDescent="0.25">
      <c r="B35" t="s">
        <v>79</v>
      </c>
      <c r="C35" t="s">
        <v>80</v>
      </c>
      <c r="D35" t="s">
        <v>24</v>
      </c>
      <c r="H35" t="s">
        <v>80</v>
      </c>
      <c r="I35" t="s">
        <v>24</v>
      </c>
    </row>
    <row r="36" spans="1:15" x14ac:dyDescent="0.25">
      <c r="A36" t="s">
        <v>128</v>
      </c>
      <c r="B36" s="14">
        <v>3914320</v>
      </c>
      <c r="C36" s="14">
        <v>3260000</v>
      </c>
      <c r="D36" s="14">
        <v>654320</v>
      </c>
      <c r="G36" t="s">
        <v>128</v>
      </c>
      <c r="H36" s="15">
        <v>0.83283942038463898</v>
      </c>
      <c r="I36" s="15">
        <v>0.16716057961536104</v>
      </c>
    </row>
    <row r="37" spans="1:15" x14ac:dyDescent="0.25">
      <c r="A37" t="s">
        <v>127</v>
      </c>
      <c r="B37" s="14">
        <v>6975572.2071957132</v>
      </c>
      <c r="C37" s="14">
        <v>5581120</v>
      </c>
      <c r="D37" s="14">
        <v>1394452.2071957134</v>
      </c>
      <c r="G37" t="s">
        <v>127</v>
      </c>
      <c r="H37" s="15">
        <v>0.8000949361892844</v>
      </c>
      <c r="I37" s="15">
        <v>0.19990506381071563</v>
      </c>
    </row>
    <row r="38" spans="1:15" x14ac:dyDescent="0.25">
      <c r="O38" s="17">
        <v>836671324317.4281</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620.04999999999995</v>
      </c>
      <c r="J11" s="19"/>
      <c r="K11" s="19"/>
    </row>
    <row r="12" spans="2:57" ht="14.45" customHeight="1" thickBot="1" x14ac:dyDescent="0.25">
      <c r="B12" s="19"/>
      <c r="C12" s="19"/>
      <c r="D12" s="19"/>
      <c r="E12" s="19"/>
      <c r="F12" s="19"/>
      <c r="G12" s="43" t="s">
        <v>93</v>
      </c>
      <c r="H12" s="44" t="s">
        <v>94</v>
      </c>
      <c r="I12" s="45">
        <v>3112680</v>
      </c>
      <c r="J12" s="19"/>
      <c r="K12" s="19"/>
    </row>
    <row r="13" spans="2:57" ht="14.45" customHeight="1" thickBot="1" x14ac:dyDescent="0.25">
      <c r="B13" s="19"/>
      <c r="C13" s="19"/>
      <c r="D13" s="19"/>
      <c r="E13" s="19"/>
      <c r="F13" s="19"/>
      <c r="G13" s="43" t="s">
        <v>95</v>
      </c>
      <c r="H13" s="44" t="s">
        <v>94</v>
      </c>
      <c r="I13" s="45">
        <v>1176120</v>
      </c>
      <c r="J13" s="19"/>
      <c r="K13" s="19"/>
    </row>
    <row r="14" spans="2:57" ht="14.45" customHeight="1" thickBot="1" x14ac:dyDescent="0.25">
      <c r="B14" s="19"/>
      <c r="C14" s="19"/>
      <c r="D14" s="19"/>
      <c r="E14" s="19"/>
      <c r="F14" s="19"/>
      <c r="G14" s="43" t="s">
        <v>96</v>
      </c>
      <c r="H14" s="44" t="s">
        <v>97</v>
      </c>
      <c r="I14" s="46">
        <v>11.25</v>
      </c>
      <c r="J14" s="19"/>
      <c r="K14" s="19"/>
    </row>
    <row r="15" spans="2:57" ht="14.45" customHeight="1" thickBot="1" x14ac:dyDescent="0.25">
      <c r="B15" s="19"/>
      <c r="C15" s="19"/>
      <c r="D15" s="19"/>
      <c r="E15" s="19"/>
      <c r="F15" s="19"/>
      <c r="G15" s="43" t="s">
        <v>98</v>
      </c>
      <c r="H15" s="44" t="s">
        <v>67</v>
      </c>
      <c r="I15" s="47">
        <v>83.372053504156568</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620.04999999999995</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6135.065963060686</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1.137</v>
      </c>
      <c r="AT30" s="98">
        <v>11250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12791.25</v>
      </c>
      <c r="AV39" s="100">
        <v>1.1399999999999999</v>
      </c>
      <c r="AW39" s="101">
        <v>1.2633333333333334</v>
      </c>
    </row>
    <row r="40" spans="2:49" ht="14.45" customHeight="1" x14ac:dyDescent="0.2">
      <c r="B40" s="19"/>
      <c r="C40" s="48"/>
      <c r="D40" s="52" t="s">
        <v>109</v>
      </c>
      <c r="E40" s="162">
        <v>852.75</v>
      </c>
      <c r="F40" s="162">
        <v>909.59999999999991</v>
      </c>
      <c r="G40" s="162">
        <v>966.45</v>
      </c>
      <c r="H40" s="162">
        <v>1023.3000000000001</v>
      </c>
      <c r="I40" s="162">
        <v>1080.1499999999999</v>
      </c>
      <c r="J40" s="163">
        <v>1137</v>
      </c>
      <c r="K40" s="162">
        <v>1193.8500000000001</v>
      </c>
      <c r="L40" s="162">
        <v>1250.6999999999998</v>
      </c>
      <c r="M40" s="162">
        <v>1307.55</v>
      </c>
      <c r="N40" s="162">
        <v>1364.4</v>
      </c>
      <c r="O40" s="162">
        <v>1421.2500000000002</v>
      </c>
      <c r="AT40" s="21" t="s">
        <v>62</v>
      </c>
      <c r="AU40" s="99">
        <v>6975.57</v>
      </c>
      <c r="AV40" s="100">
        <v>0.62</v>
      </c>
      <c r="AW40" s="101">
        <v>1.7820643176848086</v>
      </c>
    </row>
    <row r="41" spans="2:49" x14ac:dyDescent="0.2">
      <c r="B41" s="19"/>
      <c r="C41" s="53">
        <v>-0.2</v>
      </c>
      <c r="D41" s="54">
        <v>6540.75</v>
      </c>
      <c r="E41" s="110">
        <v>-0.20040590768926403</v>
      </c>
      <c r="F41" s="110">
        <v>-0.14709963486854838</v>
      </c>
      <c r="G41" s="110">
        <v>-9.3793362047832507E-2</v>
      </c>
      <c r="H41" s="110">
        <v>-4.0487089227116746E-2</v>
      </c>
      <c r="I41" s="110">
        <v>1.2819183593598904E-2</v>
      </c>
      <c r="J41" s="110">
        <v>6.6125456414314554E-2</v>
      </c>
      <c r="K41" s="110">
        <v>0.11943172923503043</v>
      </c>
      <c r="L41" s="110">
        <v>0.17273800205574608</v>
      </c>
      <c r="M41" s="110">
        <v>0.22604427487646173</v>
      </c>
      <c r="N41" s="110">
        <v>0.2793505476971776</v>
      </c>
      <c r="O41" s="110">
        <v>0.33265682051789325</v>
      </c>
      <c r="AT41" s="21" t="s">
        <v>61</v>
      </c>
      <c r="AU41" s="99">
        <v>5815.68</v>
      </c>
      <c r="AV41" s="100"/>
      <c r="AW41" s="101">
        <v>0.45466080328349462</v>
      </c>
    </row>
    <row r="42" spans="2:49" x14ac:dyDescent="0.2">
      <c r="B42" s="19"/>
      <c r="C42" s="53">
        <v>-0.15</v>
      </c>
      <c r="D42" s="54">
        <v>8175.9375</v>
      </c>
      <c r="E42" s="110">
        <v>-5.0738461158006398E-4</v>
      </c>
      <c r="F42" s="110">
        <v>6.6125456414314554E-2</v>
      </c>
      <c r="G42" s="110">
        <v>0.13275829744020928</v>
      </c>
      <c r="H42" s="110">
        <v>0.19939113846610401</v>
      </c>
      <c r="I42" s="110">
        <v>0.26602397949199852</v>
      </c>
      <c r="J42" s="110">
        <v>0.33265682051789325</v>
      </c>
      <c r="K42" s="110">
        <v>0.39928966154378798</v>
      </c>
      <c r="L42" s="110">
        <v>0.46592250256968248</v>
      </c>
      <c r="M42" s="110">
        <v>0.53255534359557721</v>
      </c>
      <c r="N42" s="110">
        <v>0.59918818462147194</v>
      </c>
      <c r="O42" s="110">
        <v>0.66582102564736667</v>
      </c>
    </row>
    <row r="43" spans="2:49" x14ac:dyDescent="0.2">
      <c r="B43" s="19"/>
      <c r="C43" s="53">
        <v>-0.1</v>
      </c>
      <c r="D43" s="54">
        <v>9618.75</v>
      </c>
      <c r="E43" s="110">
        <v>0.17587366516284697</v>
      </c>
      <c r="F43" s="110">
        <v>0.25426524284037</v>
      </c>
      <c r="G43" s="110">
        <v>0.33265682051789325</v>
      </c>
      <c r="H43" s="110">
        <v>0.4110483981954165</v>
      </c>
      <c r="I43" s="110">
        <v>0.4894399758729393</v>
      </c>
      <c r="J43" s="110">
        <v>0.56783155355046255</v>
      </c>
      <c r="K43" s="110">
        <v>0.6462231312279858</v>
      </c>
      <c r="L43" s="110">
        <v>0.72461470890550861</v>
      </c>
      <c r="M43" s="110">
        <v>0.80300628658303208</v>
      </c>
      <c r="N43" s="110">
        <v>0.88139786426055511</v>
      </c>
      <c r="O43" s="110">
        <v>0.95978944193807858</v>
      </c>
      <c r="AU43" s="21">
        <v>19338.75</v>
      </c>
    </row>
    <row r="44" spans="2:49" x14ac:dyDescent="0.2">
      <c r="B44" s="19"/>
      <c r="C44" s="53">
        <v>-0.05</v>
      </c>
      <c r="D44" s="54">
        <v>10687.5</v>
      </c>
      <c r="E44" s="110">
        <v>0.3065262946253855</v>
      </c>
      <c r="F44" s="110">
        <v>0.39362804760041126</v>
      </c>
      <c r="G44" s="110">
        <v>0.48072980057543702</v>
      </c>
      <c r="H44" s="110">
        <v>0.56783155355046278</v>
      </c>
      <c r="I44" s="110">
        <v>0.65493330652548831</v>
      </c>
      <c r="J44" s="110">
        <v>0.74203505950051407</v>
      </c>
      <c r="K44" s="110">
        <v>0.82913681247553983</v>
      </c>
      <c r="L44" s="110">
        <v>0.91623856545056515</v>
      </c>
      <c r="M44" s="110">
        <v>1.0033403184255909</v>
      </c>
      <c r="N44" s="110">
        <v>1.0904420714006169</v>
      </c>
      <c r="O44" s="110">
        <v>1.1775438243756429</v>
      </c>
      <c r="AU44" s="21">
        <v>11116.668799999999</v>
      </c>
    </row>
    <row r="45" spans="2:49" x14ac:dyDescent="0.2">
      <c r="B45" s="19"/>
      <c r="C45" s="50" t="s">
        <v>107</v>
      </c>
      <c r="D45" s="55">
        <v>11250</v>
      </c>
      <c r="E45" s="110">
        <v>0.37529083644777428</v>
      </c>
      <c r="F45" s="110">
        <v>0.46697689221095917</v>
      </c>
      <c r="G45" s="110">
        <v>0.55866294797414406</v>
      </c>
      <c r="H45" s="110">
        <v>0.6503490037373294</v>
      </c>
      <c r="I45" s="110">
        <v>0.74203505950051407</v>
      </c>
      <c r="J45" s="110">
        <v>0.83372111526369896</v>
      </c>
      <c r="K45" s="110">
        <v>0.92540717102688386</v>
      </c>
      <c r="L45" s="110">
        <v>1.017093226790069</v>
      </c>
      <c r="M45" s="110">
        <v>1.1087792825532539</v>
      </c>
      <c r="N45" s="110">
        <v>1.2004653383164388</v>
      </c>
      <c r="O45" s="110">
        <v>1.2921513940796241</v>
      </c>
    </row>
    <row r="46" spans="2:49" ht="14.45" customHeight="1" x14ac:dyDescent="0.2">
      <c r="B46" s="19"/>
      <c r="C46" s="53">
        <v>0.05</v>
      </c>
      <c r="D46" s="54">
        <v>11812.5</v>
      </c>
      <c r="E46" s="110">
        <v>0.44405537827016284</v>
      </c>
      <c r="F46" s="110">
        <v>0.54032573682150709</v>
      </c>
      <c r="G46" s="110">
        <v>0.63659609537285156</v>
      </c>
      <c r="H46" s="110">
        <v>0.73286645392419558</v>
      </c>
      <c r="I46" s="110">
        <v>0.82913681247553961</v>
      </c>
      <c r="J46" s="110">
        <v>0.92540717102688386</v>
      </c>
      <c r="K46" s="110">
        <v>1.0216775295782283</v>
      </c>
      <c r="L46" s="110">
        <v>1.1179478881295721</v>
      </c>
      <c r="M46" s="110">
        <v>1.2142182466809164</v>
      </c>
      <c r="N46" s="110">
        <v>1.3104886052322606</v>
      </c>
      <c r="O46" s="110">
        <v>1.4067589637836049</v>
      </c>
    </row>
    <row r="47" spans="2:49" x14ac:dyDescent="0.2">
      <c r="B47" s="19"/>
      <c r="C47" s="53">
        <v>0.1</v>
      </c>
      <c r="D47" s="54">
        <v>12993.75</v>
      </c>
      <c r="E47" s="110">
        <v>0.58846091609717921</v>
      </c>
      <c r="F47" s="110">
        <v>0.69435831050365771</v>
      </c>
      <c r="G47" s="110">
        <v>0.80025570491013664</v>
      </c>
      <c r="H47" s="110">
        <v>0.90615309931661514</v>
      </c>
      <c r="I47" s="110">
        <v>1.0120504937230939</v>
      </c>
      <c r="J47" s="110">
        <v>1.1179478881295721</v>
      </c>
      <c r="K47" s="110">
        <v>1.2238452825360508</v>
      </c>
      <c r="L47" s="110">
        <v>1.3297426769425291</v>
      </c>
      <c r="M47" s="110">
        <v>1.4356400713490083</v>
      </c>
      <c r="N47" s="110">
        <v>1.541537465755487</v>
      </c>
      <c r="O47" s="110">
        <v>1.6474348601619653</v>
      </c>
    </row>
    <row r="48" spans="2:49" x14ac:dyDescent="0.2">
      <c r="B48" s="19"/>
      <c r="C48" s="53">
        <v>0.15</v>
      </c>
      <c r="D48" s="54">
        <v>14942.8125</v>
      </c>
      <c r="E48" s="110">
        <v>0.82673005351175632</v>
      </c>
      <c r="F48" s="110">
        <v>0.94851205707920649</v>
      </c>
      <c r="G48" s="110">
        <v>1.0702940606466571</v>
      </c>
      <c r="H48" s="110">
        <v>1.1920760642141075</v>
      </c>
      <c r="I48" s="110">
        <v>1.3138580677815574</v>
      </c>
      <c r="J48" s="110">
        <v>1.4356400713490083</v>
      </c>
      <c r="K48" s="110">
        <v>1.5574220749164587</v>
      </c>
      <c r="L48" s="110">
        <v>1.6792040784839086</v>
      </c>
      <c r="M48" s="110">
        <v>1.8009860820513595</v>
      </c>
      <c r="N48" s="110">
        <v>1.9227680856188099</v>
      </c>
      <c r="O48" s="110">
        <v>2.0445500891862602</v>
      </c>
    </row>
    <row r="49" spans="2:45" ht="15" thickBot="1" x14ac:dyDescent="0.25">
      <c r="B49" s="19"/>
      <c r="C49" s="53">
        <v>0.2</v>
      </c>
      <c r="D49" s="56">
        <v>17931.375</v>
      </c>
      <c r="E49" s="110">
        <v>1.1920760642141075</v>
      </c>
      <c r="F49" s="110">
        <v>1.3382144684950479</v>
      </c>
      <c r="G49" s="110">
        <v>1.4843528727759883</v>
      </c>
      <c r="H49" s="110">
        <v>1.6304912770569291</v>
      </c>
      <c r="I49" s="110">
        <v>1.776629681337869</v>
      </c>
      <c r="J49" s="110">
        <v>1.9227680856188099</v>
      </c>
      <c r="K49" s="110">
        <v>2.0689064898997507</v>
      </c>
      <c r="L49" s="110">
        <v>2.2150448941806906</v>
      </c>
      <c r="M49" s="110">
        <v>2.3611832984616314</v>
      </c>
      <c r="N49" s="110">
        <v>2.5073217027425718</v>
      </c>
      <c r="O49" s="110">
        <v>2.6534601070235126</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11250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347.94</v>
      </c>
      <c r="BA66" s="21" t="s">
        <v>65</v>
      </c>
    </row>
    <row r="67" spans="2:55" x14ac:dyDescent="0.2">
      <c r="B67" s="19"/>
      <c r="C67" s="19"/>
      <c r="D67" s="19"/>
      <c r="E67" s="19"/>
      <c r="F67" s="19"/>
      <c r="G67" s="19"/>
      <c r="H67" s="19"/>
      <c r="I67" s="19"/>
      <c r="J67" s="19"/>
      <c r="K67" s="19"/>
      <c r="AS67" s="21" t="s">
        <v>11</v>
      </c>
      <c r="AT67" s="99">
        <v>10125</v>
      </c>
      <c r="AU67" s="100">
        <v>0.9</v>
      </c>
      <c r="AV67" s="101">
        <v>1</v>
      </c>
      <c r="AX67" s="21" t="s">
        <v>64</v>
      </c>
      <c r="AZ67" s="71">
        <v>4349.2444444444445</v>
      </c>
      <c r="BA67" s="21" t="s">
        <v>63</v>
      </c>
    </row>
    <row r="68" spans="2:55" x14ac:dyDescent="0.2">
      <c r="B68" s="19"/>
      <c r="C68" s="19"/>
      <c r="D68" s="19"/>
      <c r="E68" s="19"/>
      <c r="F68" s="19"/>
      <c r="G68" s="19"/>
      <c r="H68" s="19"/>
      <c r="I68" s="19"/>
      <c r="J68" s="19"/>
      <c r="K68" s="19"/>
      <c r="AS68" s="21" t="s">
        <v>62</v>
      </c>
      <c r="AT68" s="99">
        <v>3914.32</v>
      </c>
      <c r="AU68" s="100">
        <v>0.35</v>
      </c>
      <c r="AV68" s="101">
        <v>0.3865995061728395</v>
      </c>
    </row>
    <row r="69" spans="2:55" x14ac:dyDescent="0.2">
      <c r="B69" s="19"/>
      <c r="C69" s="19"/>
      <c r="D69" s="19"/>
      <c r="E69" s="19"/>
      <c r="F69" s="19"/>
      <c r="G69" s="19"/>
      <c r="H69" s="19"/>
      <c r="I69" s="19"/>
      <c r="J69" s="19"/>
      <c r="K69" s="19"/>
      <c r="AS69" s="21" t="s">
        <v>61</v>
      </c>
      <c r="AT69" s="99">
        <v>6210.68</v>
      </c>
      <c r="AU69" s="100"/>
      <c r="AV69" s="101">
        <v>0.61340049382716055</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0.9</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0.67500000000000004</v>
      </c>
      <c r="AU86" s="104">
        <v>0.72</v>
      </c>
      <c r="AV86" s="104">
        <v>0.76500000000000001</v>
      </c>
      <c r="AW86" s="104">
        <v>0.81</v>
      </c>
      <c r="AX86" s="104">
        <v>0.85499999999999998</v>
      </c>
      <c r="AY86" s="105">
        <v>0.9</v>
      </c>
      <c r="AZ86" s="104">
        <v>0.94500000000000006</v>
      </c>
      <c r="BA86" s="104">
        <v>0.99</v>
      </c>
      <c r="BB86" s="104">
        <v>1.0350000000000001</v>
      </c>
      <c r="BC86" s="104">
        <v>1.08</v>
      </c>
      <c r="BD86" s="104">
        <v>1.125</v>
      </c>
    </row>
    <row r="87" spans="2:56" x14ac:dyDescent="0.2">
      <c r="B87" s="19"/>
      <c r="C87" s="19"/>
      <c r="D87" s="19"/>
      <c r="E87" s="19"/>
      <c r="F87" s="19"/>
      <c r="G87" s="19"/>
      <c r="H87" s="19"/>
      <c r="I87" s="19"/>
      <c r="J87" s="19"/>
      <c r="K87" s="19"/>
      <c r="AR87" s="21">
        <v>-0.2</v>
      </c>
      <c r="AS87" s="104">
        <v>6540.75</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8175.9375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9618.75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10687.5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11250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11812.5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12993.75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14942.8125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17931.375</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2024-08-09T13:39:53Z</dcterms:modified>
</cp:coreProperties>
</file>