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42A45266-6899-4F02-B790-3AFEC156C2E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<sst xmlns="http://schemas.openxmlformats.org/spreadsheetml/2006/main" count="350" uniqueCount="161">
  <si>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</si>
  <si>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</si>
  <si>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</si>
  <si>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</si>
  <si>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</si>
  <si>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</si>
  <si>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</si>
  <si>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</si>
  <si>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</si>
  <si>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</si>
  <si>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</si>
  <si>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</si>
  <si>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</si>
  <si>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</si>
  <si>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</si>
  <si>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</si>
  <si>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</si>
  <si>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</si>
  <si>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</si>
  <si>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</si>
  <si>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</si>
  <si>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</si>
  <si>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</si>
  <si>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</si>
  <si>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</si>
  <si>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</si>
  <si>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</si>
  <si>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</si>
  <si>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</si>
  <si>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</si>
  <si>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</si>
  <si>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</si>
  <si>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</si>
  <si>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</si>
  <si>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</si>
  <si>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</si>
  <si>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</si>
  <si>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</si>
  <si>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</si>
  <si>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</si>
  <si>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</si>
  <si>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</si>
  <si>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</si>
  <si>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</si>
  <si>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</si>
  <si>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</si>
  <si>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</si>
  <si>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</si>
  <si>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</si>
  <si>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</si>
  <si>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</si>
  <si>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</si>
  <si>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</si>
  <si>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</si>
  <si>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</si>
  <si>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</si>
  <si>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</si>
  <si>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</si>
  <si>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</si>
  <si>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</si>
  <si>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</si>
  <si>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</si>
  <si>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</si>
  <si>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</si>
  <si>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</si>
  <si>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</si>
  <si>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</si>
  <si>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</si>
  <si>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</si>
  <si>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</si>
  <si>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</si>
  <si>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</si>
  <si>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</si>
  <si>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</si>
  <si>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</si>
  <si>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</si>
  <si>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</si>
  <si>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</si>
  <si>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</si>
  <si>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</si>
  <si>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</si>
  <si>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</si>
  <si>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</si>
  <si>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</si>
  <si>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</si>
  <si>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</si>
  <si>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</si>
  <si>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</si>
  <si>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</si>
  <si>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</si>
  <si>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</si>
  <si>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</si>
  <si>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</si>
  <si>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</si>
  <si>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</si>
  <si>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</si>
  <si>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</si>
  <si>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</si>
  <si>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</si>
  <si>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</si>
  <si>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</si>
  <si>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</si>
  <si>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</si>
  <si>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</si>
  <si>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</si>
  <si>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</si>
  <si>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</si>
  <si>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</si>
  <si>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</si>
  <si>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</si>
  <si>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</si>
  <si>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</si>
  <si>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</si>
  <si>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</si>
  <si>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</si>
  <si>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</si>
  <si>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</si>
  <si>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</si>
  <si>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</si>
  <si>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</si>
  <si>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</si>
  <si>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</si>
  <si>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</si>
  <si>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</si>
  <si>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DE ÁRBOL COMUN ANTIOQUIA ENTRERRIOS</t>
  </si>
  <si>
    <t>Antioquia</t>
  </si>
  <si>
    <t>Material de propagacion: Colino/Plántula // Distancia de siembra: 4 x 3,5 // Densidad de siembra - Plantas/Ha.: 714 // Duracion del ciclo: 3 años // Productividad/Ha/Ciclo: 96.000 kg // Inicio de Produccion desde la siembra: año 2  // Duracion de la etapa productiva: 2 años // Productividad promedio en etapa productiva  // Cultivo asociado: NA // Productividad promedio etapa productiva: 48.000 kg // % Rendimiento 1ra. Calidad: 100 // % Rendimiento 2da. Calidad: 0 // Precio de venta ponderado por calidad: $2.752 // Valor Jornal: $69.047 // Otros: NA</t>
  </si>
  <si>
    <t>2024 Q2</t>
  </si>
  <si>
    <t>2019 Q1</t>
  </si>
  <si>
    <t>El presente documento corresponde a una actualización del documento PDF de la AgroGuía correspondiente a Tomate De Árbol Comun Antioquia Entrerrios publicada en la página web, y consta de las siguientes partes:</t>
  </si>
  <si>
    <t>- Flujo anualizado de los ingresos (precio y rendimiento) y los costos de producción para una hectárea de
Tomate De Árbol Comun Antioquia Entrerrios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</si>
  <si>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De Árbol Comun Antioquia Entrerrios.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</si>
  <si>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</si>
  <si>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</si>
  <si>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</si>
  <si>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</si>
  <si>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De Árbol Comun Antioquia Entrerrios.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</si>
  <si>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</si>
  <si>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</si>
  <si>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Tomate De Árbol Comun Antioquia Entrerrios, en lo que respecta a la mano de obra incluye actividades como la preparación del terreno, la siembra, el trazado y el ahoyado, entre otras, y ascienden a un total de $3,1 millones de pesos (equivalente a 45 jornales). En cuanto a los insumos, se incluyen los gastos relacionados con el material vegetal y las enmiendas, que en conjunto ascienden a  $2,0 millones.</t>
  </si>
  <si>
    <t>*** Los costos de sostenimiento del año 1 comprenden tanto los gastos relacionados con la mano de obra como aquellos asociados con los insumos necesarios desde el momento de la siembra de las plantas hasta finalizar el año 1. Para el caso de Tomate De Árbol Comun Antioquia Entrerrios, en lo que respecta a la mano de obra incluye actividades como la fertilización, riego, control de malezas, plagas y enfermedades, entre otras, y ascienden a un total de $12,7 millones de pesos (equivalente a 184 jornales). En cuanto a los insumos, se incluyen los fertilizantes, plaguicidas, transportes, entre otras, que en conjunto ascienden a  $26,1 millones.</t>
  </si>
  <si>
    <t>Nota 1: en caso de utilizar esta información para el desarrollo de otras publicaciones, por favor citar FINAGRO, "Agro Guía - Marcos de Referencia Agroeconómicos"</t>
  </si>
  <si>
    <t>Los costos totales del ciclo para esta actualización (2024 Q2) equivalen a $106,0 millones, en comparación con los costos del marco original que ascienden a $65,7 millones, (mes de publicación del marco: marzo - 2019).
La rentabilidad actualizada (2024 Q2) subió frente a la rentabilidad de la primera AgroGuía, pasando del 43,0% al 149,3%. Mientras que el crecimiento de los costos fue del 161,3%, el crecimiento de los ingresos fue del 229,3%.</t>
  </si>
  <si>
    <t>En cuanto a los costos de mano de obra de la AgroGuía actualizada, se destaca la participación de fertilización seguido de cosecha y beneficio, que representan el 28% y el 21% del costo total, respectivamente. En cuanto a los costos de insumos, se destaca la participación de fertilización seguido de tutorado, que representan el 63% y el 10% del costo total, respectivamente.</t>
  </si>
  <si>
    <t>subió</t>
  </si>
  <si>
    <t>A continuación, se presenta la desagregación de los costos de mano de obra e insumos según las diferentes actividades vinculadas a la producción de TOMATE DE ÁRBOL COMUN ANTIOQUIA ENTRERRIOS</t>
  </si>
  <si>
    <t>En cuanto a los costos de mano de obra, se destaca la participación de fertilización segido por cosecha y beneficio que representan el 28% y el 21% del costo total, respectivamente. En cuanto a los costos de insumos, se destaca la participación de fertilización segido por control fitosanitario que representan el 61% y el 17% del costo total, respectivamente.</t>
  </si>
  <si>
    <t>En cuanto a los costos de mano de obra, se destaca la participación de fertilización segido por cosecha y beneficio que representan el 28% y el 21% del costo total, respectivamente. En cuanto a los costos de insumos, se destaca la participación de fertilización segido por tutorado que representan el 63% y el 10% del costo total, respectivamente.</t>
  </si>
  <si>
    <t>En cuanto a los costos de mano de obra, se destaca la participación de fertilización segido por cosecha y beneficio que representan el 28% y el 21% del costo total, respectivamente.</t>
  </si>
  <si>
    <t>En cuanto a los costos de insumos, se destaca la participación de fertilización segido por tutorado que representan el 63% y el 10% del costo total, respectivamente.</t>
  </si>
  <si>
    <t>En cuanto a los costos de insumos, se destaca la participación de fertilización segido por control fitosanitario que representan el 61% y el 17% del costo total, respectivamente.</t>
  </si>
  <si>
    <t>En cuanto a los costos de mano de obra, se destaca la participación de fertilización segido por cosecha y beneficio que representan el 28% y el 21% del costo total, respectivamente.En cuanto a los costos de insumos, se destaca la participación de fertilización segido por control fitosanitario que representan el 61% y el 17% del costo total, respectivamente.</t>
  </si>
  <si>
    <t>De acuerdo con el comportamiento histórico del sistema productivo, se efectuó un análisis de sensibilidad del margen de utilidad obtenido en la producción de TOMATE DE ÁRBOL COMUN ANTIOQUIA ENTRERRIOS, frente a diferentes escenarios de variación de precios de venta en finca y rendimientos probables (kg/ha).</t>
  </si>
  <si>
    <t>Con un precio ponderado de COP $ 2.752/kg y con un rendimiento por hectárea de 96.000 kg por ciclo; el margen de utilidad obtenido en la producción de tomate de árbol es del 60%.</t>
  </si>
  <si>
    <t>El precio mínimo ponderado para cubrir los costos de producción, con un rendimiento de 96.000 kg para todo el ciclo de producción, es COP $ 1.104/kg.</t>
  </si>
  <si>
    <t>El rendimiento mínimo por ha/ciclo para cubrir los costos de producción, con un precio ponderado de COP $ 2.752, es de 38.501 kg/ha para todo el ciclo.</t>
  </si>
  <si>
    <t>El siguiente cuadro presenta diferentes escenarios de rentabilidad para el sistema productivo de TOMATE DE ÁRBOL COMUN ANTIOQUIA ENTRERRIOS, con respecto a diferentes niveles de productividad (kg./ha.) y precios ($/kg.).</t>
  </si>
  <si>
    <t>De acuerdo con el comportamiento histórico del sistema productivo, se efectuó un análisis de sensibilidad del margen de utilidad obtenido en la producción de TOMATE DE ÁRBOL COMUN ANTIOQUIA ENTRERRIOS, frente a diferentes escenarios de variación de precios de venta en finca y rendimientos probables (t/ha)</t>
  </si>
  <si>
    <t>Con un precio ponderado de COP $$ 1.200/kg y con un rendimiento por hectárea de 96.000 kg por ciclo; el margen de utilidad obtenido en la producción de tomate de árbol es del 43%.</t>
  </si>
  <si>
    <t>El precio mínimo ponderado para cubrir los costos de producción, con un rendimiento de 96.000 kg para todo el ciclo de producción, es COP $ 684/kg.</t>
  </si>
  <si>
    <t>El rendimiento mínimo por ha/ciclo para cubrir los costos de producción, con un precio ponderado de COP $ 1.200, es de 54.730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</si>
</sst>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Q2</c:v>
                </c:pt>
              </c:strCache>
            </c:strRef>
          </c:cat>
          <c:val>
            <c:numRef>
              <c:f>'Análisis Comparativo y Part.'!$AQ$41:$AQ$42</c:f>
              <c:numCache>
                <c:formatCode>_(* #.##0_);_(* \(#.##0\);_(* "-"_);_(@_)</c:formatCode>
                <c:ptCount val="2"/>
                <c:pt idx="0">
                  <c:v>65676000</c:v>
                </c:pt>
                <c:pt idx="1">
                  <c:v>105954817.86519115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Q2</c:v>
                </c:pt>
              </c:strCache>
            </c:strRef>
          </c:cat>
          <c:val>
            <c:numRef>
              <c:f>'Análisis Comparativo y Part.'!$AR$41:$AR$42</c:f>
              <c:numCache>
                <c:formatCode>_(* #.##0_);_(* \(#.##0\);_(* "-"_);_(@_)</c:formatCode>
                <c:ptCount val="2"/>
                <c:pt idx="0">
                  <c:v>26530000</c:v>
                </c:pt>
                <c:pt idx="1">
                  <c:v>42645760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Q2</c:v>
                </c:pt>
              </c:strCache>
            </c:strRef>
          </c:cat>
          <c:val>
            <c:numRef>
              <c:f>'Análisis Comparativo y Part.'!$AS$41:$AS$42</c:f>
              <c:numCache>
                <c:formatCode>_(* #.##0_);_(* \(#.##0\);_(* "-"_);_(@_)</c:formatCode>
                <c:ptCount val="2"/>
                <c:pt idx="0">
                  <c:v>39146000</c:v>
                </c:pt>
                <c:pt idx="1">
                  <c:v>63309057.865191147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2024 Q2</c:v>
                </c:pt>
              </c:strCache>
            </c:strRef>
          </c:cat>
          <c:val>
            <c:numRef>
              <c:f>Tortas!$H$36:$H$37</c:f>
              <c:numCache>
                <c:formatCode>0%</c:formatCode>
                <c:ptCount val="2"/>
                <c:pt idx="0">
                  <c:v>0.40395273768195383</c:v>
                </c:pt>
                <c:pt idx="1">
                  <c:v>0.4024900505634319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2024 Q2</c:v>
                </c:pt>
              </c:strCache>
            </c:strRef>
          </c:cat>
          <c:val>
            <c:numRef>
              <c:f>Tortas!$I$36:$I$37</c:f>
              <c:numCache>
                <c:formatCode>0%</c:formatCode>
                <c:ptCount val="2"/>
                <c:pt idx="0">
                  <c:v>0.59604726231804617</c:v>
                </c:pt>
                <c:pt idx="1">
                  <c:v>0.5975099494365681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936416</c:v>
                </c:pt>
                <c:pt idx="1">
                  <c:v>5683655</c:v>
                </c:pt>
                <c:pt idx="2">
                  <c:v>264241.44869215298</c:v>
                </c:pt>
                <c:pt idx="3">
                  <c:v>39734007</c:v>
                </c:pt>
                <c:pt idx="4">
                  <c:v>1992361.4164989961</c:v>
                </c:pt>
                <c:pt idx="5">
                  <c:v>5703207</c:v>
                </c:pt>
                <c:pt idx="6">
                  <c:v>0</c:v>
                </c:pt>
                <c:pt idx="7">
                  <c:v>0</c:v>
                </c:pt>
                <c:pt idx="8">
                  <c:v>2389170</c:v>
                </c:pt>
                <c:pt idx="9">
                  <c:v>6606000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4902337</c:v>
                </c:pt>
                <c:pt idx="1">
                  <c:v>8078499</c:v>
                </c:pt>
                <c:pt idx="2">
                  <c:v>8832000</c:v>
                </c:pt>
                <c:pt idx="3">
                  <c:v>12083225</c:v>
                </c:pt>
                <c:pt idx="4">
                  <c:v>3087845</c:v>
                </c:pt>
                <c:pt idx="5">
                  <c:v>2140457</c:v>
                </c:pt>
                <c:pt idx="6">
                  <c:v>897611</c:v>
                </c:pt>
                <c:pt idx="7">
                  <c:v>0</c:v>
                </c:pt>
                <c:pt idx="8">
                  <c:v>0</c:v>
                </c:pt>
                <c:pt idx="9">
                  <c:v>2623786</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Q2</c:v>
                </c:pt>
              </c:strCache>
            </c:strRef>
          </c:cat>
          <c:val>
            <c:numRef>
              <c:f>'Análisis Comparativo y Part.'!$AW$41:$AW$42</c:f>
              <c:numCache>
                <c:formatCode>0%</c:formatCode>
                <c:ptCount val="2"/>
                <c:pt idx="0">
                  <c:v>0.40395273768195383</c:v>
                </c:pt>
                <c:pt idx="1">
                  <c:v>0.4024900505634319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Q2</c:v>
                </c:pt>
              </c:strCache>
            </c:strRef>
          </c:cat>
          <c:val>
            <c:numRef>
              <c:f>'Análisis Comparativo y Part.'!$AX$41:$AX$42</c:f>
              <c:numCache>
                <c:formatCode>0%</c:formatCode>
                <c:ptCount val="2"/>
                <c:pt idx="0">
                  <c:v>0.59604726231804617</c:v>
                </c:pt>
                <c:pt idx="1">
                  <c:v>0.5975099494365681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3053000</c:v>
                </c:pt>
                <c:pt idx="1">
                  <c:v>5031000</c:v>
                </c:pt>
                <c:pt idx="2">
                  <c:v>5472000</c:v>
                </c:pt>
                <c:pt idx="3">
                  <c:v>7525000</c:v>
                </c:pt>
                <c:pt idx="4">
                  <c:v>1923000</c:v>
                </c:pt>
                <c:pt idx="5">
                  <c:v>1333000</c:v>
                </c:pt>
                <c:pt idx="6">
                  <c:v>559000</c:v>
                </c:pt>
                <c:pt idx="7">
                  <c:v>0</c:v>
                </c:pt>
                <c:pt idx="8">
                  <c:v>0</c:v>
                </c:pt>
                <c:pt idx="9">
                  <c:v>1634000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858000</c:v>
                </c:pt>
                <c:pt idx="1">
                  <c:v>6820000</c:v>
                </c:pt>
                <c:pt idx="2">
                  <c:v>120000</c:v>
                </c:pt>
                <c:pt idx="3">
                  <c:v>23718000</c:v>
                </c:pt>
                <c:pt idx="4">
                  <c:v>955000</c:v>
                </c:pt>
                <c:pt idx="5">
                  <c:v>2590000</c:v>
                </c:pt>
                <c:pt idx="6">
                  <c:v>0</c:v>
                </c:pt>
                <c:pt idx="7">
                  <c:v>0</c:v>
                </c:pt>
                <c:pt idx="8">
                  <c:v>1085000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4902337</c:v>
                </c:pt>
                <c:pt idx="1">
                  <c:v>8078499</c:v>
                </c:pt>
                <c:pt idx="2">
                  <c:v>8832000</c:v>
                </c:pt>
                <c:pt idx="3">
                  <c:v>12083225</c:v>
                </c:pt>
                <c:pt idx="4">
                  <c:v>3087845</c:v>
                </c:pt>
                <c:pt idx="5">
                  <c:v>2140457</c:v>
                </c:pt>
                <c:pt idx="6">
                  <c:v>897611</c:v>
                </c:pt>
                <c:pt idx="7">
                  <c:v>0</c:v>
                </c:pt>
                <c:pt idx="8">
                  <c:v>0</c:v>
                </c:pt>
                <c:pt idx="9">
                  <c:v>2623786</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936416</c:v>
                </c:pt>
                <c:pt idx="1">
                  <c:v>5683655</c:v>
                </c:pt>
                <c:pt idx="2">
                  <c:v>264241.44869215298</c:v>
                </c:pt>
                <c:pt idx="3">
                  <c:v>39734007</c:v>
                </c:pt>
                <c:pt idx="4">
                  <c:v>1992361.4164989961</c:v>
                </c:pt>
                <c:pt idx="5">
                  <c:v>5703207</c:v>
                </c:pt>
                <c:pt idx="6">
                  <c:v>0</c:v>
                </c:pt>
                <c:pt idx="7">
                  <c:v>0</c:v>
                </c:pt>
                <c:pt idx="8">
                  <c:v>2389170</c:v>
                </c:pt>
                <c:pt idx="9">
                  <c:v>6606000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2024 Q2</c:v>
                </c:pt>
              </c:strCache>
            </c:strRef>
          </c:cat>
          <c:val>
            <c:numRef>
              <c:f>Tortas!$B$36:$B$37</c:f>
              <c:numCache>
                <c:formatCode>_(* #.##0_);_(* \(#.##0\);_(* "-"_);_(@_)</c:formatCode>
                <c:ptCount val="2"/>
                <c:pt idx="0">
                  <c:v>65676000</c:v>
                </c:pt>
                <c:pt idx="1">
                  <c:v>105954817.86519115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2024 Q2</c:v>
                </c:pt>
              </c:strCache>
            </c:strRef>
          </c:cat>
          <c:val>
            <c:numRef>
              <c:f>Tortas!$C$36:$C$37</c:f>
              <c:numCache>
                <c:formatCode>_(* #.##0_);_(* \(#.##0\);_(* "-"_);_(@_)</c:formatCode>
                <c:ptCount val="2"/>
                <c:pt idx="0">
                  <c:v>26530000</c:v>
                </c:pt>
                <c:pt idx="1">
                  <c:v>42645760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2024 Q2</c:v>
                </c:pt>
              </c:strCache>
            </c:strRef>
          </c:cat>
          <c:val>
            <c:numRef>
              <c:f>Tortas!$D$36:$D$37</c:f>
              <c:numCache>
                <c:formatCode>_(* #.##0_);_(* \(#.##0\);_(* "-"_);_(@_)</c:formatCode>
                <c:ptCount val="2"/>
                <c:pt idx="0">
                  <c:v>39146000</c:v>
                </c:pt>
                <c:pt idx="1">
                  <c:v>63309057.865191147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3087.85</v>
      </c>
      <c r="C7" s="22">
        <v>12704.65</v>
      </c>
      <c r="D7" s="22">
        <v>16567.52</v>
      </c>
      <c r="E7" s="22">
        <v>10285.75</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42645.760000000002</v>
      </c>
      <c r="AH7" s="23">
        <v>0.40249005056343179</v>
      </c>
    </row>
    <row r="8" spans="1:34" x14ac:dyDescent="0.2">
      <c r="A8" s="5" t="s">
        <v>122</v>
      </c>
      <c r="B8" s="22">
        <v>1992.36</v>
      </c>
      <c r="C8" s="22">
        <v>26069.8</v>
      </c>
      <c r="D8" s="22">
        <v>22787.71</v>
      </c>
      <c r="E8" s="22">
        <v>12459.19</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63309.06</v>
      </c>
      <c r="AH8" s="23">
        <v>0.5975099494365681</v>
      </c>
    </row>
    <row r="9" spans="1:34" x14ac:dyDescent="0.2">
      <c r="A9" s="9" t="s">
        <v>121</v>
      </c>
      <c r="B9" s="22">
        <v>5080.21</v>
      </c>
      <c r="C9" s="22">
        <v>38774.44</v>
      </c>
      <c r="D9" s="22">
        <v>39355.230000000003</v>
      </c>
      <c r="E9" s="22">
        <v>22744.94</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105954.82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60000</v>
      </c>
      <c r="E11" s="24">
        <v>36000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96000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2752</v>
      </c>
      <c r="E15" s="161">
        <v>2752</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2752</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165120</v>
      </c>
      <c r="E19" s="22">
        <v>99072</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264192</v>
      </c>
      <c r="AH19" s="27"/>
    </row>
    <row r="20" spans="1:34" x14ac:dyDescent="0.2">
      <c r="A20" s="3" t="s">
        <v>12</v>
      </c>
      <c r="B20" s="25">
        <v>-5080.21</v>
      </c>
      <c r="C20" s="25">
        <v>-38774.44</v>
      </c>
      <c r="D20" s="25">
        <v>125764.77</v>
      </c>
      <c r="E20" s="25">
        <v>76327.06</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158237.18</v>
      </c>
      <c r="AH20" s="30"/>
    </row>
    <row r="21" spans="1:34" x14ac:dyDescent="0.2">
      <c r="J21" s="19"/>
      <c r="AG21" s="88">
        <v>1.4934401787763703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9835</v>
      </c>
      <c r="D121" s="68">
        <v>10300</v>
      </c>
      <c r="E121" s="68">
        <v>6395</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26530</v>
      </c>
      <c r="AH121" s="69">
        <v>0.40395273768195383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16186</v>
      </c>
      <c r="D122" s="68">
        <v>14468</v>
      </c>
      <c r="E122" s="68">
        <v>8492</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39146</v>
      </c>
      <c r="AH122" s="69">
        <v>0.59604726231804617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26021</v>
      </c>
      <c r="D123" s="68">
        <v>24768</v>
      </c>
      <c r="E123" s="68">
        <v>14887</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65676</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60000</v>
      </c>
      <c r="E125" s="71">
        <v>36000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96000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1.2</v>
      </c>
      <c r="D129" s="72">
        <v>1.2</v>
      </c>
      <c r="E129" s="72">
        <v>1.2</v>
      </c>
      <c r="F129" s="72">
        <v>1.2</v>
      </c>
      <c r="G129" s="72">
        <v>1.2</v>
      </c>
      <c r="H129" s="72">
        <v>1.2</v>
      </c>
      <c r="I129" s="72">
        <v>1.2</v>
      </c>
      <c r="J129" s="72">
        <v>1.2</v>
      </c>
      <c r="K129" s="72">
        <v>1.2</v>
      </c>
      <c r="L129" s="72">
        <v>1.2</v>
      </c>
      <c r="M129" s="72">
        <v>1.2</v>
      </c>
      <c r="N129" s="72">
        <v>1.2</v>
      </c>
      <c r="O129" s="72">
        <v>1.2</v>
      </c>
      <c r="P129" s="72">
        <v>1.2</v>
      </c>
      <c r="Q129" s="72">
        <v>1.2</v>
      </c>
      <c r="R129" s="72">
        <v>1.2</v>
      </c>
      <c r="S129" s="72">
        <v>1.2</v>
      </c>
      <c r="T129" s="72">
        <v>1.2</v>
      </c>
      <c r="U129" s="72">
        <v>1.2</v>
      </c>
      <c r="V129" s="72">
        <v>1.2</v>
      </c>
      <c r="W129" s="72">
        <v>1.2</v>
      </c>
      <c r="X129" s="72">
        <v>1.2</v>
      </c>
      <c r="Y129" s="72">
        <v>1.2</v>
      </c>
      <c r="Z129" s="72">
        <v>1.2</v>
      </c>
      <c r="AA129" s="72">
        <v>1.2</v>
      </c>
      <c r="AB129" s="72">
        <v>1.2</v>
      </c>
      <c r="AC129" s="72">
        <v>1.2</v>
      </c>
      <c r="AD129" s="72">
        <v>1.2</v>
      </c>
      <c r="AE129" s="72">
        <v>1.2</v>
      </c>
      <c r="AF129" s="72">
        <v>1.2</v>
      </c>
      <c r="AG129" s="72">
        <v>1.2</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72000</v>
      </c>
      <c r="E133" s="68">
        <v>43200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115200</v>
      </c>
      <c r="AH133" s="61"/>
    </row>
    <row r="134" spans="1:40" s="21" customFormat="1" x14ac:dyDescent="0.2">
      <c r="A134" s="64" t="s">
        <v>12</v>
      </c>
      <c r="B134" s="68"/>
      <c r="C134" s="68">
        <v>-26021</v>
      </c>
      <c r="D134" s="68">
        <v>47232</v>
      </c>
      <c r="E134" s="68">
        <v>28313</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49524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3053000</v>
      </c>
      <c r="AY8" s="21" t="s">
        <v>4</v>
      </c>
      <c r="AZ8" s="86">
        <v>858000</v>
      </c>
    </row>
    <row r="9" spans="2:59" ht="14.45" customHeight="1" x14ac:dyDescent="0.2">
      <c r="B9" s="132"/>
      <c r="C9" s="132"/>
      <c r="D9" s="132"/>
      <c r="E9" s="132"/>
      <c r="F9" s="132"/>
      <c r="G9" s="132"/>
      <c r="H9" s="132"/>
      <c r="I9" s="132"/>
      <c r="J9" s="36"/>
      <c r="AP9" s="21" t="s">
        <v>8</v>
      </c>
      <c r="AQ9" s="86">
        <v>5031000</v>
      </c>
      <c r="AY9" s="21" t="s">
        <v>8</v>
      </c>
      <c r="AZ9" s="86">
        <v>6820000</v>
      </c>
    </row>
    <row r="10" spans="2:59" ht="14.45" customHeight="1" x14ac:dyDescent="0.2">
      <c r="B10" s="132"/>
      <c r="C10" s="132"/>
      <c r="D10" s="132"/>
      <c r="E10" s="132"/>
      <c r="F10" s="132"/>
      <c r="G10" s="132"/>
      <c r="H10" s="132"/>
      <c r="I10" s="132"/>
      <c r="J10" s="36"/>
      <c r="AP10" s="21" t="s">
        <v>9</v>
      </c>
      <c r="AQ10" s="86">
        <v>5472000</v>
      </c>
      <c r="AY10" s="21" t="s">
        <v>9</v>
      </c>
      <c r="AZ10" s="86">
        <v>120000</v>
      </c>
    </row>
    <row r="11" spans="2:59" ht="14.45" customHeight="1" x14ac:dyDescent="0.2">
      <c r="B11" s="74" t="s">
        <v>114</v>
      </c>
      <c r="C11" s="74"/>
      <c r="D11" s="74"/>
      <c r="E11" s="74"/>
      <c r="F11" s="74"/>
      <c r="G11" s="74"/>
      <c r="H11" s="74"/>
      <c r="I11" s="74"/>
      <c r="AP11" s="21" t="s">
        <v>7</v>
      </c>
      <c r="AQ11" s="86">
        <v>7525000</v>
      </c>
      <c r="AY11" s="21" t="s">
        <v>7</v>
      </c>
      <c r="AZ11" s="86">
        <v>23718000</v>
      </c>
    </row>
    <row r="12" spans="2:59" ht="14.45" customHeight="1" x14ac:dyDescent="0.2">
      <c r="B12" s="74"/>
      <c r="C12" s="74"/>
      <c r="D12" s="74"/>
      <c r="E12" s="74"/>
      <c r="F12" s="74"/>
      <c r="G12" s="74"/>
      <c r="H12" s="74"/>
      <c r="I12" s="74"/>
      <c r="AP12" s="21" t="s">
        <v>3</v>
      </c>
      <c r="AQ12" s="86">
        <v>1923000</v>
      </c>
      <c r="AY12" s="21" t="s">
        <v>3</v>
      </c>
      <c r="AZ12" s="86">
        <v>955000</v>
      </c>
    </row>
    <row r="13" spans="2:59" ht="14.45" customHeight="1" x14ac:dyDescent="0.2">
      <c r="B13" s="74"/>
      <c r="C13" s="74"/>
      <c r="D13" s="74"/>
      <c r="E13" s="74"/>
      <c r="F13" s="74"/>
      <c r="G13" s="74"/>
      <c r="H13" s="74"/>
      <c r="I13" s="74"/>
      <c r="AP13" s="21" t="s">
        <v>6</v>
      </c>
      <c r="AQ13" s="86">
        <v>1333000</v>
      </c>
      <c r="AY13" s="21" t="s">
        <v>6</v>
      </c>
      <c r="AZ13" s="86">
        <v>2590000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559000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1085000</v>
      </c>
    </row>
    <row r="19" spans="42:59" x14ac:dyDescent="0.2">
      <c r="AP19" s="21" t="s">
        <v>76</v>
      </c>
      <c r="AQ19" s="86">
        <v>1634000</v>
      </c>
      <c r="AY19" s="21" t="s">
        <v>76</v>
      </c>
      <c r="AZ19" s="86">
        <v>3000000</v>
      </c>
    </row>
    <row r="20" spans="42:59" ht="15" x14ac:dyDescent="0.25">
      <c r="AP20" s="75" t="s">
        <v>77</v>
      </c>
      <c r="AQ20" s="87">
        <v>26530000</v>
      </c>
      <c r="AY20" s="75" t="s">
        <v>77</v>
      </c>
      <c r="AZ20" s="87">
        <v>39146000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4902337</v>
      </c>
      <c r="AY27" s="21" t="s">
        <v>4</v>
      </c>
      <c r="AZ27" s="86">
        <v>936416</v>
      </c>
    </row>
    <row r="28" spans="42:59" x14ac:dyDescent="0.2">
      <c r="AP28" s="21" t="s">
        <v>8</v>
      </c>
      <c r="AQ28" s="86">
        <v>8078499</v>
      </c>
      <c r="AY28" s="21" t="s">
        <v>8</v>
      </c>
      <c r="AZ28" s="86">
        <v>5683655</v>
      </c>
    </row>
    <row r="29" spans="42:59" ht="14.45" customHeight="1" x14ac:dyDescent="0.2">
      <c r="AP29" s="21" t="s">
        <v>9</v>
      </c>
      <c r="AQ29" s="86">
        <v>8832000</v>
      </c>
      <c r="AY29" s="21" t="s">
        <v>9</v>
      </c>
      <c r="AZ29" s="86">
        <v>264241.44869215298</v>
      </c>
    </row>
    <row r="30" spans="42:59" x14ac:dyDescent="0.2">
      <c r="AP30" s="21" t="s">
        <v>7</v>
      </c>
      <c r="AQ30" s="86">
        <v>12083225</v>
      </c>
      <c r="AY30" s="21" t="s">
        <v>7</v>
      </c>
      <c r="AZ30" s="86">
        <v>39734007</v>
      </c>
    </row>
    <row r="31" spans="42:59" x14ac:dyDescent="0.2">
      <c r="AP31" s="21" t="s">
        <v>3</v>
      </c>
      <c r="AQ31" s="86">
        <v>3087845</v>
      </c>
      <c r="AY31" s="21" t="s">
        <v>3</v>
      </c>
      <c r="AZ31" s="86">
        <v>1992361.4164989961</v>
      </c>
    </row>
    <row r="32" spans="42:59" ht="14.45" customHeight="1" x14ac:dyDescent="0.2">
      <c r="AP32" s="21" t="s">
        <v>6</v>
      </c>
      <c r="AQ32" s="86">
        <v>2140457</v>
      </c>
      <c r="AY32" s="21" t="s">
        <v>6</v>
      </c>
      <c r="AZ32" s="86">
        <v>5703207</v>
      </c>
    </row>
    <row r="33" spans="2:56" ht="14.45" customHeight="1" x14ac:dyDescent="0.2">
      <c r="AP33" s="21" t="s">
        <v>5</v>
      </c>
      <c r="AQ33" s="86">
        <v>897611</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2389170</v>
      </c>
    </row>
    <row r="36" spans="2:56" ht="14.45" customHeight="1" x14ac:dyDescent="0.2">
      <c r="B36" s="132"/>
      <c r="C36" s="132"/>
      <c r="D36" s="132"/>
      <c r="E36" s="132"/>
      <c r="F36" s="132"/>
      <c r="G36" s="132"/>
      <c r="H36" s="132"/>
      <c r="I36" s="132"/>
      <c r="AP36" s="21" t="s">
        <v>76</v>
      </c>
      <c r="AQ36" s="86">
        <v>2623786</v>
      </c>
      <c r="AY36" s="21" t="s">
        <v>76</v>
      </c>
      <c r="AZ36" s="86">
        <v>6606000</v>
      </c>
    </row>
    <row r="37" spans="2:56" ht="14.45" customHeight="1" x14ac:dyDescent="0.25">
      <c r="B37" s="132"/>
      <c r="C37" s="132"/>
      <c r="D37" s="132"/>
      <c r="E37" s="132"/>
      <c r="F37" s="132"/>
      <c r="G37" s="132"/>
      <c r="H37" s="132"/>
      <c r="I37" s="132"/>
      <c r="AP37" s="75" t="s">
        <v>77</v>
      </c>
      <c r="AQ37" s="87">
        <v>42645760</v>
      </c>
      <c r="AY37" s="75" t="s">
        <v>77</v>
      </c>
      <c r="AZ37" s="87">
        <v>63309057.865191147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65676000</v>
      </c>
      <c r="AR41" s="107">
        <v>26530000</v>
      </c>
      <c r="AS41" s="107">
        <v>39146000</v>
      </c>
      <c r="AV41" s="21" t="s">
        <v>128</v>
      </c>
      <c r="AW41" s="88">
        <v>0.40395273768195383</v>
      </c>
      <c r="AX41" s="88">
        <v>0.59604726231804617</v>
      </c>
    </row>
    <row r="42" spans="2:56" ht="15" x14ac:dyDescent="0.2">
      <c r="B42" s="37"/>
      <c r="C42" s="37"/>
      <c r="D42" s="37"/>
      <c r="E42" s="37"/>
      <c r="F42" s="37"/>
      <c r="G42" s="37"/>
      <c r="H42" s="37"/>
      <c r="I42" s="37"/>
      <c r="AP42" s="21" t="s">
        <v>127</v>
      </c>
      <c r="AQ42" s="107">
        <v>105954817.86519115</v>
      </c>
      <c r="AR42" s="107">
        <v>42645760</v>
      </c>
      <c r="AS42" s="107">
        <v>63309057.865191147</v>
      </c>
      <c r="AV42" s="21" t="s">
        <v>127</v>
      </c>
      <c r="AW42" s="88">
        <v>0.4024900505634319</v>
      </c>
      <c r="AX42" s="88">
        <v>0.5975099494365681</v>
      </c>
    </row>
    <row r="43" spans="2:56" x14ac:dyDescent="0.2">
      <c r="BD43" s="89">
        <v>37985434719114.688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0.59894765927810079</v>
      </c>
    </row>
    <row r="54" spans="2:55" x14ac:dyDescent="0.2">
      <c r="BA54" s="21" t="s">
        <v>88</v>
      </c>
      <c r="BC54" s="91">
        <v>0.42989583333333331</v>
      </c>
    </row>
    <row r="55" spans="2:55" ht="15" thickBot="1" x14ac:dyDescent="0.25">
      <c r="BA55" s="21" t="s">
        <v>89</v>
      </c>
      <c r="BC55" s="91" t="s">
        <v>127</v>
      </c>
    </row>
    <row r="56" spans="2:55" ht="16.5" thickTop="1" thickBot="1" x14ac:dyDescent="0.3">
      <c r="BA56" s="92" t="s">
        <v>82</v>
      </c>
      <c r="BB56" s="92"/>
      <c r="BC56" s="90">
        <v>65676000</v>
      </c>
    </row>
    <row r="57" spans="2:55" ht="16.5" thickTop="1" thickBot="1" x14ac:dyDescent="0.3">
      <c r="BA57" s="93" t="s">
        <v>83</v>
      </c>
      <c r="BB57" s="93"/>
      <c r="BC57" s="94">
        <v>43527</v>
      </c>
    </row>
    <row r="58" spans="2:55" ht="16.5" thickTop="1" thickBot="1" x14ac:dyDescent="0.3">
      <c r="BA58" s="93" t="s">
        <v>84</v>
      </c>
      <c r="BB58" s="93"/>
      <c r="BC58" s="95">
        <v>1.6132958442230212</v>
      </c>
    </row>
    <row r="59" spans="2:55" ht="16.5" thickTop="1" thickBot="1" x14ac:dyDescent="0.3">
      <c r="BA59" s="92" t="s">
        <v>85</v>
      </c>
      <c r="BB59" s="92" t="s">
        <v>65</v>
      </c>
      <c r="BC59" s="90">
        <v>115200</v>
      </c>
    </row>
    <row r="60" spans="2:55" ht="16.5" thickTop="1" thickBot="1" x14ac:dyDescent="0.3">
      <c r="I60" s="60" t="s">
        <v>113</v>
      </c>
      <c r="BA60" s="93" t="s">
        <v>86</v>
      </c>
      <c r="BB60" s="93"/>
      <c r="BC60" s="95">
        <v>2.2933333333333334</v>
      </c>
    </row>
    <row r="61" spans="2:55" ht="16.5" thickTop="1" thickBot="1" x14ac:dyDescent="0.3">
      <c r="BA61" s="92" t="s">
        <v>85</v>
      </c>
      <c r="BB61" s="92" t="s">
        <v>65</v>
      </c>
      <c r="BC61" s="90">
        <v>264192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3053000</v>
      </c>
      <c r="J5" t="s">
        <v>4</v>
      </c>
      <c r="K5" s="1">
        <v>858000</v>
      </c>
      <c r="S5" s="135"/>
      <c r="T5" s="135"/>
      <c r="U5" s="135"/>
      <c r="V5" s="135"/>
      <c r="W5" s="135"/>
      <c r="X5" s="135"/>
      <c r="Y5" s="135"/>
      <c r="Z5" s="135"/>
    </row>
    <row r="6" spans="1:27" x14ac:dyDescent="0.25">
      <c r="A6" t="s">
        <v>8</v>
      </c>
      <c r="B6" s="1">
        <v>5031000</v>
      </c>
      <c r="J6" t="s">
        <v>8</v>
      </c>
      <c r="K6" s="1">
        <v>6820000</v>
      </c>
      <c r="S6" s="135"/>
      <c r="T6" s="135"/>
      <c r="U6" s="135"/>
      <c r="V6" s="135"/>
      <c r="W6" s="135"/>
      <c r="X6" s="135"/>
      <c r="Y6" s="135"/>
      <c r="Z6" s="135"/>
      <c r="AA6" s="18"/>
    </row>
    <row r="7" spans="1:27" x14ac:dyDescent="0.25">
      <c r="A7" t="s">
        <v>9</v>
      </c>
      <c r="B7" s="1">
        <v>5472000</v>
      </c>
      <c r="J7" t="s">
        <v>9</v>
      </c>
      <c r="K7" s="1">
        <v>120000</v>
      </c>
      <c r="S7" s="135"/>
      <c r="T7" s="135"/>
      <c r="U7" s="135"/>
      <c r="V7" s="135"/>
      <c r="W7" s="135"/>
      <c r="X7" s="135"/>
      <c r="Y7" s="135"/>
      <c r="Z7" s="135"/>
      <c r="AA7" s="18"/>
    </row>
    <row r="8" spans="1:27" x14ac:dyDescent="0.25">
      <c r="A8" t="s">
        <v>7</v>
      </c>
      <c r="B8" s="1">
        <v>7525000</v>
      </c>
      <c r="J8" t="s">
        <v>7</v>
      </c>
      <c r="K8" s="1">
        <v>23718000</v>
      </c>
      <c r="S8" s="135"/>
      <c r="T8" s="135"/>
      <c r="U8" s="135"/>
      <c r="V8" s="135"/>
      <c r="W8" s="135"/>
      <c r="X8" s="135"/>
      <c r="Y8" s="135"/>
      <c r="Z8" s="135"/>
    </row>
    <row r="9" spans="1:27" x14ac:dyDescent="0.25">
      <c r="A9" t="s">
        <v>3</v>
      </c>
      <c r="B9" s="1">
        <v>1923000</v>
      </c>
      <c r="J9" t="s">
        <v>3</v>
      </c>
      <c r="K9" s="1">
        <v>955000</v>
      </c>
      <c r="S9" s="135"/>
      <c r="T9" s="135"/>
      <c r="U9" s="135"/>
      <c r="V9" s="135"/>
      <c r="W9" s="135"/>
      <c r="X9" s="135"/>
      <c r="Y9" s="135"/>
      <c r="Z9" s="135"/>
    </row>
    <row r="10" spans="1:27" x14ac:dyDescent="0.25">
      <c r="A10" t="s">
        <v>6</v>
      </c>
      <c r="B10" s="1">
        <v>1333000</v>
      </c>
      <c r="J10" t="s">
        <v>6</v>
      </c>
      <c r="K10" s="1">
        <v>2590000</v>
      </c>
      <c r="S10" s="135"/>
      <c r="T10" s="135"/>
      <c r="U10" s="135"/>
      <c r="V10" s="135"/>
      <c r="W10" s="135"/>
      <c r="X10" s="135"/>
      <c r="Y10" s="135"/>
      <c r="Z10" s="135"/>
    </row>
    <row r="11" spans="1:27" x14ac:dyDescent="0.25">
      <c r="A11" t="s">
        <v>5</v>
      </c>
      <c r="B11" s="1">
        <v>559000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1085000</v>
      </c>
    </row>
    <row r="14" spans="1:27" x14ac:dyDescent="0.25">
      <c r="A14" t="s">
        <v>76</v>
      </c>
      <c r="B14" s="1">
        <v>1634000</v>
      </c>
      <c r="J14" t="s">
        <v>76</v>
      </c>
      <c r="K14" s="1">
        <v>3000000</v>
      </c>
    </row>
    <row r="15" spans="1:27" x14ac:dyDescent="0.25">
      <c r="A15" s="12" t="s">
        <v>77</v>
      </c>
      <c r="B15" s="13">
        <v>26530000</v>
      </c>
      <c r="J15" s="12" t="s">
        <v>77</v>
      </c>
      <c r="K15" s="13">
        <v>39146000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4902337</v>
      </c>
      <c r="J22" t="s">
        <v>4</v>
      </c>
      <c r="K22" s="1">
        <v>936416</v>
      </c>
      <c r="S22" s="135"/>
      <c r="T22" s="135"/>
      <c r="U22" s="135"/>
      <c r="V22" s="135"/>
      <c r="W22" s="135"/>
      <c r="X22" s="135"/>
      <c r="Y22" s="135"/>
      <c r="Z22" s="135"/>
    </row>
    <row r="23" spans="1:26" x14ac:dyDescent="0.25">
      <c r="A23" t="s">
        <v>8</v>
      </c>
      <c r="B23" s="1">
        <v>8078499</v>
      </c>
      <c r="J23" t="s">
        <v>8</v>
      </c>
      <c r="K23" s="1">
        <v>5683655</v>
      </c>
      <c r="S23" s="135"/>
      <c r="T23" s="135"/>
      <c r="U23" s="135"/>
      <c r="V23" s="135"/>
      <c r="W23" s="135"/>
      <c r="X23" s="135"/>
      <c r="Y23" s="135"/>
      <c r="Z23" s="135"/>
    </row>
    <row r="24" spans="1:26" ht="14.45" customHeight="1" x14ac:dyDescent="0.25">
      <c r="A24" t="s">
        <v>9</v>
      </c>
      <c r="B24" s="1">
        <v>8832000</v>
      </c>
      <c r="J24" t="s">
        <v>9</v>
      </c>
      <c r="K24" s="1">
        <v>264241.44869215298</v>
      </c>
      <c r="S24" s="135"/>
      <c r="T24" s="135"/>
      <c r="U24" s="135"/>
      <c r="V24" s="135"/>
      <c r="W24" s="135"/>
      <c r="X24" s="135"/>
      <c r="Y24" s="135"/>
      <c r="Z24" s="135"/>
    </row>
    <row r="25" spans="1:26" x14ac:dyDescent="0.25">
      <c r="A25" t="s">
        <v>7</v>
      </c>
      <c r="B25" s="1">
        <v>12083225</v>
      </c>
      <c r="J25" t="s">
        <v>7</v>
      </c>
      <c r="K25" s="1">
        <v>39734007</v>
      </c>
      <c r="S25" s="135"/>
      <c r="T25" s="135"/>
      <c r="U25" s="135"/>
      <c r="V25" s="135"/>
      <c r="W25" s="135"/>
      <c r="X25" s="135"/>
      <c r="Y25" s="135"/>
      <c r="Z25" s="135"/>
    </row>
    <row r="26" spans="1:26" ht="14.45" customHeight="1" x14ac:dyDescent="0.25">
      <c r="A26" t="s">
        <v>3</v>
      </c>
      <c r="B26" s="1">
        <v>3087845</v>
      </c>
      <c r="J26" t="s">
        <v>3</v>
      </c>
      <c r="K26" s="1">
        <v>1992361.4164989961</v>
      </c>
      <c r="S26" s="135"/>
      <c r="T26" s="135"/>
      <c r="U26" s="135"/>
      <c r="V26" s="135"/>
      <c r="W26" s="135"/>
      <c r="X26" s="135"/>
      <c r="Y26" s="135"/>
      <c r="Z26" s="135"/>
    </row>
    <row r="27" spans="1:26" x14ac:dyDescent="0.25">
      <c r="A27" t="s">
        <v>6</v>
      </c>
      <c r="B27" s="1">
        <v>2140457</v>
      </c>
      <c r="J27" t="s">
        <v>6</v>
      </c>
      <c r="K27" s="1">
        <v>5703207</v>
      </c>
      <c r="S27" s="135"/>
      <c r="T27" s="135"/>
      <c r="U27" s="135"/>
      <c r="V27" s="135"/>
      <c r="W27" s="135"/>
      <c r="X27" s="135"/>
      <c r="Y27" s="135"/>
      <c r="Z27" s="135"/>
    </row>
    <row r="28" spans="1:26" x14ac:dyDescent="0.25">
      <c r="A28" t="s">
        <v>5</v>
      </c>
      <c r="B28" s="1">
        <v>897611</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2389170</v>
      </c>
    </row>
    <row r="31" spans="1:26" x14ac:dyDescent="0.25">
      <c r="A31" t="s">
        <v>76</v>
      </c>
      <c r="B31" s="1">
        <v>2623786</v>
      </c>
      <c r="J31" t="s">
        <v>76</v>
      </c>
      <c r="K31" s="1">
        <v>6606000</v>
      </c>
    </row>
    <row r="32" spans="1:26" x14ac:dyDescent="0.25">
      <c r="A32" s="12" t="s">
        <v>77</v>
      </c>
      <c r="B32" s="13">
        <v>42645760</v>
      </c>
      <c r="J32" s="12" t="s">
        <v>77</v>
      </c>
      <c r="K32" s="13">
        <v>63309057.865191147</v>
      </c>
    </row>
    <row r="35" spans="1:15" x14ac:dyDescent="0.25">
      <c r="B35" t="s">
        <v>79</v>
      </c>
      <c r="C35" t="s">
        <v>80</v>
      </c>
      <c r="D35" t="s">
        <v>24</v>
      </c>
      <c r="H35" t="s">
        <v>80</v>
      </c>
      <c r="I35" t="s">
        <v>24</v>
      </c>
    </row>
    <row r="36" spans="1:15" x14ac:dyDescent="0.25">
      <c r="A36" t="s">
        <v>128</v>
      </c>
      <c r="B36" s="14">
        <v>65676000</v>
      </c>
      <c r="C36" s="14">
        <v>26530000</v>
      </c>
      <c r="D36" s="14">
        <v>39146000</v>
      </c>
      <c r="G36" t="s">
        <v>128</v>
      </c>
      <c r="H36" s="15">
        <v>0.40395273768195383</v>
      </c>
      <c r="I36" s="15">
        <v>0.59604726231804617</v>
      </c>
    </row>
    <row r="37" spans="1:15" x14ac:dyDescent="0.25">
      <c r="A37" t="s">
        <v>127</v>
      </c>
      <c r="B37" s="14">
        <v>105954817.86519115</v>
      </c>
      <c r="C37" s="14">
        <v>42645760</v>
      </c>
      <c r="D37" s="14">
        <v>63309057.865191147</v>
      </c>
      <c r="G37" t="s">
        <v>127</v>
      </c>
      <c r="H37" s="15">
        <v>0.4024900505634319</v>
      </c>
      <c r="I37" s="15">
        <v>0.5975099494365681</v>
      </c>
    </row>
    <row r="38" spans="1:15" x14ac:dyDescent="0.25">
      <c r="O38" s="17">
        <v>37985434719114.688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1103.7</v>
      </c>
      <c r="J11" s="19"/>
      <c r="K11" s="19"/>
    </row>
    <row r="12" spans="2:57" ht="14.45" customHeight="1" thickBot="1" x14ac:dyDescent="0.25">
      <c r="B12" s="19"/>
      <c r="C12" s="19"/>
      <c r="D12" s="19"/>
      <c r="E12" s="19"/>
      <c r="F12" s="19"/>
      <c r="G12" s="43" t="s">
        <v>93</v>
      </c>
      <c r="H12" s="44" t="s">
        <v>94</v>
      </c>
      <c r="I12" s="45">
        <v>5080210</v>
      </c>
      <c r="J12" s="19"/>
      <c r="K12" s="19"/>
    </row>
    <row r="13" spans="2:57" ht="14.45" customHeight="1" thickBot="1" x14ac:dyDescent="0.25">
      <c r="B13" s="19"/>
      <c r="C13" s="19"/>
      <c r="D13" s="19"/>
      <c r="E13" s="19"/>
      <c r="F13" s="19"/>
      <c r="G13" s="43" t="s">
        <v>95</v>
      </c>
      <c r="H13" s="44" t="s">
        <v>94</v>
      </c>
      <c r="I13" s="45">
        <v>51817232</v>
      </c>
      <c r="J13" s="19"/>
      <c r="K13" s="19"/>
    </row>
    <row r="14" spans="2:57" ht="14.45" customHeight="1" thickBot="1" x14ac:dyDescent="0.25">
      <c r="B14" s="19"/>
      <c r="C14" s="19"/>
      <c r="D14" s="19"/>
      <c r="E14" s="19"/>
      <c r="F14" s="19"/>
      <c r="G14" s="43" t="s">
        <v>96</v>
      </c>
      <c r="H14" s="44" t="s">
        <v>97</v>
      </c>
      <c r="I14" s="46">
        <v>96</v>
      </c>
      <c r="J14" s="19"/>
      <c r="K14" s="19"/>
    </row>
    <row r="15" spans="2:57" ht="14.45" customHeight="1" thickBot="1" x14ac:dyDescent="0.25">
      <c r="B15" s="19"/>
      <c r="C15" s="19"/>
      <c r="D15" s="19"/>
      <c r="E15" s="19"/>
      <c r="F15" s="19"/>
      <c r="G15" s="43" t="s">
        <v>98</v>
      </c>
      <c r="H15" s="44" t="s">
        <v>67</v>
      </c>
      <c r="I15" s="47">
        <v>149.34401787763701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1103.7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38501.024709302328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2.7519999999999998</v>
      </c>
      <c r="AT30" s="98">
        <v>96000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264192</v>
      </c>
      <c r="AV39" s="100">
        <v>2.75</v>
      </c>
      <c r="AW39" s="101">
        <v>2.2933333333333334</v>
      </c>
    </row>
    <row r="40" spans="2:49" ht="14.45" customHeight="1" x14ac:dyDescent="0.2">
      <c r="B40" s="19"/>
      <c r="C40" s="48"/>
      <c r="D40" s="52" t="s">
        <v>109</v>
      </c>
      <c r="E40" s="162">
        <v>2064</v>
      </c>
      <c r="F40" s="162">
        <v>2201.6</v>
      </c>
      <c r="G40" s="162">
        <v>2339.1999999999998</v>
      </c>
      <c r="H40" s="162">
        <v>2476.7999999999997</v>
      </c>
      <c r="I40" s="162">
        <v>2614.3999999999996</v>
      </c>
      <c r="J40" s="163">
        <v>2752</v>
      </c>
      <c r="K40" s="162">
        <v>2889.6</v>
      </c>
      <c r="L40" s="162">
        <v>3027.2</v>
      </c>
      <c r="M40" s="162">
        <v>3164.7999999999997</v>
      </c>
      <c r="N40" s="162">
        <v>3302.3999999999996</v>
      </c>
      <c r="O40" s="162">
        <v>3439.9999999999995</v>
      </c>
      <c r="AT40" s="21" t="s">
        <v>62</v>
      </c>
      <c r="AU40" s="99">
        <v>105954.82</v>
      </c>
      <c r="AV40" s="100">
        <v>1.1000000000000001</v>
      </c>
      <c r="AW40" s="101">
        <v>1.6132958767281809</v>
      </c>
    </row>
    <row r="41" spans="2:49" x14ac:dyDescent="0.2">
      <c r="B41" s="19"/>
      <c r="C41" s="53">
        <v>-0.2</v>
      </c>
      <c r="D41" s="54">
        <v>55814.400000000001</v>
      </c>
      <c r="E41" s="110">
        <v>8.7264568048909918E-2</v>
      </c>
      <c r="F41" s="110">
        <v>0.15974887258550385</v>
      </c>
      <c r="G41" s="110">
        <v>0.23223317712209779</v>
      </c>
      <c r="H41" s="110">
        <v>0.30471748165869172</v>
      </c>
      <c r="I41" s="110">
        <v>0.37720178619528566</v>
      </c>
      <c r="J41" s="110">
        <v>0.4496860907318796</v>
      </c>
      <c r="K41" s="110">
        <v>0.52217039526847375</v>
      </c>
      <c r="L41" s="110">
        <v>0.59465469980506769</v>
      </c>
      <c r="M41" s="110">
        <v>0.66713900434166162</v>
      </c>
      <c r="N41" s="110">
        <v>0.73962330887825556</v>
      </c>
      <c r="O41" s="110">
        <v>0.81210761341484927</v>
      </c>
      <c r="AT41" s="21" t="s">
        <v>61</v>
      </c>
      <c r="AU41" s="99">
        <v>158237.18</v>
      </c>
      <c r="AV41" s="100"/>
      <c r="AW41" s="101">
        <v>0.59894765927810079</v>
      </c>
    </row>
    <row r="42" spans="2:49" x14ac:dyDescent="0.2">
      <c r="B42" s="19"/>
      <c r="C42" s="53">
        <v>-0.15</v>
      </c>
      <c r="D42" s="54">
        <v>69768</v>
      </c>
      <c r="E42" s="110">
        <v>0.35908071006113729</v>
      </c>
      <c r="F42" s="110">
        <v>0.44968609073187982</v>
      </c>
      <c r="G42" s="110">
        <v>0.54029147140262213</v>
      </c>
      <c r="H42" s="110">
        <v>0.63089685207336488</v>
      </c>
      <c r="I42" s="110">
        <v>0.72150223274410696</v>
      </c>
      <c r="J42" s="110">
        <v>0.81210761341484972</v>
      </c>
      <c r="K42" s="110">
        <v>0.90271299408559202</v>
      </c>
      <c r="L42" s="110">
        <v>0.99331837475633455</v>
      </c>
      <c r="M42" s="110">
        <v>1.0839237554270769</v>
      </c>
      <c r="N42" s="110">
        <v>1.1745291360978194</v>
      </c>
      <c r="O42" s="110">
        <v>1.2651345167685619</v>
      </c>
    </row>
    <row r="43" spans="2:49" x14ac:dyDescent="0.2">
      <c r="B43" s="19"/>
      <c r="C43" s="53">
        <v>-0.1</v>
      </c>
      <c r="D43" s="54">
        <v>82080</v>
      </c>
      <c r="E43" s="110">
        <v>0.59891848242486745</v>
      </c>
      <c r="F43" s="110">
        <v>0.70551304791985858</v>
      </c>
      <c r="G43" s="110">
        <v>0.81210761341484972</v>
      </c>
      <c r="H43" s="110">
        <v>0.91870217890984063</v>
      </c>
      <c r="I43" s="110">
        <v>1.025296744404832</v>
      </c>
      <c r="J43" s="110">
        <v>1.1318913098998231</v>
      </c>
      <c r="K43" s="110">
        <v>1.2384858753948143</v>
      </c>
      <c r="L43" s="110">
        <v>1.3450804408898054</v>
      </c>
      <c r="M43" s="110">
        <v>1.4516750063847961</v>
      </c>
      <c r="N43" s="110">
        <v>1.5582695718797877</v>
      </c>
      <c r="O43" s="110">
        <v>1.6648641373747783</v>
      </c>
      <c r="AU43" s="21">
        <v>220032</v>
      </c>
    </row>
    <row r="44" spans="2:49" x14ac:dyDescent="0.2">
      <c r="B44" s="19"/>
      <c r="C44" s="53">
        <v>-0.05</v>
      </c>
      <c r="D44" s="54">
        <v>91200</v>
      </c>
      <c r="E44" s="110">
        <v>0.77657609158318608</v>
      </c>
      <c r="F44" s="110">
        <v>0.89501449768873176</v>
      </c>
      <c r="G44" s="110">
        <v>1.0134529037942777</v>
      </c>
      <c r="H44" s="110">
        <v>1.1318913098998231</v>
      </c>
      <c r="I44" s="110">
        <v>1.250329716005369</v>
      </c>
      <c r="J44" s="110">
        <v>1.3687681221109145</v>
      </c>
      <c r="K44" s="110">
        <v>1.4872065282164599</v>
      </c>
      <c r="L44" s="110">
        <v>1.6056449343220058</v>
      </c>
      <c r="M44" s="110">
        <v>1.7240833404275513</v>
      </c>
      <c r="N44" s="110">
        <v>1.8425217465330972</v>
      </c>
      <c r="O44" s="110">
        <v>1.9609601526386427</v>
      </c>
      <c r="AU44" s="21">
        <v>186519.84</v>
      </c>
    </row>
    <row r="45" spans="2:49" x14ac:dyDescent="0.2">
      <c r="B45" s="19"/>
      <c r="C45" s="50" t="s">
        <v>107</v>
      </c>
      <c r="D45" s="55">
        <v>96000</v>
      </c>
      <c r="E45" s="110">
        <v>0.87008009640335371</v>
      </c>
      <c r="F45" s="110">
        <v>0.99475210283024396</v>
      </c>
      <c r="G45" s="110">
        <v>1.119424109257134</v>
      </c>
      <c r="H45" s="110">
        <v>1.2440961156840245</v>
      </c>
      <c r="I45" s="110">
        <v>1.3687681221109145</v>
      </c>
      <c r="J45" s="110">
        <v>1.4934401285378049</v>
      </c>
      <c r="K45" s="110">
        <v>1.618112134964695</v>
      </c>
      <c r="L45" s="110">
        <v>1.742784141391585</v>
      </c>
      <c r="M45" s="110">
        <v>1.8674561478184755</v>
      </c>
      <c r="N45" s="110">
        <v>1.9921281542453655</v>
      </c>
      <c r="O45" s="110">
        <v>2.1168001606722555</v>
      </c>
    </row>
    <row r="46" spans="2:49" ht="14.45" customHeight="1" x14ac:dyDescent="0.2">
      <c r="B46" s="19"/>
      <c r="C46" s="53">
        <v>0.05</v>
      </c>
      <c r="D46" s="54">
        <v>100800</v>
      </c>
      <c r="E46" s="110">
        <v>0.96358410122352156</v>
      </c>
      <c r="F46" s="110">
        <v>1.0944897079717562</v>
      </c>
      <c r="G46" s="110">
        <v>1.2253953147199907</v>
      </c>
      <c r="H46" s="110">
        <v>1.3563009214682258</v>
      </c>
      <c r="I46" s="110">
        <v>1.4872065282164599</v>
      </c>
      <c r="J46" s="110">
        <v>1.618112134964695</v>
      </c>
      <c r="K46" s="110">
        <v>1.74901774171293</v>
      </c>
      <c r="L46" s="110">
        <v>1.8799233484611642</v>
      </c>
      <c r="M46" s="110">
        <v>2.0108289552093992</v>
      </c>
      <c r="N46" s="110">
        <v>2.1417345619576342</v>
      </c>
      <c r="O46" s="110">
        <v>2.2726401687058684</v>
      </c>
    </row>
    <row r="47" spans="2:49" x14ac:dyDescent="0.2">
      <c r="B47" s="19"/>
      <c r="C47" s="53">
        <v>0.1</v>
      </c>
      <c r="D47" s="54">
        <v>110880</v>
      </c>
      <c r="E47" s="110">
        <v>1.1599425113458737</v>
      </c>
      <c r="F47" s="110">
        <v>1.3039386787689318</v>
      </c>
      <c r="G47" s="110">
        <v>1.4479348461919899</v>
      </c>
      <c r="H47" s="110">
        <v>1.591931013615048</v>
      </c>
      <c r="I47" s="110">
        <v>1.7359271810381061</v>
      </c>
      <c r="J47" s="110">
        <v>1.8799233484611642</v>
      </c>
      <c r="K47" s="110">
        <v>2.0239195158842227</v>
      </c>
      <c r="L47" s="110">
        <v>2.1679156833072812</v>
      </c>
      <c r="M47" s="110">
        <v>2.3119118507303393</v>
      </c>
      <c r="N47" s="110">
        <v>2.4559080181533974</v>
      </c>
      <c r="O47" s="110">
        <v>2.5999041855764555</v>
      </c>
    </row>
    <row r="48" spans="2:49" x14ac:dyDescent="0.2">
      <c r="B48" s="19"/>
      <c r="C48" s="53">
        <v>0.15</v>
      </c>
      <c r="D48" s="54">
        <v>127512</v>
      </c>
      <c r="E48" s="110">
        <v>1.4839338880477544</v>
      </c>
      <c r="F48" s="110">
        <v>1.6495294805842717</v>
      </c>
      <c r="G48" s="110">
        <v>1.8151250731207882</v>
      </c>
      <c r="H48" s="110">
        <v>1.9807206656573055</v>
      </c>
      <c r="I48" s="110">
        <v>2.146316258193822</v>
      </c>
      <c r="J48" s="110">
        <v>2.3119118507303393</v>
      </c>
      <c r="K48" s="110">
        <v>2.4775074432668558</v>
      </c>
      <c r="L48" s="110">
        <v>2.6431030358033731</v>
      </c>
      <c r="M48" s="110">
        <v>2.8086986283398896</v>
      </c>
      <c r="N48" s="110">
        <v>2.9742942208764069</v>
      </c>
      <c r="O48" s="110">
        <v>3.1398898134129229</v>
      </c>
    </row>
    <row r="49" spans="2:45" ht="15" thickBot="1" x14ac:dyDescent="0.25">
      <c r="B49" s="19"/>
      <c r="C49" s="53">
        <v>0.2</v>
      </c>
      <c r="D49" s="56">
        <v>153014.39999999999</v>
      </c>
      <c r="E49" s="110">
        <v>1.9807206656573055</v>
      </c>
      <c r="F49" s="110">
        <v>2.1794353767011256</v>
      </c>
      <c r="G49" s="110">
        <v>2.3781500877449457</v>
      </c>
      <c r="H49" s="110">
        <v>2.5768647987887663</v>
      </c>
      <c r="I49" s="110">
        <v>2.7755795098325864</v>
      </c>
      <c r="J49" s="110">
        <v>2.9742942208764069</v>
      </c>
      <c r="K49" s="110">
        <v>3.1730089319202266</v>
      </c>
      <c r="L49" s="110">
        <v>3.3717236429640476</v>
      </c>
      <c r="M49" s="110">
        <v>3.5704383540078677</v>
      </c>
      <c r="N49" s="110">
        <v>3.7691530650516878</v>
      </c>
      <c r="O49" s="110">
        <v>3.9678677760955079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96000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684.13</v>
      </c>
      <c r="BA66" s="21" t="s">
        <v>65</v>
      </c>
    </row>
    <row r="67" spans="2:55" x14ac:dyDescent="0.2">
      <c r="B67" s="19"/>
      <c r="C67" s="19"/>
      <c r="D67" s="19"/>
      <c r="E67" s="19"/>
      <c r="F67" s="19"/>
      <c r="G67" s="19"/>
      <c r="H67" s="19"/>
      <c r="I67" s="19"/>
      <c r="J67" s="19"/>
      <c r="K67" s="19"/>
      <c r="AS67" s="21" t="s">
        <v>11</v>
      </c>
      <c r="AT67" s="99">
        <v>115200</v>
      </c>
      <c r="AU67" s="100">
        <v>1.2</v>
      </c>
      <c r="AV67" s="101">
        <v>1</v>
      </c>
      <c r="AX67" s="21" t="s">
        <v>64</v>
      </c>
      <c r="AZ67" s="71">
        <v>54730</v>
      </c>
      <c r="BA67" s="21" t="s">
        <v>63</v>
      </c>
    </row>
    <row r="68" spans="2:55" x14ac:dyDescent="0.2">
      <c r="B68" s="19"/>
      <c r="C68" s="19"/>
      <c r="D68" s="19"/>
      <c r="E68" s="19"/>
      <c r="F68" s="19"/>
      <c r="G68" s="19"/>
      <c r="H68" s="19"/>
      <c r="I68" s="19"/>
      <c r="J68" s="19"/>
      <c r="K68" s="19"/>
      <c r="AS68" s="21" t="s">
        <v>62</v>
      </c>
      <c r="AT68" s="99">
        <v>65676</v>
      </c>
      <c r="AU68" s="100">
        <v>0.68</v>
      </c>
      <c r="AV68" s="101">
        <v>0.57010416666666663</v>
      </c>
    </row>
    <row r="69" spans="2:55" x14ac:dyDescent="0.2">
      <c r="B69" s="19"/>
      <c r="C69" s="19"/>
      <c r="D69" s="19"/>
      <c r="E69" s="19"/>
      <c r="F69" s="19"/>
      <c r="G69" s="19"/>
      <c r="H69" s="19"/>
      <c r="I69" s="19"/>
      <c r="J69" s="19"/>
      <c r="K69" s="19"/>
      <c r="AS69" s="21" t="s">
        <v>61</v>
      </c>
      <c r="AT69" s="99">
        <v>49524</v>
      </c>
      <c r="AU69" s="100"/>
      <c r="AV69" s="101">
        <v>0.42989583333333331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0.89999999999999991</v>
      </c>
      <c r="AU86" s="104">
        <v>0.96</v>
      </c>
      <c r="AV86" s="104">
        <v>1.02</v>
      </c>
      <c r="AW86" s="104">
        <v>1.08</v>
      </c>
      <c r="AX86" s="104">
        <v>1.1399999999999999</v>
      </c>
      <c r="AY86" s="105">
        <v>1.2</v>
      </c>
      <c r="AZ86" s="104">
        <v>1.26</v>
      </c>
      <c r="BA86" s="104">
        <v>1.3199999999999998</v>
      </c>
      <c r="BB86" s="104">
        <v>1.38</v>
      </c>
      <c r="BC86" s="104">
        <v>1.44</v>
      </c>
      <c r="BD86" s="104">
        <v>1.5</v>
      </c>
    </row>
    <row r="87" spans="2:56" x14ac:dyDescent="0.2">
      <c r="B87" s="19"/>
      <c r="C87" s="19"/>
      <c r="D87" s="19"/>
      <c r="E87" s="19"/>
      <c r="F87" s="19"/>
      <c r="G87" s="19"/>
      <c r="H87" s="19"/>
      <c r="I87" s="19"/>
      <c r="J87" s="19"/>
      <c r="K87" s="19"/>
      <c r="AR87" s="21">
        <v>-0.2</v>
      </c>
      <c r="AS87" s="104">
        <v>55814.400000000001</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69768</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82080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91200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96000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100800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110880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127512</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153014.39999999999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2024-08-09T13:39:48Z</dcterms:modified>
</cp:coreProperties>
</file>