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D8B67C1D-F625-4614-9E8A-33B84D8683F3}"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<sst xmlns="http://schemas.openxmlformats.org/spreadsheetml/2006/main" count="350" uniqueCount="161">
  <si>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</si>
  <si>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</si>
  <si>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</si>
  <si>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</si>
  <si>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</si>
  <si>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</si>
  <si>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</si>
  <si>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</si>
  <si>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</si>
  <si>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</si>
  <si>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</si>
  <si>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</si>
  <si>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</si>
  <si>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</si>
  <si>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</si>
  <si>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</si>
  <si>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</si>
  <si>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</si>
  <si>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</si>
  <si>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</si>
  <si>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</si>
  <si>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</si>
  <si>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</si>
  <si>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</si>
  <si>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</si>
  <si>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</si>
  <si>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</si>
  <si>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</si>
  <si>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</si>
  <si>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</si>
  <si>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</si>
  <si>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</si>
  <si>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</si>
  <si>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</si>
  <si>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</si>
  <si>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</si>
  <si>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</si>
  <si>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</si>
  <si>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</si>
  <si>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</si>
  <si>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</si>
  <si>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</si>
  <si>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</si>
  <si>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</si>
  <si>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</si>
  <si>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</si>
  <si>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</si>
  <si>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</si>
  <si>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</si>
  <si>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</si>
  <si>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</si>
  <si>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</si>
  <si>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</si>
  <si>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</si>
  <si>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</si>
  <si>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</si>
  <si>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</si>
  <si>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</si>
  <si>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</si>
  <si>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</si>
  <si>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</si>
  <si>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</si>
  <si>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</si>
  <si>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</si>
  <si>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</si>
  <si>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</si>
  <si>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</si>
  <si>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</si>
  <si>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</si>
  <si>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</si>
  <si>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</si>
  <si>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</si>
  <si>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</si>
  <si>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</si>
  <si>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</si>
  <si>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</si>
  <si>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</si>
  <si>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</si>
  <si>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</si>
  <si>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</si>
  <si>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</si>
  <si>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</si>
  <si>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</si>
  <si>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</si>
  <si>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</si>
  <si>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</si>
  <si>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</si>
  <si>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</si>
  <si>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</si>
  <si>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</si>
  <si>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</si>
  <si>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</si>
  <si>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</si>
  <si>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</si>
  <si>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</si>
  <si>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</si>
  <si>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</si>
  <si>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</si>
  <si>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</si>
  <si>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</si>
  <si>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</si>
  <si>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</si>
  <si>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</si>
  <si>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</si>
  <si>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</si>
  <si>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</si>
  <si>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</si>
  <si>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</si>
  <si>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</si>
  <si>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</si>
  <si>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</si>
  <si>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</si>
  <si>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</si>
  <si>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</si>
  <si>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</si>
  <si>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</si>
  <si>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</si>
  <si>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</si>
  <si>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</si>
  <si>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</si>
  <si>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</si>
  <si>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</si>
  <si>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</si>
  <si>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</si>
  <si>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PAPAYA MARADOL SANTANDER VILLANUEVA</t>
  </si>
  <si>
    <t>Santander</t>
  </si>
  <si>
    <t>Material de propagacion: Semilla // Distancia de siembra: 3 x 3 // Densidad de siembra - Plantas/Ha.: 1.111 // Duracion del ciclo: 3 años // Productividad/Ha/Ciclo: 61.350 kg // Inicio de Produccion desde la siembra: año 1  // Duracion de la etapa productiva: 3 años // Productividad promedio en etapa productiva  // Cultivo asociado: NA // Productividad promedio etapa productiva: 20.450 kg // % Rendimiento 1ra. Calidad: 100 // % Rendimiento 2da. Calidad: 0 // Precio de venta ponderado por calidad: $1.373 // Valor Jornal: $58.501 // Otros: NA</t>
  </si>
  <si>
    <t>2024 Q2</t>
  </si>
  <si>
    <t>2019 Q4</t>
  </si>
  <si>
    <t>El presente documento corresponde a una actualización del documento PDF de la AgroGuía correspondiente a Papaya Maradol Santander Villanueva publicada en la página web, y consta de las siguientes partes:</t>
  </si>
  <si>
    <t>- Flujo anualizado de los ingresos (precio y rendimiento) y los costos de producción para una hectárea de
Papaya Maradol Santander Villanueva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</si>
  <si>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Papaya Maradol Santander Villanueva.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</si>
  <si>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</si>
  <si>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</si>
  <si>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</si>
  <si>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</si>
  <si>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Papaya Maradol Santander Villanueva. La participación se encuentra actualizada al 2024 Q2.</t>
  </si>
  <si>
    <t>Sostenimiento Año1 ***</t>
  </si>
  <si>
    <t>Sub Total Ingresos millones [(CxG)]</t>
  </si>
  <si>
    <t>** Los costos de instalación comprenden tanto los gastos relacionados con la mano de obra como aquellos asociados con los insumos necesarios hasta completar la siembra de las plantas. Para el caso de Papaya Maradol Santander Villanueva, en lo que respecta a la mano de obra incluye actividades como la preparación del terreno, la siembra, el trazado y el ahoyado, entre otras, y ascienden a un total de $3,2 millones de pesos (equivalente a 55 jornales). En cuanto a los insumos, se incluyen los gastos relacionados con el material vegetal y las enmiendas, que en conjunto ascienden a  $0,6 millones.</t>
  </si>
  <si>
    <t>*** Los costos de sostenimiento del año 1 comprenden tanto los gastos relacionados con la mano de obra como aquellos asociados con los insumos necesarios desde el momento de la siembra de las plantas hasta finalizar el año 1. Para el caso de Papaya Maradol Santander Villanueva, en lo que respecta a la mano de obra incluye actividades como la fertilización, riego, control de malezas, plagas y enfermedades, entre otras, y ascienden a un total de $7,8 millones de pesos (equivalente a 134 jornales). En cuanto a los insumos, se incluyen los fertilizantes, plaguicidas, transportes, entre otras, que en conjunto ascienden a  $8,1 millones.</t>
  </si>
  <si>
    <t>Nota 1: en caso de utilizar esta información para el desarrollo de otras publicaciones, por favor citar FINAGRO, "Agro Guía - Marcos de Referencia Agroeconómicos"</t>
  </si>
  <si>
    <t>Los costos totales del ciclo para esta actualización (2024 Q2) equivalen a $69,3 millones, en comparación con los costos del marco original que ascienden a $41,4 millones, (mes de publicación del marco: octubre - 2019).
La rentabilidad actualizada (2024 Q2) subió frente a la rentabilidad de la primera AgroGuía, pasando del 15,6% al 21,5%. Mientras que el crecimiento de los costos fue del 167,3%, el crecimiento de los ingresos fue del 171,6%.</t>
  </si>
  <si>
    <t>En cuanto a los costos de mano de obra de la AgroGuía actualizada, se destaca la participación de cosecha y beneficio seguido de control arvenses, que representan el 64% y el 9% del costo total, respectivamente. En cuanto a los costos de insumos, se destaca la participación de transporte seguido de fertilización, que representan el 52% y el 30% del costo total, respectivamente.</t>
  </si>
  <si>
    <t>subió</t>
  </si>
  <si>
    <t>A continuación, se presenta la desagregación de los costos de mano de obra e insumos según las diferentes actividades vinculadas a la producción de PAPAYA MARADOL SANTANDER VILLANUEVA</t>
  </si>
  <si>
    <t>En cuanto a los costos de mano de obra, se destaca la participación de cosecha y beneficio segido por control arvenses que representan el 64% y el 9% del costo total, respectivamente. En cuanto a los costos de insumos, se destaca la participación de transporte segido por fertilización que representan el 44% y el 35% del costo total, respectivamente.</t>
  </si>
  <si>
    <t>En cuanto a los costos de mano de obra, se destaca la participación de cosecha y beneficio segido por control arvenses que representan el 64% y el 9% del costo total, respectivamente. En cuanto a los costos de insumos, se destaca la participación de transporte segido por fertilización que representan el 52% y el 30% del costo total, respectivamente.</t>
  </si>
  <si>
    <t>En cuanto a los costos de mano de obra, se destaca la participación de cosecha y beneficio segido por control arvenses que representan el 64% y el 9% del costo total, respectivamente.</t>
  </si>
  <si>
    <t>En cuanto a los costos de insumos, se destaca la participación de transporte segido por fertilización que representan el 52% y el 30% del costo total, respectivamente.</t>
  </si>
  <si>
    <t>En cuanto a los costos de insumos, se destaca la participación de transporte segido por fertilización que representan el 44% y el 35% del costo total, respectivamente.</t>
  </si>
  <si>
    <t>En cuanto a los costos de mano de obra, se destaca la participación de cosecha y beneficio segido por control arvenses que representan el 64% y el 9% del costo total, respectivamente.En cuanto a los costos de insumos, se destaca la participación de transporte segido por fertilización que representan el 44% y el 35% del costo total, respectivamente.</t>
  </si>
  <si>
    <t>De acuerdo con el comportamiento histórico del sistema productivo, se efectuó un análisis de sensibilidad del margen de utilidad obtenido en la producción de PAPAYA MARADOL SANTANDER VILLANUEVA, frente a diferentes escenarios de variación de precios de venta en finca y rendimientos probables (kg/ha).</t>
  </si>
  <si>
    <t>Con un precio ponderado de COP $ 1.373/kg y con un rendimiento por hectárea de 61.350 kg por ciclo; el margen de utilidad obtenido en la producción de papaya es del 18%.</t>
  </si>
  <si>
    <t>El precio mínimo ponderado para cubrir los costos de producción, con un rendimiento de 61.350 kg para todo el ciclo de producción, es COP $ 1.130/kg.</t>
  </si>
  <si>
    <t>El rendimiento mínimo por ha/ciclo para cubrir los costos de producción, con un precio ponderado de COP $ 1.373, es de 50.489 kg/ha para todo el ciclo.</t>
  </si>
  <si>
    <t>El siguiente cuadro presenta diferentes escenarios de rentabilidad para el sistema productivo de PAPAYA MARADOL SANTANDER VILLANUEVA, con respecto a diferentes niveles de productividad (kg./ha.) y precios ($/kg.).</t>
  </si>
  <si>
    <t>De acuerdo con el comportamiento histórico del sistema productivo, se efectuó un análisis de sensibilidad del margen de utilidad obtenido en la producción de PAPAYA MARADOL SANTANDER VILLANUEVA, frente a diferentes escenarios de variación de precios de venta en finca y rendimientos probables (t/ha)</t>
  </si>
  <si>
    <t>Con un precio ponderado de COP $$ 800/kg y con un rendimiento por hectárea de 61.350 kg por ciclo; el margen de utilidad obtenido en la producción de papaya es del 16%.</t>
  </si>
  <si>
    <t>El precio mínimo ponderado para cubrir los costos de producción, con un rendimiento de 61.350 kg para todo el ciclo de producción, es COP $ 675/kg.</t>
  </si>
  <si>
    <t>El rendimiento mínimo por ha/ciclo para cubrir los costos de producción, con un precio ponderado de COP $ 800, es de 51.780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</si>
</sst>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Q4</c:v>
                </c:pt>
                <c:pt idx="1">
                  <c:v>2024 Q2</c:v>
                </c:pt>
              </c:strCache>
            </c:strRef>
          </c:cat>
          <c:val>
            <c:numRef>
              <c:f>'Análisis Comparativo y Part.'!$AQ$41:$AQ$42</c:f>
              <c:numCache>
                <c:formatCode>_(* #.##0_);_(* \(#.##0\);_(* "-"_);_(@_)</c:formatCode>
                <c:ptCount val="2"/>
                <c:pt idx="0">
                  <c:v>41424000</c:v>
                </c:pt>
                <c:pt idx="1">
                  <c:v>69320993.379417241</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Q4</c:v>
                </c:pt>
                <c:pt idx="1">
                  <c:v>2024 Q2</c:v>
                </c:pt>
              </c:strCache>
            </c:strRef>
          </c:cat>
          <c:val>
            <c:numRef>
              <c:f>'Análisis Comparativo y Part.'!$AR$41:$AR$42</c:f>
              <c:numCache>
                <c:formatCode>_(* #.##0_);_(* \(#.##0\);_(* "-"_);_(@_)</c:formatCode>
                <c:ptCount val="2"/>
                <c:pt idx="0">
                  <c:v>23810500</c:v>
                </c:pt>
                <c:pt idx="1">
                  <c:v>37629979</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Q4</c:v>
                </c:pt>
                <c:pt idx="1">
                  <c:v>2024 Q2</c:v>
                </c:pt>
              </c:strCache>
            </c:strRef>
          </c:cat>
          <c:val>
            <c:numRef>
              <c:f>'Análisis Comparativo y Part.'!$AS$41:$AS$42</c:f>
              <c:numCache>
                <c:formatCode>_(* #.##0_);_(* \(#.##0\);_(* "-"_);_(@_)</c:formatCode>
                <c:ptCount val="2"/>
                <c:pt idx="0">
                  <c:v>17613500</c:v>
                </c:pt>
                <c:pt idx="1">
                  <c:v>31691014.379417237</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Q4</c:v>
                </c:pt>
                <c:pt idx="1">
                  <c:v>2024 Q2</c:v>
                </c:pt>
              </c:strCache>
            </c:strRef>
          </c:cat>
          <c:val>
            <c:numRef>
              <c:f>Tortas!$H$36:$H$37</c:f>
              <c:numCache>
                <c:formatCode>0%</c:formatCode>
                <c:ptCount val="2"/>
                <c:pt idx="0">
                  <c:v>0.57479963306295867</c:v>
                </c:pt>
                <c:pt idx="1">
                  <c:v>0.54283669586265737</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Q4</c:v>
                </c:pt>
                <c:pt idx="1">
                  <c:v>2024 Q2</c:v>
                </c:pt>
              </c:strCache>
            </c:strRef>
          </c:cat>
          <c:val>
            <c:numRef>
              <c:f>Tortas!$I$36:$I$37</c:f>
              <c:numCache>
                <c:formatCode>0%</c:formatCode>
                <c:ptCount val="2"/>
                <c:pt idx="0">
                  <c:v>0.42520036693704133</c:v>
                </c:pt>
                <c:pt idx="1">
                  <c:v>0.45716330413734257</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1">
                  <c:v>5191488</c:v>
                </c:pt>
                <c:pt idx="3">
                  <c:v>9457740</c:v>
                </c:pt>
                <c:pt idx="4">
                  <c:v>593676.37941723596</c:v>
                </c:pt>
                <c:pt idx="6">
                  <c:v>0</c:v>
                </c:pt>
                <c:pt idx="7">
                  <c:v>0</c:v>
                </c:pt>
                <c:pt idx="8">
                  <c:v>16448110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3510060</c:v>
                </c:pt>
                <c:pt idx="1">
                  <c:v>3510060</c:v>
                </c:pt>
                <c:pt idx="2">
                  <c:v>24233250</c:v>
                </c:pt>
                <c:pt idx="3">
                  <c:v>3159054</c:v>
                </c:pt>
                <c:pt idx="4">
                  <c:v>3217555</c:v>
                </c:pt>
                <c:pt idx="5">
                  <c:v>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Q4</c:v>
                </c:pt>
                <c:pt idx="1">
                  <c:v>2024 Q2</c:v>
                </c:pt>
              </c:strCache>
            </c:strRef>
          </c:cat>
          <c:val>
            <c:numRef>
              <c:f>'Análisis Comparativo y Part.'!$AW$41:$AW$42</c:f>
              <c:numCache>
                <c:formatCode>0%</c:formatCode>
                <c:ptCount val="2"/>
                <c:pt idx="0">
                  <c:v>0.57479963306295867</c:v>
                </c:pt>
                <c:pt idx="1">
                  <c:v>0.54283669586265737</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Q4</c:v>
                </c:pt>
                <c:pt idx="1">
                  <c:v>2024 Q2</c:v>
                </c:pt>
              </c:strCache>
            </c:strRef>
          </c:cat>
          <c:val>
            <c:numRef>
              <c:f>'Análisis Comparativo y Part.'!$AX$41:$AX$42</c:f>
              <c:numCache>
                <c:formatCode>0%</c:formatCode>
                <c:ptCount val="2"/>
                <c:pt idx="0">
                  <c:v>0.42520036693704133</c:v>
                </c:pt>
                <c:pt idx="1">
                  <c:v>0.45716330413734257</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2220000</c:v>
                </c:pt>
                <c:pt idx="1">
                  <c:v>2220000</c:v>
                </c:pt>
                <c:pt idx="2">
                  <c:v>15337500</c:v>
                </c:pt>
                <c:pt idx="3">
                  <c:v>1998000</c:v>
                </c:pt>
                <c:pt idx="4">
                  <c:v>2035000</c:v>
                </c:pt>
                <c:pt idx="5">
                  <c:v>0</c:v>
                </c:pt>
                <c:pt idx="6">
                  <c:v>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0</c:v>
                </c:pt>
                <c:pt idx="1">
                  <c:v>3456000</c:v>
                </c:pt>
                <c:pt idx="2">
                  <c:v>0</c:v>
                </c:pt>
                <c:pt idx="3">
                  <c:v>6120000</c:v>
                </c:pt>
                <c:pt idx="4">
                  <c:v>280000</c:v>
                </c:pt>
                <c:pt idx="5">
                  <c:v>0</c:v>
                </c:pt>
                <c:pt idx="6">
                  <c:v>0</c:v>
                </c:pt>
                <c:pt idx="7">
                  <c:v>0</c:v>
                </c:pt>
                <c:pt idx="8">
                  <c:v>7757500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3510060</c:v>
                </c:pt>
                <c:pt idx="1">
                  <c:v>3510060</c:v>
                </c:pt>
                <c:pt idx="2">
                  <c:v>24233250</c:v>
                </c:pt>
                <c:pt idx="3">
                  <c:v>3159054</c:v>
                </c:pt>
                <c:pt idx="4">
                  <c:v>3217555</c:v>
                </c:pt>
                <c:pt idx="5">
                  <c:v>0</c:v>
                </c:pt>
                <c:pt idx="6">
                  <c:v>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0</c:v>
                </c:pt>
                <c:pt idx="1">
                  <c:v>5191488</c:v>
                </c:pt>
                <c:pt idx="2">
                  <c:v>0</c:v>
                </c:pt>
                <c:pt idx="3">
                  <c:v>9457740</c:v>
                </c:pt>
                <c:pt idx="4">
                  <c:v>593676.37941723596</c:v>
                </c:pt>
                <c:pt idx="5">
                  <c:v>0</c:v>
                </c:pt>
                <c:pt idx="6">
                  <c:v>0</c:v>
                </c:pt>
                <c:pt idx="7">
                  <c:v>0</c:v>
                </c:pt>
                <c:pt idx="8">
                  <c:v>16448110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Q4</c:v>
                </c:pt>
                <c:pt idx="1">
                  <c:v>2024 Q2</c:v>
                </c:pt>
              </c:strCache>
            </c:strRef>
          </c:cat>
          <c:val>
            <c:numRef>
              <c:f>Tortas!$B$36:$B$37</c:f>
              <c:numCache>
                <c:formatCode>_(* #.##0_);_(* \(#.##0\);_(* "-"_);_(@_)</c:formatCode>
                <c:ptCount val="2"/>
                <c:pt idx="0">
                  <c:v>41424000</c:v>
                </c:pt>
                <c:pt idx="1">
                  <c:v>69320993.379417241</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Q4</c:v>
                </c:pt>
                <c:pt idx="1">
                  <c:v>2024 Q2</c:v>
                </c:pt>
              </c:strCache>
            </c:strRef>
          </c:cat>
          <c:val>
            <c:numRef>
              <c:f>Tortas!$C$36:$C$37</c:f>
              <c:numCache>
                <c:formatCode>_(* #.##0_);_(* \(#.##0\);_(* "-"_);_(@_)</c:formatCode>
                <c:ptCount val="2"/>
                <c:pt idx="0">
                  <c:v>23810500</c:v>
                </c:pt>
                <c:pt idx="1">
                  <c:v>37629979</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Q4</c:v>
                </c:pt>
                <c:pt idx="1">
                  <c:v>2024 Q2</c:v>
                </c:pt>
              </c:strCache>
            </c:strRef>
          </c:cat>
          <c:val>
            <c:numRef>
              <c:f>Tortas!$D$36:$D$37</c:f>
              <c:numCache>
                <c:formatCode>_(* #.##0_);_(* \(#.##0\);_(* "-"_);_(@_)</c:formatCode>
                <c:ptCount val="2"/>
                <c:pt idx="0">
                  <c:v>17613500</c:v>
                </c:pt>
                <c:pt idx="1">
                  <c:v>31691014.379417237</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5" width="10.85546875" style="19" customWidth="1"/>
    <col min="6" max="9" width="10.85546875" style="19" hidden="1" customWidth="1"/>
    <col min="10" max="10" width="10.85546875" style="26" hidden="1" customWidth="1"/>
    <col min="11"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3217.56</v>
      </c>
      <c r="C7" s="22">
        <v>7817.06</v>
      </c>
      <c r="D7" s="22">
        <v>15124.56</v>
      </c>
      <c r="E7" s="22">
        <v>11470.81</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37629.980000000003</v>
      </c>
      <c r="AH7" s="23">
        <v>0.54283669586265759</v>
      </c>
    </row>
    <row r="8" spans="1:34" x14ac:dyDescent="0.2">
      <c r="A8" s="5" t="s">
        <v>122</v>
      </c>
      <c r="B8" s="22">
        <v>593.67999999999995</v>
      </c>
      <c r="C8" s="22">
        <v>8077.64</v>
      </c>
      <c r="D8" s="22">
        <v>12653.92</v>
      </c>
      <c r="E8" s="22">
        <v>10365.780000000001</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31691.01</v>
      </c>
      <c r="AH8" s="23">
        <v>0.45716330413734269</v>
      </c>
    </row>
    <row r="9" spans="1:34" x14ac:dyDescent="0.2">
      <c r="A9" s="9" t="s">
        <v>121</v>
      </c>
      <c r="B9" s="22">
        <v>3811.23</v>
      </c>
      <c r="C9" s="22">
        <v>15894.7</v>
      </c>
      <c r="D9" s="22">
        <v>27778.48</v>
      </c>
      <c r="E9" s="22">
        <v>21836.59</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69320.990000000005</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11200</v>
      </c>
      <c r="D11" s="24">
        <v>29700</v>
      </c>
      <c r="E11" s="24">
        <v>20450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61350</v>
      </c>
      <c r="AH11" s="27"/>
    </row>
    <row r="12" spans="1:34" hidden="1" x14ac:dyDescent="0.2">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1373</v>
      </c>
      <c r="D15" s="161">
        <v>1373</v>
      </c>
      <c r="E15" s="161">
        <v>1373</v>
      </c>
      <c r="F15" s="161">
        <v>0</v>
      </c>
      <c r="G15" s="161">
        <v>0</v>
      </c>
      <c r="H15" s="161">
        <v>0</v>
      </c>
      <c r="I15" s="161">
        <v>0</v>
      </c>
      <c r="J15" s="161">
        <v>0</v>
      </c>
      <c r="K15" s="161">
        <v>0</v>
      </c>
      <c r="L15" s="161">
        <v>0</v>
      </c>
      <c r="M15" s="161">
        <v>0</v>
      </c>
      <c r="N15" s="161">
        <v>0</v>
      </c>
      <c r="O15" s="161">
        <v>0</v>
      </c>
      <c r="P15" s="161">
        <v>0</v>
      </c>
      <c r="Q15" s="161">
        <v>0</v>
      </c>
      <c r="R15" s="161">
        <v>0</v>
      </c>
      <c r="S15" s="161">
        <v>0</v>
      </c>
      <c r="T15" s="161">
        <v>0</v>
      </c>
      <c r="U15" s="161">
        <v>0</v>
      </c>
      <c r="V15" s="161">
        <v>0</v>
      </c>
      <c r="W15" s="161">
        <v>0</v>
      </c>
      <c r="X15" s="161">
        <v>0</v>
      </c>
      <c r="Y15" s="161">
        <v>0</v>
      </c>
      <c r="Z15" s="161">
        <v>0</v>
      </c>
      <c r="AA15" s="161">
        <v>0</v>
      </c>
      <c r="AB15" s="161">
        <v>0</v>
      </c>
      <c r="AC15" s="161">
        <v>0</v>
      </c>
      <c r="AD15" s="161">
        <v>0</v>
      </c>
      <c r="AE15" s="161">
        <v>0</v>
      </c>
      <c r="AF15" s="161">
        <v>0</v>
      </c>
      <c r="AG15" s="161">
        <v>1373</v>
      </c>
      <c r="AH15" s="27"/>
    </row>
    <row r="16" spans="1:34" hidden="1" x14ac:dyDescent="0.2">
      <c r="A16" s="5" t="s">
        <v>16</v>
      </c>
      <c r="B16" s="161">
        <v>0</v>
      </c>
      <c r="C16" s="161">
        <v>0</v>
      </c>
      <c r="D16" s="161">
        <v>0</v>
      </c>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0</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0</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15377.6</v>
      </c>
      <c r="D19" s="22">
        <v>40778.1</v>
      </c>
      <c r="E19" s="22">
        <v>28077.85</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84233.55</v>
      </c>
      <c r="AH19" s="27"/>
    </row>
    <row r="20" spans="1:34" x14ac:dyDescent="0.2">
      <c r="A20" s="3" t="s">
        <v>12</v>
      </c>
      <c r="B20" s="25">
        <v>-3811.23</v>
      </c>
      <c r="C20" s="25">
        <v>-517.1</v>
      </c>
      <c r="D20" s="25">
        <v>12999.62</v>
      </c>
      <c r="E20" s="25">
        <v>6241.26</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14912.56</v>
      </c>
      <c r="AH20" s="30"/>
    </row>
    <row r="21" spans="1:34" x14ac:dyDescent="0.2">
      <c r="J21" s="19"/>
      <c r="AG21" s="88">
        <v>0.21512323891496044</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6981</v>
      </c>
      <c r="D121" s="68">
        <v>9571</v>
      </c>
      <c r="E121" s="68">
        <v>7258.5</v>
      </c>
      <c r="F121" s="68">
        <v>0</v>
      </c>
      <c r="G121" s="68">
        <v>0</v>
      </c>
      <c r="H121" s="68">
        <v>0</v>
      </c>
      <c r="I121" s="68">
        <v>0</v>
      </c>
      <c r="J121" s="68">
        <v>0</v>
      </c>
      <c r="K121" s="68">
        <v>0</v>
      </c>
      <c r="L121" s="68">
        <v>0</v>
      </c>
      <c r="M121" s="68">
        <v>0</v>
      </c>
      <c r="N121" s="68">
        <v>0</v>
      </c>
      <c r="O121" s="68">
        <v>0</v>
      </c>
      <c r="P121" s="68">
        <v>0</v>
      </c>
      <c r="Q121" s="68">
        <v>0</v>
      </c>
      <c r="R121" s="68">
        <v>0</v>
      </c>
      <c r="S121" s="68">
        <v>0</v>
      </c>
      <c r="T121" s="68">
        <v>0</v>
      </c>
      <c r="U121" s="68">
        <v>0</v>
      </c>
      <c r="V121" s="68">
        <v>0</v>
      </c>
      <c r="W121" s="68">
        <v>0</v>
      </c>
      <c r="X121" s="68">
        <v>0</v>
      </c>
      <c r="Y121" s="68">
        <v>0</v>
      </c>
      <c r="Z121" s="68">
        <v>0</v>
      </c>
      <c r="AA121" s="68">
        <v>0</v>
      </c>
      <c r="AB121" s="68">
        <v>0</v>
      </c>
      <c r="AC121" s="68">
        <v>0</v>
      </c>
      <c r="AD121" s="68">
        <v>0</v>
      </c>
      <c r="AE121" s="68">
        <v>0</v>
      </c>
      <c r="AF121" s="68">
        <v>0</v>
      </c>
      <c r="AG121" s="68">
        <v>23810.5</v>
      </c>
      <c r="AH121" s="69">
        <v>0.57479963306295867</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4978.67</v>
      </c>
      <c r="D122" s="68">
        <v>6857</v>
      </c>
      <c r="E122" s="68">
        <v>5777.83</v>
      </c>
      <c r="F122" s="68">
        <v>0</v>
      </c>
      <c r="G122" s="68">
        <v>0</v>
      </c>
      <c r="H122" s="68">
        <v>0</v>
      </c>
      <c r="I122" s="68">
        <v>0</v>
      </c>
      <c r="J122" s="68">
        <v>0</v>
      </c>
      <c r="K122" s="68">
        <v>0</v>
      </c>
      <c r="L122" s="68">
        <v>0</v>
      </c>
      <c r="M122" s="68">
        <v>0</v>
      </c>
      <c r="N122" s="68">
        <v>0</v>
      </c>
      <c r="O122" s="68">
        <v>0</v>
      </c>
      <c r="P122" s="68">
        <v>0</v>
      </c>
      <c r="Q122" s="68">
        <v>0</v>
      </c>
      <c r="R122" s="68">
        <v>0</v>
      </c>
      <c r="S122" s="68">
        <v>0</v>
      </c>
      <c r="T122" s="68">
        <v>0</v>
      </c>
      <c r="U122" s="68">
        <v>0</v>
      </c>
      <c r="V122" s="68">
        <v>0</v>
      </c>
      <c r="W122" s="68">
        <v>0</v>
      </c>
      <c r="X122" s="68">
        <v>0</v>
      </c>
      <c r="Y122" s="68">
        <v>0</v>
      </c>
      <c r="Z122" s="68">
        <v>0</v>
      </c>
      <c r="AA122" s="68">
        <v>0</v>
      </c>
      <c r="AB122" s="68">
        <v>0</v>
      </c>
      <c r="AC122" s="68">
        <v>0</v>
      </c>
      <c r="AD122" s="68">
        <v>0</v>
      </c>
      <c r="AE122" s="68">
        <v>0</v>
      </c>
      <c r="AF122" s="68">
        <v>0</v>
      </c>
      <c r="AG122" s="68">
        <v>17613.5</v>
      </c>
      <c r="AH122" s="69">
        <v>0.42520036693704133</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11959.67</v>
      </c>
      <c r="D123" s="68">
        <v>16428</v>
      </c>
      <c r="E123" s="68">
        <v>13036.33</v>
      </c>
      <c r="F123" s="68">
        <v>0</v>
      </c>
      <c r="G123" s="68">
        <v>0</v>
      </c>
      <c r="H123" s="68">
        <v>0</v>
      </c>
      <c r="I123" s="68">
        <v>0</v>
      </c>
      <c r="J123" s="68">
        <v>0</v>
      </c>
      <c r="K123" s="68">
        <v>0</v>
      </c>
      <c r="L123" s="68">
        <v>0</v>
      </c>
      <c r="M123" s="68">
        <v>0</v>
      </c>
      <c r="N123" s="68">
        <v>0</v>
      </c>
      <c r="O123" s="68">
        <v>0</v>
      </c>
      <c r="P123" s="68">
        <v>0</v>
      </c>
      <c r="Q123" s="68">
        <v>0</v>
      </c>
      <c r="R123" s="68">
        <v>0</v>
      </c>
      <c r="S123" s="68">
        <v>0</v>
      </c>
      <c r="T123" s="68">
        <v>0</v>
      </c>
      <c r="U123" s="68">
        <v>0</v>
      </c>
      <c r="V123" s="68">
        <v>0</v>
      </c>
      <c r="W123" s="68">
        <v>0</v>
      </c>
      <c r="X123" s="68">
        <v>0</v>
      </c>
      <c r="Y123" s="68">
        <v>0</v>
      </c>
      <c r="Z123" s="68">
        <v>0</v>
      </c>
      <c r="AA123" s="68">
        <v>0</v>
      </c>
      <c r="AB123" s="68">
        <v>0</v>
      </c>
      <c r="AC123" s="68">
        <v>0</v>
      </c>
      <c r="AD123" s="68">
        <v>0</v>
      </c>
      <c r="AE123" s="68">
        <v>0</v>
      </c>
      <c r="AF123" s="68">
        <v>0</v>
      </c>
      <c r="AG123" s="68">
        <v>41424</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11200</v>
      </c>
      <c r="D125" s="71">
        <v>29700</v>
      </c>
      <c r="E125" s="71">
        <v>20450</v>
      </c>
      <c r="F125" s="71">
        <v>0</v>
      </c>
      <c r="G125" s="71">
        <v>0</v>
      </c>
      <c r="H125" s="71">
        <v>0</v>
      </c>
      <c r="I125" s="71">
        <v>0</v>
      </c>
      <c r="J125" s="71">
        <v>0</v>
      </c>
      <c r="K125" s="71">
        <v>0</v>
      </c>
      <c r="L125" s="71">
        <v>0</v>
      </c>
      <c r="M125" s="71">
        <v>0</v>
      </c>
      <c r="N125" s="71">
        <v>0</v>
      </c>
      <c r="O125" s="71">
        <v>0</v>
      </c>
      <c r="P125" s="71">
        <v>0</v>
      </c>
      <c r="Q125" s="71">
        <v>0</v>
      </c>
      <c r="R125" s="71">
        <v>0</v>
      </c>
      <c r="S125" s="71">
        <v>0</v>
      </c>
      <c r="T125" s="71">
        <v>0</v>
      </c>
      <c r="U125" s="71">
        <v>0</v>
      </c>
      <c r="V125" s="71">
        <v>0</v>
      </c>
      <c r="W125" s="71">
        <v>0</v>
      </c>
      <c r="X125" s="71">
        <v>0</v>
      </c>
      <c r="Y125" s="71">
        <v>0</v>
      </c>
      <c r="Z125" s="71">
        <v>0</v>
      </c>
      <c r="AA125" s="71">
        <v>0</v>
      </c>
      <c r="AB125" s="71">
        <v>0</v>
      </c>
      <c r="AC125" s="71">
        <v>0</v>
      </c>
      <c r="AD125" s="71">
        <v>0</v>
      </c>
      <c r="AE125" s="71">
        <v>0</v>
      </c>
      <c r="AF125" s="71">
        <v>0</v>
      </c>
      <c r="AG125" s="68">
        <v>61350</v>
      </c>
      <c r="AH125" s="61"/>
    </row>
    <row r="126" spans="1:62" s="21" customFormat="1" x14ac:dyDescent="0.2">
      <c r="A126" s="66" t="s">
        <v>20</v>
      </c>
      <c r="B126" s="71"/>
      <c r="C126" s="71">
        <v>0</v>
      </c>
      <c r="D126" s="71">
        <v>0</v>
      </c>
      <c r="E126" s="71">
        <v>0</v>
      </c>
      <c r="F126" s="71">
        <v>0</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0</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0.8</v>
      </c>
      <c r="D129" s="72">
        <v>0.8</v>
      </c>
      <c r="E129" s="72">
        <v>0.8</v>
      </c>
      <c r="F129" s="72">
        <v>0.8</v>
      </c>
      <c r="G129" s="72">
        <v>0.8</v>
      </c>
      <c r="H129" s="72">
        <v>0.8</v>
      </c>
      <c r="I129" s="72">
        <v>0.8</v>
      </c>
      <c r="J129" s="72">
        <v>0.8</v>
      </c>
      <c r="K129" s="72">
        <v>0.8</v>
      </c>
      <c r="L129" s="72">
        <v>0.8</v>
      </c>
      <c r="M129" s="72">
        <v>0.8</v>
      </c>
      <c r="N129" s="72">
        <v>0.8</v>
      </c>
      <c r="O129" s="72">
        <v>0.8</v>
      </c>
      <c r="P129" s="72">
        <v>0.8</v>
      </c>
      <c r="Q129" s="72">
        <v>0.8</v>
      </c>
      <c r="R129" s="72">
        <v>0.8</v>
      </c>
      <c r="S129" s="72">
        <v>0.8</v>
      </c>
      <c r="T129" s="72">
        <v>0.8</v>
      </c>
      <c r="U129" s="72">
        <v>0.8</v>
      </c>
      <c r="V129" s="72">
        <v>0.8</v>
      </c>
      <c r="W129" s="72">
        <v>0.8</v>
      </c>
      <c r="X129" s="72">
        <v>0.8</v>
      </c>
      <c r="Y129" s="72">
        <v>0.8</v>
      </c>
      <c r="Z129" s="72">
        <v>0.8</v>
      </c>
      <c r="AA129" s="72">
        <v>0.8</v>
      </c>
      <c r="AB129" s="72">
        <v>0.8</v>
      </c>
      <c r="AC129" s="72">
        <v>0.8</v>
      </c>
      <c r="AD129" s="72">
        <v>0.8</v>
      </c>
      <c r="AE129" s="72">
        <v>0.8</v>
      </c>
      <c r="AF129" s="72">
        <v>0.8</v>
      </c>
      <c r="AG129" s="72">
        <v>0.8</v>
      </c>
      <c r="AH129" s="61"/>
    </row>
    <row r="130" spans="1:40" s="21" customFormat="1" x14ac:dyDescent="0.2">
      <c r="A130" s="66" t="s">
        <v>16</v>
      </c>
      <c r="B130" s="72"/>
      <c r="C130" s="72">
        <v>0</v>
      </c>
      <c r="D130" s="72">
        <v>0</v>
      </c>
      <c r="E130" s="72">
        <v>0</v>
      </c>
      <c r="F130" s="72">
        <v>0</v>
      </c>
      <c r="G130" s="72">
        <v>0</v>
      </c>
      <c r="H130" s="72">
        <v>0</v>
      </c>
      <c r="I130" s="72">
        <v>0</v>
      </c>
      <c r="J130" s="72">
        <v>0</v>
      </c>
      <c r="K130" s="72">
        <v>0</v>
      </c>
      <c r="L130" s="72">
        <v>0</v>
      </c>
      <c r="M130" s="72">
        <v>0</v>
      </c>
      <c r="N130" s="72">
        <v>0</v>
      </c>
      <c r="O130" s="72">
        <v>0</v>
      </c>
      <c r="P130" s="72">
        <v>0</v>
      </c>
      <c r="Q130" s="72">
        <v>0</v>
      </c>
      <c r="R130" s="72">
        <v>0</v>
      </c>
      <c r="S130" s="72">
        <v>0</v>
      </c>
      <c r="T130" s="72">
        <v>0</v>
      </c>
      <c r="U130" s="72">
        <v>0</v>
      </c>
      <c r="V130" s="72">
        <v>0</v>
      </c>
      <c r="W130" s="72">
        <v>0</v>
      </c>
      <c r="X130" s="72">
        <v>0</v>
      </c>
      <c r="Y130" s="72">
        <v>0</v>
      </c>
      <c r="Z130" s="72">
        <v>0</v>
      </c>
      <c r="AA130" s="72">
        <v>0</v>
      </c>
      <c r="AB130" s="72">
        <v>0</v>
      </c>
      <c r="AC130" s="72">
        <v>0</v>
      </c>
      <c r="AD130" s="72">
        <v>0</v>
      </c>
      <c r="AE130" s="72">
        <v>0</v>
      </c>
      <c r="AF130" s="72">
        <v>0</v>
      </c>
      <c r="AG130" s="72">
        <v>0</v>
      </c>
      <c r="AH130" s="61"/>
    </row>
    <row r="131" spans="1:40" s="21" customFormat="1" x14ac:dyDescent="0.2">
      <c r="A131" s="66" t="s">
        <v>15</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8960</v>
      </c>
      <c r="D133" s="68">
        <v>23760</v>
      </c>
      <c r="E133" s="68">
        <v>16360</v>
      </c>
      <c r="F133" s="68">
        <v>0</v>
      </c>
      <c r="G133" s="68">
        <v>0</v>
      </c>
      <c r="H133" s="68">
        <v>0</v>
      </c>
      <c r="I133" s="68">
        <v>0</v>
      </c>
      <c r="J133" s="68">
        <v>0</v>
      </c>
      <c r="K133" s="68">
        <v>0</v>
      </c>
      <c r="L133" s="68">
        <v>0</v>
      </c>
      <c r="M133" s="68">
        <v>0</v>
      </c>
      <c r="N133" s="68">
        <v>0</v>
      </c>
      <c r="O133" s="68">
        <v>0</v>
      </c>
      <c r="P133" s="68">
        <v>0</v>
      </c>
      <c r="Q133" s="68">
        <v>0</v>
      </c>
      <c r="R133" s="68">
        <v>0</v>
      </c>
      <c r="S133" s="68">
        <v>0</v>
      </c>
      <c r="T133" s="68">
        <v>0</v>
      </c>
      <c r="U133" s="68">
        <v>0</v>
      </c>
      <c r="V133" s="68">
        <v>0</v>
      </c>
      <c r="W133" s="68">
        <v>0</v>
      </c>
      <c r="X133" s="68">
        <v>0</v>
      </c>
      <c r="Y133" s="68">
        <v>0</v>
      </c>
      <c r="Z133" s="68">
        <v>0</v>
      </c>
      <c r="AA133" s="68">
        <v>0</v>
      </c>
      <c r="AB133" s="68">
        <v>0</v>
      </c>
      <c r="AC133" s="68">
        <v>0</v>
      </c>
      <c r="AD133" s="68">
        <v>0</v>
      </c>
      <c r="AE133" s="68">
        <v>0</v>
      </c>
      <c r="AF133" s="68">
        <v>0</v>
      </c>
      <c r="AG133" s="68">
        <v>49080</v>
      </c>
      <c r="AH133" s="61"/>
    </row>
    <row r="134" spans="1:40" s="21" customFormat="1" x14ac:dyDescent="0.2">
      <c r="A134" s="64" t="s">
        <v>12</v>
      </c>
      <c r="B134" s="68"/>
      <c r="C134" s="68">
        <v>-2999.67</v>
      </c>
      <c r="D134" s="68">
        <v>7332</v>
      </c>
      <c r="E134" s="68">
        <v>3323.67</v>
      </c>
      <c r="F134" s="68">
        <v>0</v>
      </c>
      <c r="G134" s="68">
        <v>0</v>
      </c>
      <c r="H134" s="68">
        <v>0</v>
      </c>
      <c r="I134" s="68">
        <v>0</v>
      </c>
      <c r="J134" s="68">
        <v>0</v>
      </c>
      <c r="K134" s="68">
        <v>0</v>
      </c>
      <c r="L134" s="68">
        <v>0</v>
      </c>
      <c r="M134" s="68">
        <v>0</v>
      </c>
      <c r="N134" s="68">
        <v>0</v>
      </c>
      <c r="O134" s="68">
        <v>0</v>
      </c>
      <c r="P134" s="68">
        <v>0</v>
      </c>
      <c r="Q134" s="68">
        <v>0</v>
      </c>
      <c r="R134" s="68">
        <v>0</v>
      </c>
      <c r="S134" s="68">
        <v>0</v>
      </c>
      <c r="T134" s="68">
        <v>0</v>
      </c>
      <c r="U134" s="68">
        <v>0</v>
      </c>
      <c r="V134" s="68">
        <v>0</v>
      </c>
      <c r="W134" s="68">
        <v>0</v>
      </c>
      <c r="X134" s="68">
        <v>0</v>
      </c>
      <c r="Y134" s="68">
        <v>0</v>
      </c>
      <c r="Z134" s="68">
        <v>0</v>
      </c>
      <c r="AA134" s="68">
        <v>0</v>
      </c>
      <c r="AB134" s="68">
        <v>0</v>
      </c>
      <c r="AC134" s="68">
        <v>0</v>
      </c>
      <c r="AD134" s="68">
        <v>0</v>
      </c>
      <c r="AE134" s="68">
        <v>0</v>
      </c>
      <c r="AF134" s="68">
        <v>0</v>
      </c>
      <c r="AG134" s="68">
        <v>7656</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2220000</v>
      </c>
      <c r="AY8" s="21" t="s">
        <v>4</v>
      </c>
      <c r="AZ8" s="86">
        <v>0</v>
      </c>
    </row>
    <row r="9" spans="2:59" ht="14.45" customHeight="1" x14ac:dyDescent="0.2">
      <c r="B9" s="132"/>
      <c r="C9" s="132"/>
      <c r="D9" s="132"/>
      <c r="E9" s="132"/>
      <c r="F9" s="132"/>
      <c r="G9" s="132"/>
      <c r="H9" s="132"/>
      <c r="I9" s="132"/>
      <c r="J9" s="36"/>
      <c r="AP9" s="21" t="s">
        <v>8</v>
      </c>
      <c r="AQ9" s="86">
        <v>2220000</v>
      </c>
      <c r="AY9" s="21" t="s">
        <v>8</v>
      </c>
      <c r="AZ9" s="86">
        <v>3456000</v>
      </c>
    </row>
    <row r="10" spans="2:59" ht="14.45" customHeight="1" x14ac:dyDescent="0.2">
      <c r="B10" s="132"/>
      <c r="C10" s="132"/>
      <c r="D10" s="132"/>
      <c r="E10" s="132"/>
      <c r="F10" s="132"/>
      <c r="G10" s="132"/>
      <c r="H10" s="132"/>
      <c r="I10" s="132"/>
      <c r="J10" s="36"/>
      <c r="AP10" s="21" t="s">
        <v>9</v>
      </c>
      <c r="AQ10" s="86">
        <v>15337500</v>
      </c>
      <c r="AY10" s="21" t="s">
        <v>9</v>
      </c>
      <c r="AZ10" s="86">
        <v>0</v>
      </c>
    </row>
    <row r="11" spans="2:59" ht="14.45" customHeight="1" x14ac:dyDescent="0.2">
      <c r="B11" s="74" t="s">
        <v>114</v>
      </c>
      <c r="C11" s="74"/>
      <c r="D11" s="74"/>
      <c r="E11" s="74"/>
      <c r="F11" s="74"/>
      <c r="G11" s="74"/>
      <c r="H11" s="74"/>
      <c r="I11" s="74"/>
      <c r="AP11" s="21" t="s">
        <v>7</v>
      </c>
      <c r="AQ11" s="86">
        <v>1998000</v>
      </c>
      <c r="AY11" s="21" t="s">
        <v>7</v>
      </c>
      <c r="AZ11" s="86">
        <v>6120000</v>
      </c>
    </row>
    <row r="12" spans="2:59" ht="14.45" customHeight="1" x14ac:dyDescent="0.2">
      <c r="B12" s="74"/>
      <c r="C12" s="74"/>
      <c r="D12" s="74"/>
      <c r="E12" s="74"/>
      <c r="F12" s="74"/>
      <c r="G12" s="74"/>
      <c r="H12" s="74"/>
      <c r="I12" s="74"/>
      <c r="AP12" s="21" t="s">
        <v>3</v>
      </c>
      <c r="AQ12" s="86">
        <v>2035000</v>
      </c>
      <c r="AY12" s="21" t="s">
        <v>3</v>
      </c>
      <c r="AZ12" s="86">
        <v>280000</v>
      </c>
    </row>
    <row r="13" spans="2:59" ht="14.45" customHeight="1" x14ac:dyDescent="0.2">
      <c r="B13" s="74"/>
      <c r="C13" s="74"/>
      <c r="D13" s="74"/>
      <c r="E13" s="74"/>
      <c r="F13" s="74"/>
      <c r="G13" s="74"/>
      <c r="H13" s="74"/>
      <c r="I13" s="74"/>
      <c r="AP13" s="21" t="s">
        <v>6</v>
      </c>
      <c r="AQ13" s="86">
        <v>0</v>
      </c>
      <c r="AY13" s="21" t="s">
        <v>6</v>
      </c>
      <c r="AZ13" s="86">
        <v>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0</v>
      </c>
      <c r="AY16" s="21" t="s">
        <v>5</v>
      </c>
      <c r="AZ16" s="86">
        <v>0</v>
      </c>
    </row>
    <row r="17" spans="42:59" ht="14.45" customHeight="1" x14ac:dyDescent="0.2">
      <c r="AP17" s="21" t="s">
        <v>60</v>
      </c>
      <c r="AQ17" s="86">
        <v>0</v>
      </c>
      <c r="AY17" s="21" t="s">
        <v>60</v>
      </c>
      <c r="AZ17" s="86">
        <v>0</v>
      </c>
    </row>
    <row r="18" spans="42:59" x14ac:dyDescent="0.2">
      <c r="AP18" s="21" t="s">
        <v>10</v>
      </c>
      <c r="AQ18" s="86">
        <v>0</v>
      </c>
      <c r="AY18" s="21" t="s">
        <v>10</v>
      </c>
      <c r="AZ18" s="86">
        <v>7757500</v>
      </c>
    </row>
    <row r="19" spans="42:59" x14ac:dyDescent="0.2">
      <c r="AP19" s="21" t="s">
        <v>76</v>
      </c>
      <c r="AQ19" s="86">
        <v>0</v>
      </c>
      <c r="AY19" s="21" t="s">
        <v>76</v>
      </c>
      <c r="AZ19" s="86">
        <v>0</v>
      </c>
    </row>
    <row r="20" spans="42:59" ht="15" x14ac:dyDescent="0.25">
      <c r="AP20" s="75" t="s">
        <v>77</v>
      </c>
      <c r="AQ20" s="87">
        <v>23810500</v>
      </c>
      <c r="AY20" s="75" t="s">
        <v>77</v>
      </c>
      <c r="AZ20" s="87">
        <v>17613500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3510060</v>
      </c>
      <c r="AY27" s="21" t="s">
        <v>4</v>
      </c>
      <c r="AZ27" s="86"/>
    </row>
    <row r="28" spans="42:59" x14ac:dyDescent="0.2">
      <c r="AP28" s="21" t="s">
        <v>8</v>
      </c>
      <c r="AQ28" s="86">
        <v>3510060</v>
      </c>
      <c r="AY28" s="21" t="s">
        <v>8</v>
      </c>
      <c r="AZ28" s="86">
        <v>5191488</v>
      </c>
    </row>
    <row r="29" spans="42:59" ht="14.45" customHeight="1" x14ac:dyDescent="0.2">
      <c r="AP29" s="21" t="s">
        <v>9</v>
      </c>
      <c r="AQ29" s="86">
        <v>24233250</v>
      </c>
      <c r="AY29" s="21" t="s">
        <v>9</v>
      </c>
      <c r="AZ29" s="86"/>
    </row>
    <row r="30" spans="42:59" x14ac:dyDescent="0.2">
      <c r="AP30" s="21" t="s">
        <v>7</v>
      </c>
      <c r="AQ30" s="86">
        <v>3159054</v>
      </c>
      <c r="AY30" s="21" t="s">
        <v>7</v>
      </c>
      <c r="AZ30" s="86">
        <v>9457740</v>
      </c>
    </row>
    <row r="31" spans="42:59" x14ac:dyDescent="0.2">
      <c r="AP31" s="21" t="s">
        <v>3</v>
      </c>
      <c r="AQ31" s="86">
        <v>3217555</v>
      </c>
      <c r="AY31" s="21" t="s">
        <v>3</v>
      </c>
      <c r="AZ31" s="86">
        <v>593676.37941723596</v>
      </c>
    </row>
    <row r="32" spans="42:59" ht="14.45" customHeight="1" x14ac:dyDescent="0.2">
      <c r="AP32" s="21" t="s">
        <v>6</v>
      </c>
      <c r="AQ32" s="86">
        <v>0</v>
      </c>
      <c r="AY32" s="21" t="s">
        <v>6</v>
      </c>
      <c r="AZ32" s="86"/>
    </row>
    <row r="33" spans="2:56" ht="14.45" customHeight="1" x14ac:dyDescent="0.2">
      <c r="AP33" s="21" t="s">
        <v>5</v>
      </c>
      <c r="AQ33" s="86">
        <v>0</v>
      </c>
      <c r="AY33" s="21" t="s">
        <v>5</v>
      </c>
      <c r="AZ33" s="86">
        <v>0</v>
      </c>
    </row>
    <row r="34" spans="2:56" x14ac:dyDescent="0.2">
      <c r="AP34" s="21" t="s">
        <v>60</v>
      </c>
      <c r="AQ34" s="86">
        <v>0</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16448110</v>
      </c>
    </row>
    <row r="36" spans="2:56" ht="14.45" customHeight="1" x14ac:dyDescent="0.2">
      <c r="B36" s="132"/>
      <c r="C36" s="132"/>
      <c r="D36" s="132"/>
      <c r="E36" s="132"/>
      <c r="F36" s="132"/>
      <c r="G36" s="132"/>
      <c r="H36" s="132"/>
      <c r="I36" s="132"/>
      <c r="AP36" s="21" t="s">
        <v>76</v>
      </c>
      <c r="AQ36" s="86">
        <v>0</v>
      </c>
      <c r="AY36" s="21" t="s">
        <v>76</v>
      </c>
      <c r="AZ36" s="86">
        <v>0</v>
      </c>
    </row>
    <row r="37" spans="2:56" ht="14.45" customHeight="1" x14ac:dyDescent="0.25">
      <c r="B37" s="132"/>
      <c r="C37" s="132"/>
      <c r="D37" s="132"/>
      <c r="E37" s="132"/>
      <c r="F37" s="132"/>
      <c r="G37" s="132"/>
      <c r="H37" s="132"/>
      <c r="I37" s="132"/>
      <c r="AP37" s="75" t="s">
        <v>77</v>
      </c>
      <c r="AQ37" s="87">
        <v>37629979</v>
      </c>
      <c r="AY37" s="75" t="s">
        <v>77</v>
      </c>
      <c r="AZ37" s="87">
        <v>31691014.379417237</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41424000</v>
      </c>
      <c r="AR41" s="107">
        <v>23810500</v>
      </c>
      <c r="AS41" s="107">
        <v>17613500</v>
      </c>
      <c r="AV41" s="21" t="s">
        <v>128</v>
      </c>
      <c r="AW41" s="88">
        <v>0.57479963306295867</v>
      </c>
      <c r="AX41" s="88">
        <v>0.42520036693704133</v>
      </c>
    </row>
    <row r="42" spans="2:56" ht="15" x14ac:dyDescent="0.2">
      <c r="B42" s="37"/>
      <c r="C42" s="37"/>
      <c r="D42" s="37"/>
      <c r="E42" s="37"/>
      <c r="F42" s="37"/>
      <c r="G42" s="37"/>
      <c r="H42" s="37"/>
      <c r="I42" s="37"/>
      <c r="AP42" s="21" t="s">
        <v>127</v>
      </c>
      <c r="AQ42" s="107">
        <v>69320993.379417241</v>
      </c>
      <c r="AR42" s="107">
        <v>37629979</v>
      </c>
      <c r="AS42" s="107">
        <v>31691014.379417237</v>
      </c>
      <c r="AV42" s="21" t="s">
        <v>127</v>
      </c>
      <c r="AW42" s="88">
        <v>0.54283669586265737</v>
      </c>
      <c r="AX42" s="88">
        <v>0.45716330413734257</v>
      </c>
    </row>
    <row r="43" spans="2:56" x14ac:dyDescent="0.2">
      <c r="BD43" s="89">
        <v>19014608627650.344</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0.17703824663688042</v>
      </c>
    </row>
    <row r="54" spans="2:55" x14ac:dyDescent="0.2">
      <c r="BA54" s="21" t="s">
        <v>88</v>
      </c>
      <c r="BC54" s="91">
        <v>0.15599022004889976</v>
      </c>
    </row>
    <row r="55" spans="2:55" ht="15" thickBot="1" x14ac:dyDescent="0.25">
      <c r="BA55" s="21" t="s">
        <v>89</v>
      </c>
      <c r="BC55" s="91" t="s">
        <v>127</v>
      </c>
    </row>
    <row r="56" spans="2:55" ht="16.5" thickTop="1" thickBot="1" x14ac:dyDescent="0.3">
      <c r="BA56" s="92" t="s">
        <v>82</v>
      </c>
      <c r="BB56" s="92"/>
      <c r="BC56" s="90">
        <v>41424000</v>
      </c>
    </row>
    <row r="57" spans="2:55" ht="16.5" thickTop="1" thickBot="1" x14ac:dyDescent="0.3">
      <c r="BA57" s="93" t="s">
        <v>83</v>
      </c>
      <c r="BB57" s="93"/>
      <c r="BC57" s="94">
        <v>43741</v>
      </c>
    </row>
    <row r="58" spans="2:55" ht="16.5" thickTop="1" thickBot="1" x14ac:dyDescent="0.3">
      <c r="BA58" s="93" t="s">
        <v>84</v>
      </c>
      <c r="BB58" s="93"/>
      <c r="BC58" s="95">
        <v>1.6734500139874768</v>
      </c>
    </row>
    <row r="59" spans="2:55" ht="16.5" thickTop="1" thickBot="1" x14ac:dyDescent="0.3">
      <c r="BA59" s="92" t="s">
        <v>85</v>
      </c>
      <c r="BB59" s="92" t="s">
        <v>65</v>
      </c>
      <c r="BC59" s="90">
        <v>49080</v>
      </c>
    </row>
    <row r="60" spans="2:55" ht="16.5" thickTop="1" thickBot="1" x14ac:dyDescent="0.3">
      <c r="I60" s="60" t="s">
        <v>113</v>
      </c>
      <c r="BA60" s="93" t="s">
        <v>86</v>
      </c>
      <c r="BB60" s="93"/>
      <c r="BC60" s="95">
        <v>1.7162500000000001</v>
      </c>
    </row>
    <row r="61" spans="2:55" ht="16.5" thickTop="1" thickBot="1" x14ac:dyDescent="0.3">
      <c r="BA61" s="92" t="s">
        <v>85</v>
      </c>
      <c r="BB61" s="92" t="s">
        <v>65</v>
      </c>
      <c r="BC61" s="90">
        <v>84233.55</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2220000</v>
      </c>
      <c r="J5" t="s">
        <v>4</v>
      </c>
      <c r="K5" s="1">
        <v>0</v>
      </c>
      <c r="S5" s="135"/>
      <c r="T5" s="135"/>
      <c r="U5" s="135"/>
      <c r="V5" s="135"/>
      <c r="W5" s="135"/>
      <c r="X5" s="135"/>
      <c r="Y5" s="135"/>
      <c r="Z5" s="135"/>
    </row>
    <row r="6" spans="1:27" x14ac:dyDescent="0.25">
      <c r="A6" t="s">
        <v>8</v>
      </c>
      <c r="B6" s="1">
        <v>2220000</v>
      </c>
      <c r="J6" t="s">
        <v>8</v>
      </c>
      <c r="K6" s="1">
        <v>3456000</v>
      </c>
      <c r="S6" s="135"/>
      <c r="T6" s="135"/>
      <c r="U6" s="135"/>
      <c r="V6" s="135"/>
      <c r="W6" s="135"/>
      <c r="X6" s="135"/>
      <c r="Y6" s="135"/>
      <c r="Z6" s="135"/>
      <c r="AA6" s="18"/>
    </row>
    <row r="7" spans="1:27" x14ac:dyDescent="0.25">
      <c r="A7" t="s">
        <v>9</v>
      </c>
      <c r="B7" s="1">
        <v>15337500</v>
      </c>
      <c r="J7" t="s">
        <v>9</v>
      </c>
      <c r="K7" s="1">
        <v>0</v>
      </c>
      <c r="S7" s="135"/>
      <c r="T7" s="135"/>
      <c r="U7" s="135"/>
      <c r="V7" s="135"/>
      <c r="W7" s="135"/>
      <c r="X7" s="135"/>
      <c r="Y7" s="135"/>
      <c r="Z7" s="135"/>
      <c r="AA7" s="18"/>
    </row>
    <row r="8" spans="1:27" x14ac:dyDescent="0.25">
      <c r="A8" t="s">
        <v>7</v>
      </c>
      <c r="B8" s="1">
        <v>1998000</v>
      </c>
      <c r="J8" t="s">
        <v>7</v>
      </c>
      <c r="K8" s="1">
        <v>6120000</v>
      </c>
      <c r="S8" s="135"/>
      <c r="T8" s="135"/>
      <c r="U8" s="135"/>
      <c r="V8" s="135"/>
      <c r="W8" s="135"/>
      <c r="X8" s="135"/>
      <c r="Y8" s="135"/>
      <c r="Z8" s="135"/>
    </row>
    <row r="9" spans="1:27" x14ac:dyDescent="0.25">
      <c r="A9" t="s">
        <v>3</v>
      </c>
      <c r="B9" s="1">
        <v>2035000</v>
      </c>
      <c r="J9" t="s">
        <v>3</v>
      </c>
      <c r="K9" s="1">
        <v>280000</v>
      </c>
      <c r="S9" s="135"/>
      <c r="T9" s="135"/>
      <c r="U9" s="135"/>
      <c r="V9" s="135"/>
      <c r="W9" s="135"/>
      <c r="X9" s="135"/>
      <c r="Y9" s="135"/>
      <c r="Z9" s="135"/>
    </row>
    <row r="10" spans="1:27" x14ac:dyDescent="0.25">
      <c r="A10" t="s">
        <v>6</v>
      </c>
      <c r="B10" s="1">
        <v>0</v>
      </c>
      <c r="J10" t="s">
        <v>6</v>
      </c>
      <c r="K10" s="1">
        <v>0</v>
      </c>
      <c r="S10" s="135"/>
      <c r="T10" s="135"/>
      <c r="U10" s="135"/>
      <c r="V10" s="135"/>
      <c r="W10" s="135"/>
      <c r="X10" s="135"/>
      <c r="Y10" s="135"/>
      <c r="Z10" s="135"/>
    </row>
    <row r="11" spans="1:27" x14ac:dyDescent="0.25">
      <c r="A11" t="s">
        <v>5</v>
      </c>
      <c r="B11" s="1">
        <v>0</v>
      </c>
      <c r="J11" t="s">
        <v>5</v>
      </c>
      <c r="K11" s="1">
        <v>0</v>
      </c>
      <c r="S11" s="135"/>
      <c r="T11" s="135"/>
      <c r="U11" s="135"/>
      <c r="V11" s="135"/>
      <c r="W11" s="135"/>
      <c r="X11" s="135"/>
      <c r="Y11" s="135"/>
      <c r="Z11" s="135"/>
    </row>
    <row r="12" spans="1:27" x14ac:dyDescent="0.25">
      <c r="A12" t="s">
        <v>60</v>
      </c>
      <c r="B12" s="1">
        <v>0</v>
      </c>
      <c r="J12" t="s">
        <v>60</v>
      </c>
      <c r="K12" s="1">
        <v>0</v>
      </c>
    </row>
    <row r="13" spans="1:27" x14ac:dyDescent="0.25">
      <c r="A13" t="s">
        <v>10</v>
      </c>
      <c r="B13" s="1">
        <v>0</v>
      </c>
      <c r="J13" t="s">
        <v>10</v>
      </c>
      <c r="K13" s="1">
        <v>7757500</v>
      </c>
    </row>
    <row r="14" spans="1:27" x14ac:dyDescent="0.25">
      <c r="A14" t="s">
        <v>76</v>
      </c>
      <c r="B14" s="1">
        <v>0</v>
      </c>
      <c r="J14" t="s">
        <v>76</v>
      </c>
      <c r="K14" s="1">
        <v>0</v>
      </c>
    </row>
    <row r="15" spans="1:27" x14ac:dyDescent="0.25">
      <c r="A15" s="12" t="s">
        <v>77</v>
      </c>
      <c r="B15" s="13">
        <v>23810500</v>
      </c>
      <c r="J15" s="12" t="s">
        <v>77</v>
      </c>
      <c r="K15" s="13">
        <v>17613500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3510060</v>
      </c>
      <c r="J22" t="s">
        <v>4</v>
      </c>
      <c r="K22" s="1">
        <v>0</v>
      </c>
      <c r="S22" s="135"/>
      <c r="T22" s="135"/>
      <c r="U22" s="135"/>
      <c r="V22" s="135"/>
      <c r="W22" s="135"/>
      <c r="X22" s="135"/>
      <c r="Y22" s="135"/>
      <c r="Z22" s="135"/>
    </row>
    <row r="23" spans="1:26" x14ac:dyDescent="0.25">
      <c r="A23" t="s">
        <v>8</v>
      </c>
      <c r="B23" s="1">
        <v>3510060</v>
      </c>
      <c r="J23" t="s">
        <v>8</v>
      </c>
      <c r="K23" s="1">
        <v>5191488</v>
      </c>
      <c r="S23" s="135"/>
      <c r="T23" s="135"/>
      <c r="U23" s="135"/>
      <c r="V23" s="135"/>
      <c r="W23" s="135"/>
      <c r="X23" s="135"/>
      <c r="Y23" s="135"/>
      <c r="Z23" s="135"/>
    </row>
    <row r="24" spans="1:26" ht="14.45" customHeight="1" x14ac:dyDescent="0.25">
      <c r="A24" t="s">
        <v>9</v>
      </c>
      <c r="B24" s="1">
        <v>24233250</v>
      </c>
      <c r="J24" t="s">
        <v>9</v>
      </c>
      <c r="K24" s="1">
        <v>0</v>
      </c>
      <c r="S24" s="135"/>
      <c r="T24" s="135"/>
      <c r="U24" s="135"/>
      <c r="V24" s="135"/>
      <c r="W24" s="135"/>
      <c r="X24" s="135"/>
      <c r="Y24" s="135"/>
      <c r="Z24" s="135"/>
    </row>
    <row r="25" spans="1:26" x14ac:dyDescent="0.25">
      <c r="A25" t="s">
        <v>7</v>
      </c>
      <c r="B25" s="1">
        <v>3159054</v>
      </c>
      <c r="J25" t="s">
        <v>7</v>
      </c>
      <c r="K25" s="1">
        <v>9457740</v>
      </c>
      <c r="S25" s="135"/>
      <c r="T25" s="135"/>
      <c r="U25" s="135"/>
      <c r="V25" s="135"/>
      <c r="W25" s="135"/>
      <c r="X25" s="135"/>
      <c r="Y25" s="135"/>
      <c r="Z25" s="135"/>
    </row>
    <row r="26" spans="1:26" ht="14.45" customHeight="1" x14ac:dyDescent="0.25">
      <c r="A26" t="s">
        <v>3</v>
      </c>
      <c r="B26" s="1">
        <v>3217555</v>
      </c>
      <c r="J26" t="s">
        <v>3</v>
      </c>
      <c r="K26" s="1">
        <v>593676.37941723596</v>
      </c>
      <c r="S26" s="135"/>
      <c r="T26" s="135"/>
      <c r="U26" s="135"/>
      <c r="V26" s="135"/>
      <c r="W26" s="135"/>
      <c r="X26" s="135"/>
      <c r="Y26" s="135"/>
      <c r="Z26" s="135"/>
    </row>
    <row r="27" spans="1:26" x14ac:dyDescent="0.25">
      <c r="A27" t="s">
        <v>6</v>
      </c>
      <c r="B27" s="1">
        <v>0</v>
      </c>
      <c r="J27" t="s">
        <v>6</v>
      </c>
      <c r="K27" s="1">
        <v>0</v>
      </c>
      <c r="S27" s="135"/>
      <c r="T27" s="135"/>
      <c r="U27" s="135"/>
      <c r="V27" s="135"/>
      <c r="W27" s="135"/>
      <c r="X27" s="135"/>
      <c r="Y27" s="135"/>
      <c r="Z27" s="135"/>
    </row>
    <row r="28" spans="1:26" x14ac:dyDescent="0.25">
      <c r="A28" t="s">
        <v>5</v>
      </c>
      <c r="B28" s="1">
        <v>0</v>
      </c>
      <c r="J28" t="s">
        <v>5</v>
      </c>
      <c r="K28" s="1">
        <v>0</v>
      </c>
      <c r="S28" s="135"/>
      <c r="T28" s="135"/>
      <c r="U28" s="135"/>
      <c r="V28" s="135"/>
      <c r="W28" s="135"/>
      <c r="X28" s="135"/>
      <c r="Y28" s="135"/>
      <c r="Z28" s="135"/>
    </row>
    <row r="29" spans="1:26" x14ac:dyDescent="0.25">
      <c r="A29" t="s">
        <v>60</v>
      </c>
      <c r="B29" s="1">
        <v>0</v>
      </c>
      <c r="J29" t="s">
        <v>60</v>
      </c>
      <c r="K29" s="1">
        <v>0</v>
      </c>
    </row>
    <row r="30" spans="1:26" x14ac:dyDescent="0.25">
      <c r="A30" t="s">
        <v>10</v>
      </c>
      <c r="B30" s="1">
        <v>0</v>
      </c>
      <c r="J30" t="s">
        <v>10</v>
      </c>
      <c r="K30" s="1">
        <v>16448110</v>
      </c>
    </row>
    <row r="31" spans="1:26" x14ac:dyDescent="0.25">
      <c r="A31" t="s">
        <v>76</v>
      </c>
      <c r="B31" s="1">
        <v>0</v>
      </c>
      <c r="J31" t="s">
        <v>76</v>
      </c>
      <c r="K31" s="1">
        <v>0</v>
      </c>
    </row>
    <row r="32" spans="1:26" x14ac:dyDescent="0.25">
      <c r="A32" s="12" t="s">
        <v>77</v>
      </c>
      <c r="B32" s="13">
        <v>37629979</v>
      </c>
      <c r="J32" s="12" t="s">
        <v>77</v>
      </c>
      <c r="K32" s="13">
        <v>31691014.379417237</v>
      </c>
    </row>
    <row r="35" spans="1:15" x14ac:dyDescent="0.25">
      <c r="B35" t="s">
        <v>79</v>
      </c>
      <c r="C35" t="s">
        <v>80</v>
      </c>
      <c r="D35" t="s">
        <v>24</v>
      </c>
      <c r="H35" t="s">
        <v>80</v>
      </c>
      <c r="I35" t="s">
        <v>24</v>
      </c>
    </row>
    <row r="36" spans="1:15" x14ac:dyDescent="0.25">
      <c r="A36" t="s">
        <v>128</v>
      </c>
      <c r="B36" s="14">
        <v>41424000</v>
      </c>
      <c r="C36" s="14">
        <v>23810500</v>
      </c>
      <c r="D36" s="14">
        <v>17613500</v>
      </c>
      <c r="G36" t="s">
        <v>128</v>
      </c>
      <c r="H36" s="15">
        <v>0.57479963306295867</v>
      </c>
      <c r="I36" s="15">
        <v>0.42520036693704133</v>
      </c>
    </row>
    <row r="37" spans="1:15" x14ac:dyDescent="0.25">
      <c r="A37" t="s">
        <v>127</v>
      </c>
      <c r="B37" s="14">
        <v>69320993.379417241</v>
      </c>
      <c r="C37" s="14">
        <v>37629979</v>
      </c>
      <c r="D37" s="14">
        <v>31691014.379417237</v>
      </c>
      <c r="G37" t="s">
        <v>127</v>
      </c>
      <c r="H37" s="15">
        <v>0.54283669586265737</v>
      </c>
      <c r="I37" s="15">
        <v>0.45716330413734257</v>
      </c>
    </row>
    <row r="38" spans="1:15" x14ac:dyDescent="0.25">
      <c r="O38" s="17">
        <v>19014608627650.344</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1129.93</v>
      </c>
      <c r="J11" s="19"/>
      <c r="K11" s="19"/>
    </row>
    <row r="12" spans="2:57" ht="14.45" customHeight="1" thickBot="1" x14ac:dyDescent="0.25">
      <c r="B12" s="19"/>
      <c r="C12" s="19"/>
      <c r="D12" s="19"/>
      <c r="E12" s="19"/>
      <c r="F12" s="19"/>
      <c r="G12" s="43" t="s">
        <v>93</v>
      </c>
      <c r="H12" s="44" t="s">
        <v>94</v>
      </c>
      <c r="I12" s="45">
        <v>3811230</v>
      </c>
      <c r="J12" s="19"/>
      <c r="K12" s="19"/>
    </row>
    <row r="13" spans="2:57" ht="14.45" customHeight="1" thickBot="1" x14ac:dyDescent="0.25">
      <c r="B13" s="19"/>
      <c r="C13" s="19"/>
      <c r="D13" s="19"/>
      <c r="E13" s="19"/>
      <c r="F13" s="19"/>
      <c r="G13" s="43" t="s">
        <v>95</v>
      </c>
      <c r="H13" s="44" t="s">
        <v>94</v>
      </c>
      <c r="I13" s="45">
        <v>12616794</v>
      </c>
      <c r="J13" s="19"/>
      <c r="K13" s="19"/>
    </row>
    <row r="14" spans="2:57" ht="14.45" customHeight="1" thickBot="1" x14ac:dyDescent="0.25">
      <c r="B14" s="19"/>
      <c r="C14" s="19"/>
      <c r="D14" s="19"/>
      <c r="E14" s="19"/>
      <c r="F14" s="19"/>
      <c r="G14" s="43" t="s">
        <v>96</v>
      </c>
      <c r="H14" s="44" t="s">
        <v>97</v>
      </c>
      <c r="I14" s="46">
        <v>61.35</v>
      </c>
      <c r="J14" s="19"/>
      <c r="K14" s="19"/>
    </row>
    <row r="15" spans="2:57" ht="14.45" customHeight="1" thickBot="1" x14ac:dyDescent="0.25">
      <c r="B15" s="19"/>
      <c r="C15" s="19"/>
      <c r="D15" s="19"/>
      <c r="E15" s="19"/>
      <c r="F15" s="19"/>
      <c r="G15" s="43" t="s">
        <v>98</v>
      </c>
      <c r="H15" s="44" t="s">
        <v>67</v>
      </c>
      <c r="I15" s="47">
        <v>21.512323891496045</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1129.93</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50488.70356882739</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1.373</v>
      </c>
      <c r="AT30" s="98">
        <v>61350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84233.55</v>
      </c>
      <c r="AV39" s="100">
        <v>1.37</v>
      </c>
      <c r="AW39" s="101">
        <v>1.7162500000000001</v>
      </c>
    </row>
    <row r="40" spans="2:49" ht="14.45" customHeight="1" x14ac:dyDescent="0.2">
      <c r="B40" s="19"/>
      <c r="C40" s="48"/>
      <c r="D40" s="52" t="s">
        <v>109</v>
      </c>
      <c r="E40" s="162">
        <v>1029.75</v>
      </c>
      <c r="F40" s="162">
        <v>1098.4000000000001</v>
      </c>
      <c r="G40" s="162">
        <v>1167.05</v>
      </c>
      <c r="H40" s="162">
        <v>1235.7</v>
      </c>
      <c r="I40" s="162">
        <v>1304.3499999999999</v>
      </c>
      <c r="J40" s="163">
        <v>1373</v>
      </c>
      <c r="K40" s="162">
        <v>1441.65</v>
      </c>
      <c r="L40" s="162">
        <v>1510.3</v>
      </c>
      <c r="M40" s="162">
        <v>1578.95</v>
      </c>
      <c r="N40" s="162">
        <v>1647.6</v>
      </c>
      <c r="O40" s="162">
        <v>1716.25</v>
      </c>
      <c r="AT40" s="21" t="s">
        <v>62</v>
      </c>
      <c r="AU40" s="99">
        <v>69320.990000000005</v>
      </c>
      <c r="AV40" s="100">
        <v>1.1299999999999999</v>
      </c>
      <c r="AW40" s="101">
        <v>1.6734499324063346</v>
      </c>
    </row>
    <row r="41" spans="2:49" x14ac:dyDescent="0.2">
      <c r="B41" s="19"/>
      <c r="C41" s="53">
        <v>-0.2</v>
      </c>
      <c r="D41" s="54">
        <v>35668.89</v>
      </c>
      <c r="E41" s="110">
        <v>-0.47014548584058025</v>
      </c>
      <c r="F41" s="110">
        <v>-0.43482185156328557</v>
      </c>
      <c r="G41" s="110">
        <v>-0.399498217285991</v>
      </c>
      <c r="H41" s="110">
        <v>-0.36417458300869621</v>
      </c>
      <c r="I41" s="110">
        <v>-0.32885094873140164</v>
      </c>
      <c r="J41" s="110">
        <v>-0.29352731445410707</v>
      </c>
      <c r="K41" s="110">
        <v>-0.25820368017681228</v>
      </c>
      <c r="L41" s="110">
        <v>-0.22288004589951771</v>
      </c>
      <c r="M41" s="110">
        <v>-0.18755641162222292</v>
      </c>
      <c r="N41" s="110">
        <v>-0.15223277734492835</v>
      </c>
      <c r="O41" s="110">
        <v>-0.11690914306763367</v>
      </c>
      <c r="AT41" s="21" t="s">
        <v>61</v>
      </c>
      <c r="AU41" s="99">
        <v>14912.56</v>
      </c>
      <c r="AV41" s="100"/>
      <c r="AW41" s="101">
        <v>0.17703824663688042</v>
      </c>
    </row>
    <row r="42" spans="2:49" x14ac:dyDescent="0.2">
      <c r="B42" s="19"/>
      <c r="C42" s="53">
        <v>-0.15</v>
      </c>
      <c r="D42" s="54">
        <v>44586.112500000003</v>
      </c>
      <c r="E42" s="110">
        <v>-0.33768185730072531</v>
      </c>
      <c r="F42" s="110">
        <v>-0.29352731445410696</v>
      </c>
      <c r="G42" s="110">
        <v>-0.24937277160748861</v>
      </c>
      <c r="H42" s="110">
        <v>-0.20521822876087026</v>
      </c>
      <c r="I42" s="110">
        <v>-0.16106368591425202</v>
      </c>
      <c r="J42" s="110">
        <v>-0.11690914306763367</v>
      </c>
      <c r="K42" s="110">
        <v>-7.275460022101532E-2</v>
      </c>
      <c r="L42" s="110">
        <v>-2.8600057374397081E-2</v>
      </c>
      <c r="M42" s="110">
        <v>1.555448547222138E-2</v>
      </c>
      <c r="N42" s="110">
        <v>5.970902831883973E-2</v>
      </c>
      <c r="O42" s="110">
        <v>0.10386357116545786</v>
      </c>
    </row>
    <row r="43" spans="2:49" x14ac:dyDescent="0.2">
      <c r="B43" s="19"/>
      <c r="C43" s="53">
        <v>-0.1</v>
      </c>
      <c r="D43" s="54">
        <v>52454.25</v>
      </c>
      <c r="E43" s="110">
        <v>-0.22080218505967675</v>
      </c>
      <c r="F43" s="110">
        <v>-0.16885566406365526</v>
      </c>
      <c r="G43" s="110">
        <v>-0.11690914306763378</v>
      </c>
      <c r="H43" s="110">
        <v>-6.4962622071612186E-2</v>
      </c>
      <c r="I43" s="110">
        <v>-1.3016101075590703E-2</v>
      </c>
      <c r="J43" s="110">
        <v>3.8930419920430781E-2</v>
      </c>
      <c r="K43" s="110">
        <v>9.0876940916452709E-2</v>
      </c>
      <c r="L43" s="110">
        <v>0.14282346191247397</v>
      </c>
      <c r="M43" s="110">
        <v>0.19476998290849568</v>
      </c>
      <c r="N43" s="110">
        <v>0.24671650390451716</v>
      </c>
      <c r="O43" s="110">
        <v>0.29866302490053864</v>
      </c>
      <c r="AU43" s="21">
        <v>93742.8</v>
      </c>
    </row>
    <row r="44" spans="2:49" x14ac:dyDescent="0.2">
      <c r="B44" s="19"/>
      <c r="C44" s="53">
        <v>-0.05</v>
      </c>
      <c r="D44" s="54">
        <v>58282.5</v>
      </c>
      <c r="E44" s="110">
        <v>-0.13422465006630757</v>
      </c>
      <c r="F44" s="110">
        <v>-7.6506293404061343E-2</v>
      </c>
      <c r="G44" s="110">
        <v>-1.8787936741815225E-2</v>
      </c>
      <c r="H44" s="110">
        <v>3.8930419920430781E-2</v>
      </c>
      <c r="I44" s="110">
        <v>9.6648776582676899E-2</v>
      </c>
      <c r="J44" s="110">
        <v>0.15436713324492324</v>
      </c>
      <c r="K44" s="110">
        <v>0.21208548990716958</v>
      </c>
      <c r="L44" s="110">
        <v>0.2698038465694157</v>
      </c>
      <c r="M44" s="110">
        <v>0.32752220323166181</v>
      </c>
      <c r="N44" s="110">
        <v>0.38524055989390793</v>
      </c>
      <c r="O44" s="110">
        <v>0.44295891655615405</v>
      </c>
      <c r="AU44" s="21">
        <v>117644.15999999999</v>
      </c>
    </row>
    <row r="45" spans="2:49" x14ac:dyDescent="0.2">
      <c r="B45" s="19"/>
      <c r="C45" s="50" t="s">
        <v>107</v>
      </c>
      <c r="D45" s="55">
        <v>61350</v>
      </c>
      <c r="E45" s="110">
        <v>-8.8657526385586882E-2</v>
      </c>
      <c r="F45" s="110">
        <v>-2.7901361477959408E-2</v>
      </c>
      <c r="G45" s="110">
        <v>3.2854803429668289E-2</v>
      </c>
      <c r="H45" s="110">
        <v>9.3610968337295875E-2</v>
      </c>
      <c r="I45" s="110">
        <v>0.15436713324492324</v>
      </c>
      <c r="J45" s="110">
        <v>0.21512329815255082</v>
      </c>
      <c r="K45" s="110">
        <v>0.27587946306017841</v>
      </c>
      <c r="L45" s="110">
        <v>0.33663562796780577</v>
      </c>
      <c r="M45" s="110">
        <v>0.39739179287543358</v>
      </c>
      <c r="N45" s="110">
        <v>0.45814795778306094</v>
      </c>
      <c r="O45" s="110">
        <v>0.51890412269068853</v>
      </c>
    </row>
    <row r="46" spans="2:49" ht="14.45" customHeight="1" x14ac:dyDescent="0.2">
      <c r="B46" s="19"/>
      <c r="C46" s="53">
        <v>0.05</v>
      </c>
      <c r="D46" s="54">
        <v>64417.5</v>
      </c>
      <c r="E46" s="110">
        <v>-4.3090402704866304E-2</v>
      </c>
      <c r="F46" s="110">
        <v>2.0703570448142639E-2</v>
      </c>
      <c r="G46" s="110">
        <v>8.449754360115147E-2</v>
      </c>
      <c r="H46" s="110">
        <v>0.14829151675416052</v>
      </c>
      <c r="I46" s="110">
        <v>0.21208548990716936</v>
      </c>
      <c r="J46" s="110">
        <v>0.27587946306017819</v>
      </c>
      <c r="K46" s="110">
        <v>0.33967343621318746</v>
      </c>
      <c r="L46" s="110">
        <v>0.40346740936619607</v>
      </c>
      <c r="M46" s="110">
        <v>0.46726138251920513</v>
      </c>
      <c r="N46" s="110">
        <v>0.53105535567221396</v>
      </c>
      <c r="O46" s="110">
        <v>0.59484932882522301</v>
      </c>
    </row>
    <row r="47" spans="2:49" x14ac:dyDescent="0.2">
      <c r="B47" s="19"/>
      <c r="C47" s="53">
        <v>0.1</v>
      </c>
      <c r="D47" s="54">
        <v>70859.25</v>
      </c>
      <c r="E47" s="110">
        <v>5.2600557024647276E-2</v>
      </c>
      <c r="F47" s="110">
        <v>0.1227739274929569</v>
      </c>
      <c r="G47" s="110">
        <v>0.19294729796126675</v>
      </c>
      <c r="H47" s="110">
        <v>0.2631206684295766</v>
      </c>
      <c r="I47" s="110">
        <v>0.33329403889788622</v>
      </c>
      <c r="J47" s="110">
        <v>0.40346740936619607</v>
      </c>
      <c r="K47" s="110">
        <v>0.47364077983450614</v>
      </c>
      <c r="L47" s="110">
        <v>0.54381415030281577</v>
      </c>
      <c r="M47" s="110">
        <v>0.61398752077112562</v>
      </c>
      <c r="N47" s="110">
        <v>0.68416089123943546</v>
      </c>
      <c r="O47" s="110">
        <v>0.75433426170774531</v>
      </c>
    </row>
    <row r="48" spans="2:49" x14ac:dyDescent="0.2">
      <c r="B48" s="19"/>
      <c r="C48" s="53">
        <v>0.15</v>
      </c>
      <c r="D48" s="54">
        <v>81488.137499999997</v>
      </c>
      <c r="E48" s="110">
        <v>0.21049064057834399</v>
      </c>
      <c r="F48" s="110">
        <v>0.29119001661690036</v>
      </c>
      <c r="G48" s="110">
        <v>0.37188939265545673</v>
      </c>
      <c r="H48" s="110">
        <v>0.45258876869401288</v>
      </c>
      <c r="I48" s="110">
        <v>0.53328814473256925</v>
      </c>
      <c r="J48" s="110">
        <v>0.61398752077112562</v>
      </c>
      <c r="K48" s="110">
        <v>0.69468689680968176</v>
      </c>
      <c r="L48" s="110">
        <v>0.77538627284823813</v>
      </c>
      <c r="M48" s="110">
        <v>0.8560856488867945</v>
      </c>
      <c r="N48" s="110">
        <v>0.93678502492535065</v>
      </c>
      <c r="O48" s="110">
        <v>1.017484400963907</v>
      </c>
    </row>
    <row r="49" spans="2:45" ht="15" thickBot="1" x14ac:dyDescent="0.25">
      <c r="B49" s="19"/>
      <c r="C49" s="53">
        <v>0.2</v>
      </c>
      <c r="D49" s="56">
        <v>97785.764999999999</v>
      </c>
      <c r="E49" s="110">
        <v>0.45258876869401288</v>
      </c>
      <c r="F49" s="110">
        <v>0.54942801994028057</v>
      </c>
      <c r="G49" s="110">
        <v>0.64626727118654803</v>
      </c>
      <c r="H49" s="110">
        <v>0.74310652243281572</v>
      </c>
      <c r="I49" s="110">
        <v>0.83994577367908296</v>
      </c>
      <c r="J49" s="110">
        <v>0.93678502492535065</v>
      </c>
      <c r="K49" s="110">
        <v>1.0336242761716186</v>
      </c>
      <c r="L49" s="110">
        <v>1.130463527417886</v>
      </c>
      <c r="M49" s="110">
        <v>1.2273027786641535</v>
      </c>
      <c r="N49" s="110">
        <v>1.3241420299104205</v>
      </c>
      <c r="O49" s="110">
        <v>1.4209812811566884</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61350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675.21</v>
      </c>
      <c r="BA66" s="21" t="s">
        <v>65</v>
      </c>
    </row>
    <row r="67" spans="2:55" x14ac:dyDescent="0.2">
      <c r="B67" s="19"/>
      <c r="C67" s="19"/>
      <c r="D67" s="19"/>
      <c r="E67" s="19"/>
      <c r="F67" s="19"/>
      <c r="G67" s="19"/>
      <c r="H67" s="19"/>
      <c r="I67" s="19"/>
      <c r="J67" s="19"/>
      <c r="K67" s="19"/>
      <c r="AS67" s="21" t="s">
        <v>11</v>
      </c>
      <c r="AT67" s="99">
        <v>49080</v>
      </c>
      <c r="AU67" s="100">
        <v>0.8</v>
      </c>
      <c r="AV67" s="101">
        <v>1</v>
      </c>
      <c r="AX67" s="21" t="s">
        <v>64</v>
      </c>
      <c r="AZ67" s="71">
        <v>51780</v>
      </c>
      <c r="BA67" s="21" t="s">
        <v>63</v>
      </c>
    </row>
    <row r="68" spans="2:55" x14ac:dyDescent="0.2">
      <c r="B68" s="19"/>
      <c r="C68" s="19"/>
      <c r="D68" s="19"/>
      <c r="E68" s="19"/>
      <c r="F68" s="19"/>
      <c r="G68" s="19"/>
      <c r="H68" s="19"/>
      <c r="I68" s="19"/>
      <c r="J68" s="19"/>
      <c r="K68" s="19"/>
      <c r="AS68" s="21" t="s">
        <v>62</v>
      </c>
      <c r="AT68" s="99">
        <v>41424</v>
      </c>
      <c r="AU68" s="100">
        <v>0.68</v>
      </c>
      <c r="AV68" s="101">
        <v>0.84400977995110027</v>
      </c>
    </row>
    <row r="69" spans="2:55" x14ac:dyDescent="0.2">
      <c r="B69" s="19"/>
      <c r="C69" s="19"/>
      <c r="D69" s="19"/>
      <c r="E69" s="19"/>
      <c r="F69" s="19"/>
      <c r="G69" s="19"/>
      <c r="H69" s="19"/>
      <c r="I69" s="19"/>
      <c r="J69" s="19"/>
      <c r="K69" s="19"/>
      <c r="AS69" s="21" t="s">
        <v>61</v>
      </c>
      <c r="AT69" s="99">
        <v>7656</v>
      </c>
      <c r="AU69" s="100"/>
      <c r="AV69" s="101">
        <v>0.15599022004889976</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0.8</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0.60000000000000009</v>
      </c>
      <c r="AU86" s="104">
        <v>0.64</v>
      </c>
      <c r="AV86" s="104">
        <v>0.68</v>
      </c>
      <c r="AW86" s="104">
        <v>0.72</v>
      </c>
      <c r="AX86" s="104">
        <v>0.76</v>
      </c>
      <c r="AY86" s="105">
        <v>0.8</v>
      </c>
      <c r="AZ86" s="104">
        <v>0.84000000000000008</v>
      </c>
      <c r="BA86" s="104">
        <v>0.88000000000000012</v>
      </c>
      <c r="BB86" s="104">
        <v>0.92</v>
      </c>
      <c r="BC86" s="104">
        <v>0.96000000000000008</v>
      </c>
      <c r="BD86" s="104">
        <v>1</v>
      </c>
    </row>
    <row r="87" spans="2:56" x14ac:dyDescent="0.2">
      <c r="B87" s="19"/>
      <c r="C87" s="19"/>
      <c r="D87" s="19"/>
      <c r="E87" s="19"/>
      <c r="F87" s="19"/>
      <c r="G87" s="19"/>
      <c r="H87" s="19"/>
      <c r="I87" s="19"/>
      <c r="J87" s="19"/>
      <c r="K87" s="19"/>
      <c r="AR87" s="21">
        <v>-0.2</v>
      </c>
      <c r="AS87" s="104">
        <v>35668.89</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44586.112500000003</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52454.25</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58282.5</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61350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64417.5</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70859.25</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81488.137499999997</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97785.764999999999</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2024-08-09T13:39:03Z</dcterms:modified>
</cp:coreProperties>
</file>