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BBE7B99F-CFCC-498B-9551-E18E4509A4B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<sst xmlns="http://schemas.openxmlformats.org/spreadsheetml/2006/main" count="350" uniqueCount="161">
  <si>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</si>
  <si>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</si>
  <si>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</si>
  <si>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</si>
  <si>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</si>
  <si>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</si>
  <si>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</si>
  <si>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</si>
  <si>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</si>
  <si>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</si>
  <si>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</si>
  <si>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</si>
  <si>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</si>
  <si>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</si>
  <si>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</si>
  <si>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</si>
  <si>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</si>
  <si>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</si>
  <si>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</si>
  <si>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</si>
  <si>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</si>
  <si>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</si>
  <si>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</si>
  <si>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</si>
  <si>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</si>
  <si>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</si>
  <si>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</si>
  <si>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</si>
  <si>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</si>
  <si>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</si>
  <si>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</si>
  <si>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</si>
  <si>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</si>
  <si>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</si>
  <si>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</si>
  <si>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</si>
  <si>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</si>
  <si>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</si>
  <si>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</si>
  <si>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</si>
  <si>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</si>
  <si>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</si>
  <si>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</si>
  <si>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</si>
  <si>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</si>
  <si>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</si>
  <si>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</si>
  <si>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</si>
  <si>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</si>
  <si>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</si>
  <si>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</si>
  <si>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</si>
  <si>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</si>
  <si>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</si>
  <si>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</si>
  <si>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</si>
  <si>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</si>
  <si>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</si>
  <si>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</si>
  <si>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</si>
  <si>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</si>
  <si>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</si>
  <si>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</si>
  <si>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</si>
  <si>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</si>
  <si>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</si>
  <si>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</si>
  <si>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</si>
  <si>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</si>
  <si>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</si>
  <si>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</si>
  <si>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</si>
  <si>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</si>
  <si>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</si>
  <si>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</si>
  <si>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</si>
  <si>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</si>
  <si>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</si>
  <si>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</si>
  <si>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</si>
  <si>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</si>
  <si>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</si>
  <si>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</si>
  <si>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</si>
  <si>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</si>
  <si>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</si>
  <si>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</si>
  <si>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</si>
  <si>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</si>
  <si>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</si>
  <si>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</si>
  <si>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</si>
  <si>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</si>
  <si>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</si>
  <si>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</si>
  <si>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</si>
  <si>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</si>
  <si>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</si>
  <si>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</si>
  <si>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</si>
  <si>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</si>
  <si>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</si>
  <si>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</si>
  <si>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</si>
  <si>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</si>
  <si>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</si>
  <si>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</si>
  <si>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</si>
  <si>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</si>
  <si>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</si>
  <si>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</si>
  <si>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</si>
  <si>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</si>
  <si>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</si>
  <si>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</si>
  <si>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</si>
  <si>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</si>
  <si>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</si>
  <si>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</si>
  <si>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</si>
  <si>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</si>
  <si>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</si>
  <si>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</si>
  <si>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</si>
  <si>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MORA CASTILLA SANTANDER LA BELLEZA</t>
  </si>
  <si>
    <t>Santander</t>
  </si>
  <si>
    <t>Material de propagacion: Colino/Plántula // Distancia de siembra: 2,5 x 3 // Densidad de siembra - Plantas/Ha.: 1.333 // Duracion del ciclo: 10 años // Productividad/Ha/Ciclo: 166.800 kg // Inicio de Produccion desde la siembra: año 1  // Duracion de la etapa productiva: 10 años // Productividad promedio en etapa productiva  // Cultivo asociado: NA // Productividad promedio etapa productiva: 16.680 kg // % Rendimiento 1ra. Calidad: 100 // % Rendimiento 2da. Calidad: 0 // Precio de venta ponderado por calidad: $5.333 // Valor Jornal: $48.943 // Otros: NA</t>
  </si>
  <si>
    <t>2024 Q2</t>
  </si>
  <si>
    <t>2017 Q2</t>
  </si>
  <si>
    <t>El presente documento corresponde a una actualización del documento PDF de la AgroGuía correspondiente a Mora Castilla Santander La Belleza publicada en la página web, y consta de las siguientes partes:</t>
  </si>
  <si>
    <t>- Flujo anualizado de los ingresos (precio y rendimiento) y los costos de producción para una hectárea de
Mora Castilla Santander La Belleza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</si>
  <si>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Mora Castilla Santander La Belleza.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</si>
  <si>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</si>
  <si>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</si>
  <si>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</si>
  <si>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</si>
  <si>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Mora Castilla Santander La Belleza.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</si>
  <si>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</si>
  <si>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</si>
  <si>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Mora Castilla Santander La Belleza, en lo que respecta a la mano de obra incluye actividades como la preparación del terreno, la siembra, el trazado y el ahoyado, entre otras, y ascienden a un total de $2,6 millones de pesos (equivalente a 54 jornales). En cuanto a los insumos, se incluyen los gastos relacionados con el material vegetal y las enmiendas, que en conjunto ascienden a  $6,6 millones.</t>
  </si>
  <si>
    <t>*** Los costos de sostenimiento del año 1 comprenden tanto los gastos relacionados con la mano de obra como aquellos asociados con los insumos necesarios desde el momento de la siembra de las plantas hasta finalizar el año 1. Para el caso de Mora Castilla Santander La Belleza, en lo que respecta a la mano de obra incluye actividades como la fertilización, riego, control de malezas, plagas y enfermedades, entre otras, y ascienden a un total de $12,2 millones de pesos (equivalente a 249 jornales). En cuanto a los insumos, se incluyen los fertilizantes, plaguicidas, transportes, entre otras, que en conjunto ascienden a  $32,3 millones.</t>
  </si>
  <si>
    <t>Nota 1: en caso de utilizar esta información para el desarrollo de otras publicaciones, por favor citar FINAGRO, "Agro Guía - Marcos de Referencia Agroeconómicos"</t>
  </si>
  <si>
    <t>Los costos totales del ciclo para esta actualización (2024 Q2) equivalen a $335,9 millones, en comparación con los costos del marco original que ascienden a $198,3 millones, (mes de publicación del marco: junio - 2017).
La rentabilidad actualizada (2024 Q2) subió frente a la rentabilidad de la primera AgroGuía, pasando del 30,1% al 164,9%. Mientras que el crecimiento de los costos fue del 169,4%, el crecimiento de los ingresos fue del 313,7%.</t>
  </si>
  <si>
    <t>En cuanto a los costos de mano de obra de la AgroGuía actualizada, se destaca la participación de cosecha y beneficio seguido de control arvenses, que representan el 43% y el 20% del costo total, respectivamente. En cuanto a los costos de insumos, se destaca la participación de fertilización seguido de control fitosanitario, que representan el 59% y el 20% del costo total, respectivamente.</t>
  </si>
  <si>
    <t>subió</t>
  </si>
  <si>
    <t>A continuación, se presenta la desagregación de los costos de mano de obra e insumos según las diferentes actividades vinculadas a la producción de MORA CASTILLA SANTANDER LA BELLEZA</t>
  </si>
  <si>
    <t>En cuanto a los costos de mano de obra, se destaca la participación de cosecha y beneficio segido por control arvenses que representan el 43% y el 20% del costo total, respectivamente. En cuanto a los costos de insumos, se destaca la participación de fertilización segido por control fitosanitario que representan el 59% y el 26% del costo total, respectivamente.</t>
  </si>
  <si>
    <t>En cuanto a los costos de mano de obra, se destaca la participación de cosecha y beneficio segido por control arvenses que representan el 43% y el 20% del costo total, respectivamente. En cuanto a los costos de insumos, se destaca la participación de fertilización segido por control fitosanitario que representan el 59% y el 20% del costo total, respectivamente.</t>
  </si>
  <si>
    <t>En cuanto a los costos de mano de obra, se destaca la participación de cosecha y beneficio segido por control arvenses que representan el 43% y el 20% del costo total, respectivamente.</t>
  </si>
  <si>
    <t>En cuanto a los costos de insumos, se destaca la participación de fertilización segido por control fitosanitario que representan el 59% y el 20% del costo total, respectivamente.</t>
  </si>
  <si>
    <t>En cuanto a los costos de insumos, se destaca la participación de fertilización segido por control fitosanitario que representan el 59% y el 26% del costo total, respectivamente.</t>
  </si>
  <si>
    <t>En cuanto a los costos de mano de obra, se destaca la participación de cosecha y beneficio segido por control arvenses que representan el 43% y el 20% del costo total, respectivamente.En cuanto a los costos de insumos, se destaca la participación de fertilización segido por control fitosanitario que representan el 59% y el 26% del costo total, respectivamente.</t>
  </si>
  <si>
    <t>De acuerdo con el comportamiento histórico del sistema productivo, se efectuó un análisis de sensibilidad del margen de utilidad obtenido en la producción de MORA CASTILLA SANTANDER LA BELLEZA, frente a diferentes escenarios de variación de precios de venta en finca y rendimientos probables (kg/ha).</t>
  </si>
  <si>
    <t>Con un precio ponderado de COP $ 5.333/kg y con un rendimiento por hectárea de 166.800 kg por ciclo; el margen de utilidad obtenido en la producción de mora es del 62%.</t>
  </si>
  <si>
    <t>El precio mínimo ponderado para cubrir los costos de producción, con un rendimiento de 166.800 kg para todo el ciclo de producción, es COP $ 2.014/kg.</t>
  </si>
  <si>
    <t>El rendimiento mínimo por ha/ciclo para cubrir los costos de producción, con un precio ponderado de COP $ 5.333, es de 62.978 kg/ha para todo el ciclo.</t>
  </si>
  <si>
    <t>El siguiente cuadro presenta diferentes escenarios de rentabilidad para el sistema productivo de MORA CASTILLA SANTANDER LA BELLEZA, con respecto a diferentes niveles de productividad (kg./ha.) y precios ($/kg.).</t>
  </si>
  <si>
    <t>De acuerdo con el comportamiento histórico del sistema productivo, se efectuó un análisis de sensibilidad del margen de utilidad obtenido en la producción de MORA CASTILLA SANTANDER LA BELLEZA, frente a diferentes escenarios de variación de precios de venta en finca y rendimientos probables (t/ha)</t>
  </si>
  <si>
    <t>Con un precio ponderado de COP $$ 1.700/kg y con un rendimiento por hectárea de 166.800 kg por ciclo; el margen de utilidad obtenido en la producción de mora es del 30%.</t>
  </si>
  <si>
    <t>El precio mínimo ponderado para cubrir los costos de producción, con un rendimiento de 166.800 kg para todo el ciclo de producción, es COP $ 1.189/kg.</t>
  </si>
  <si>
    <t>El rendimiento mínimo por ha/ciclo para cubrir los costos de producción, con un precio ponderado de COP $ 1.700, es de 116.631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</si>
</sst>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Part.'!$AQ$41:$AQ$42</c:f>
              <c:numCache>
                <c:formatCode>_(* #.##0_);_(* \(#.##0\);_(* "-"_);_(@_)</c:formatCode>
                <c:ptCount val="2"/>
                <c:pt idx="0">
                  <c:v>198272320</c:v>
                </c:pt>
                <c:pt idx="1">
                  <c:v>335863118.55770558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Part.'!$AR$41:$AR$42</c:f>
              <c:numCache>
                <c:formatCode>_(* #.##0_);_(* \(#.##0\);_(* "-"_);_(@_)</c:formatCode>
                <c:ptCount val="2"/>
                <c:pt idx="0">
                  <c:v>115860000</c:v>
                </c:pt>
                <c:pt idx="1">
                  <c:v>188946142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Part.'!$AS$41:$AS$42</c:f>
              <c:numCache>
                <c:formatCode>_(* #.##0_);_(* \(#.##0\);_(* "-"_);_(@_)</c:formatCode>
                <c:ptCount val="2"/>
                <c:pt idx="0">
                  <c:v>82412320</c:v>
                </c:pt>
                <c:pt idx="1">
                  <c:v>146916976.55770558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Tortas!$H$36:$H$37</c:f>
              <c:numCache>
                <c:formatCode>0%</c:formatCode>
                <c:ptCount val="2"/>
                <c:pt idx="0">
                  <c:v>0.58434783029723969</c:v>
                </c:pt>
                <c:pt idx="1">
                  <c:v>0.56256889059861637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Tortas!$I$36:$I$37</c:f>
              <c:numCache>
                <c:formatCode>0%</c:formatCode>
                <c:ptCount val="2"/>
                <c:pt idx="0">
                  <c:v>0.41565216970276031</c:v>
                </c:pt>
                <c:pt idx="1">
                  <c:v>0.43743110940138358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809100</c:v>
                </c:pt>
                <c:pt idx="1">
                  <c:v>30070820</c:v>
                </c:pt>
                <c:pt idx="3">
                  <c:v>86889660</c:v>
                </c:pt>
                <c:pt idx="4">
                  <c:v>6599514.5577056017</c:v>
                </c:pt>
                <c:pt idx="5">
                  <c:v>2458041</c:v>
                </c:pt>
                <c:pt idx="6">
                  <c:v>0</c:v>
                </c:pt>
                <c:pt idx="7">
                  <c:v>0</c:v>
                </c:pt>
                <c:pt idx="8">
                  <c:v>0</c:v>
                </c:pt>
                <c:pt idx="9">
                  <c:v>20089841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37196680</c:v>
                </c:pt>
                <c:pt idx="1">
                  <c:v>26429220</c:v>
                </c:pt>
                <c:pt idx="2">
                  <c:v>81565200</c:v>
                </c:pt>
                <c:pt idx="3">
                  <c:v>15172330</c:v>
                </c:pt>
                <c:pt idx="4">
                  <c:v>2642922</c:v>
                </c:pt>
                <c:pt idx="5">
                  <c:v>0</c:v>
                </c:pt>
                <c:pt idx="6">
                  <c:v>24471500</c:v>
                </c:pt>
                <c:pt idx="7">
                  <c:v>0</c:v>
                </c:pt>
                <c:pt idx="8">
                  <c:v>0</c:v>
                </c:pt>
                <c:pt idx="9">
                  <c:v>1468290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Part.'!$AW$41:$AW$42</c:f>
              <c:numCache>
                <c:formatCode>0%</c:formatCode>
                <c:ptCount val="2"/>
                <c:pt idx="0">
                  <c:v>0.58434783029723969</c:v>
                </c:pt>
                <c:pt idx="1">
                  <c:v>0.56256889059861637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Part.'!$AX$41:$AX$42</c:f>
              <c:numCache>
                <c:formatCode>0%</c:formatCode>
                <c:ptCount val="2"/>
                <c:pt idx="0">
                  <c:v>0.41565216970276031</c:v>
                </c:pt>
                <c:pt idx="1">
                  <c:v>0.43743110940138358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22800000</c:v>
                </c:pt>
                <c:pt idx="1">
                  <c:v>16200000</c:v>
                </c:pt>
                <c:pt idx="2">
                  <c:v>50040000</c:v>
                </c:pt>
                <c:pt idx="3">
                  <c:v>9300000</c:v>
                </c:pt>
                <c:pt idx="4">
                  <c:v>1620000</c:v>
                </c:pt>
                <c:pt idx="5">
                  <c:v>0</c:v>
                </c:pt>
                <c:pt idx="6">
                  <c:v>15000000</c:v>
                </c:pt>
                <c:pt idx="7">
                  <c:v>0</c:v>
                </c:pt>
                <c:pt idx="8">
                  <c:v>0</c:v>
                </c:pt>
                <c:pt idx="9">
                  <c:v>900000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480000</c:v>
                </c:pt>
                <c:pt idx="1">
                  <c:v>21111320</c:v>
                </c:pt>
                <c:pt idx="2">
                  <c:v>0</c:v>
                </c:pt>
                <c:pt idx="3">
                  <c:v>48450000</c:v>
                </c:pt>
                <c:pt idx="4">
                  <c:v>2831000</c:v>
                </c:pt>
                <c:pt idx="5">
                  <c:v>1040000</c:v>
                </c:pt>
                <c:pt idx="6">
                  <c:v>0</c:v>
                </c:pt>
                <c:pt idx="7">
                  <c:v>0</c:v>
                </c:pt>
                <c:pt idx="8">
                  <c:v>0</c:v>
                </c:pt>
                <c:pt idx="9">
                  <c:v>8500000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37196680</c:v>
                </c:pt>
                <c:pt idx="1">
                  <c:v>26429220</c:v>
                </c:pt>
                <c:pt idx="2">
                  <c:v>81565200</c:v>
                </c:pt>
                <c:pt idx="3">
                  <c:v>15172330</c:v>
                </c:pt>
                <c:pt idx="4">
                  <c:v>2642922</c:v>
                </c:pt>
                <c:pt idx="5">
                  <c:v>0</c:v>
                </c:pt>
                <c:pt idx="6">
                  <c:v>24471500</c:v>
                </c:pt>
                <c:pt idx="7">
                  <c:v>0</c:v>
                </c:pt>
                <c:pt idx="8">
                  <c:v>0</c:v>
                </c:pt>
                <c:pt idx="9">
                  <c:v>1468290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809100</c:v>
                </c:pt>
                <c:pt idx="1">
                  <c:v>30070820</c:v>
                </c:pt>
                <c:pt idx="2">
                  <c:v>0</c:v>
                </c:pt>
                <c:pt idx="3">
                  <c:v>86889660</c:v>
                </c:pt>
                <c:pt idx="4">
                  <c:v>6599514.5577056017</c:v>
                </c:pt>
                <c:pt idx="5">
                  <c:v>2458041</c:v>
                </c:pt>
                <c:pt idx="6">
                  <c:v>0</c:v>
                </c:pt>
                <c:pt idx="7">
                  <c:v>0</c:v>
                </c:pt>
                <c:pt idx="8">
                  <c:v>0</c:v>
                </c:pt>
                <c:pt idx="9">
                  <c:v>20089841</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Tortas!$B$36:$B$37</c:f>
              <c:numCache>
                <c:formatCode>_(* #.##0_);_(* \(#.##0\);_(* "-"_);_(@_)</c:formatCode>
                <c:ptCount val="2"/>
                <c:pt idx="0">
                  <c:v>198272320</c:v>
                </c:pt>
                <c:pt idx="1">
                  <c:v>335863118.55770558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Tortas!$C$36:$C$37</c:f>
              <c:numCache>
                <c:formatCode>_(* #.##0_);_(* \(#.##0\);_(* "-"_);_(@_)</c:formatCode>
                <c:ptCount val="2"/>
                <c:pt idx="0">
                  <c:v>115860000</c:v>
                </c:pt>
                <c:pt idx="1">
                  <c:v>188946142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Tortas!$D$36:$D$37</c:f>
              <c:numCache>
                <c:formatCode>_(* #.##0_);_(* \(#.##0\);_(* "-"_);_(@_)</c:formatCode>
                <c:ptCount val="2"/>
                <c:pt idx="0">
                  <c:v>82412320</c:v>
                </c:pt>
                <c:pt idx="1">
                  <c:v>146916976.55770558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2642.92</v>
      </c>
      <c r="C7" s="22">
        <v>12186.46</v>
      </c>
      <c r="D7" s="22">
        <v>17172.97</v>
      </c>
      <c r="E7" s="22">
        <v>20106.97</v>
      </c>
      <c r="F7" s="22">
        <v>20106.97</v>
      </c>
      <c r="G7" s="22">
        <v>20106.97</v>
      </c>
      <c r="H7" s="22">
        <v>20106.97</v>
      </c>
      <c r="I7" s="22">
        <v>20106.97</v>
      </c>
      <c r="J7" s="22">
        <v>20106.97</v>
      </c>
      <c r="K7" s="22">
        <v>18150.97</v>
      </c>
      <c r="L7" s="22">
        <v>18150.97</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188946.14</v>
      </c>
      <c r="AH7" s="23">
        <v>0.56256889059861648</v>
      </c>
    </row>
    <row r="8" spans="1:34" x14ac:dyDescent="0.2">
      <c r="A8" s="5" t="s">
        <v>122</v>
      </c>
      <c r="B8" s="22">
        <v>6599.51</v>
      </c>
      <c r="C8" s="22">
        <v>32282.78</v>
      </c>
      <c r="D8" s="22">
        <v>12003.85</v>
      </c>
      <c r="E8" s="22">
        <v>12003.85</v>
      </c>
      <c r="F8" s="22">
        <v>12003.85</v>
      </c>
      <c r="G8" s="22">
        <v>12003.85</v>
      </c>
      <c r="H8" s="22">
        <v>12003.85</v>
      </c>
      <c r="I8" s="22">
        <v>12003.85</v>
      </c>
      <c r="J8" s="22">
        <v>12003.85</v>
      </c>
      <c r="K8" s="22">
        <v>12003.85</v>
      </c>
      <c r="L8" s="22">
        <v>12003.85</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146916.98000000001</v>
      </c>
      <c r="AH8" s="23">
        <v>0.43743110940138358</v>
      </c>
    </row>
    <row r="9" spans="1:34" x14ac:dyDescent="0.2">
      <c r="A9" s="9" t="s">
        <v>121</v>
      </c>
      <c r="B9" s="22">
        <v>9242.44</v>
      </c>
      <c r="C9" s="22">
        <v>44469.24</v>
      </c>
      <c r="D9" s="22">
        <v>29176.83</v>
      </c>
      <c r="E9" s="22">
        <v>32110.83</v>
      </c>
      <c r="F9" s="22">
        <v>32110.83</v>
      </c>
      <c r="G9" s="22">
        <v>32110.83</v>
      </c>
      <c r="H9" s="22">
        <v>32110.83</v>
      </c>
      <c r="I9" s="22">
        <v>32110.83</v>
      </c>
      <c r="J9" s="22">
        <v>32110.83</v>
      </c>
      <c r="K9" s="22">
        <v>30154.83</v>
      </c>
      <c r="L9" s="22">
        <v>30154.83</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335863.12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800</v>
      </c>
      <c r="D11" s="24">
        <v>14000</v>
      </c>
      <c r="E11" s="24">
        <v>20000</v>
      </c>
      <c r="F11" s="24">
        <v>20000</v>
      </c>
      <c r="G11" s="24">
        <v>20000</v>
      </c>
      <c r="H11" s="24">
        <v>20000</v>
      </c>
      <c r="I11" s="24">
        <v>20000</v>
      </c>
      <c r="J11" s="24">
        <v>20000</v>
      </c>
      <c r="K11" s="24">
        <v>16000</v>
      </c>
      <c r="L11" s="24">
        <v>16000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166800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5333</v>
      </c>
      <c r="D15" s="161">
        <v>5333</v>
      </c>
      <c r="E15" s="161">
        <v>5333</v>
      </c>
      <c r="F15" s="161">
        <v>5333</v>
      </c>
      <c r="G15" s="161">
        <v>5333</v>
      </c>
      <c r="H15" s="161">
        <v>5333</v>
      </c>
      <c r="I15" s="161">
        <v>5333</v>
      </c>
      <c r="J15" s="161">
        <v>5333</v>
      </c>
      <c r="K15" s="161">
        <v>5333</v>
      </c>
      <c r="L15" s="161">
        <v>5333</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5333</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4266.3999999999996</v>
      </c>
      <c r="D19" s="22">
        <v>74662</v>
      </c>
      <c r="E19" s="22">
        <v>106660</v>
      </c>
      <c r="F19" s="22">
        <v>106660</v>
      </c>
      <c r="G19" s="22">
        <v>106660</v>
      </c>
      <c r="H19" s="22">
        <v>106660</v>
      </c>
      <c r="I19" s="22">
        <v>106660</v>
      </c>
      <c r="J19" s="22">
        <v>106660</v>
      </c>
      <c r="K19" s="22">
        <v>85328</v>
      </c>
      <c r="L19" s="22">
        <v>85328</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889544.4</v>
      </c>
      <c r="AH19" s="27"/>
    </row>
    <row r="20" spans="1:34" x14ac:dyDescent="0.2">
      <c r="A20" s="3" t="s">
        <v>12</v>
      </c>
      <c r="B20" s="25">
        <v>-9242.44</v>
      </c>
      <c r="C20" s="25">
        <v>-40202.839999999997</v>
      </c>
      <c r="D20" s="25">
        <v>45485.17</v>
      </c>
      <c r="E20" s="25">
        <v>74549.17</v>
      </c>
      <c r="F20" s="25">
        <v>74549.17</v>
      </c>
      <c r="G20" s="25">
        <v>74549.17</v>
      </c>
      <c r="H20" s="25">
        <v>74549.17</v>
      </c>
      <c r="I20" s="25">
        <v>74549.17</v>
      </c>
      <c r="J20" s="25">
        <v>74549.17</v>
      </c>
      <c r="K20" s="25">
        <v>55173.17</v>
      </c>
      <c r="L20" s="25">
        <v>55173.17</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553681.28</v>
      </c>
      <c r="AH20" s="30"/>
    </row>
    <row r="21" spans="1:34" x14ac:dyDescent="0.2">
      <c r="J21" s="19"/>
      <c r="AG21" s="88">
        <v>1.6485325445079049</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9090</v>
      </c>
      <c r="D121" s="68">
        <v>10530</v>
      </c>
      <c r="E121" s="68">
        <v>12330</v>
      </c>
      <c r="F121" s="68">
        <v>12330</v>
      </c>
      <c r="G121" s="68">
        <v>12330</v>
      </c>
      <c r="H121" s="68">
        <v>12330</v>
      </c>
      <c r="I121" s="68">
        <v>12330</v>
      </c>
      <c r="J121" s="68">
        <v>12330</v>
      </c>
      <c r="K121" s="68">
        <v>11130</v>
      </c>
      <c r="L121" s="68">
        <v>11130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115860</v>
      </c>
      <c r="AH121" s="69">
        <v>0.5843478302972398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18511.13</v>
      </c>
      <c r="D122" s="68">
        <v>7100.13</v>
      </c>
      <c r="E122" s="68">
        <v>7100.13</v>
      </c>
      <c r="F122" s="68">
        <v>7100.13</v>
      </c>
      <c r="G122" s="68">
        <v>7100.13</v>
      </c>
      <c r="H122" s="68">
        <v>7100.13</v>
      </c>
      <c r="I122" s="68">
        <v>7100.13</v>
      </c>
      <c r="J122" s="68">
        <v>7100.13</v>
      </c>
      <c r="K122" s="68">
        <v>7100.13</v>
      </c>
      <c r="L122" s="68">
        <v>7100.13</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82412.320000000007</v>
      </c>
      <c r="AH122" s="69">
        <v>0.41565216970276042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27601.13</v>
      </c>
      <c r="D123" s="68">
        <v>17630.13</v>
      </c>
      <c r="E123" s="68">
        <v>19430.13</v>
      </c>
      <c r="F123" s="68">
        <v>19430.13</v>
      </c>
      <c r="G123" s="68">
        <v>19430.13</v>
      </c>
      <c r="H123" s="68">
        <v>19430.13</v>
      </c>
      <c r="I123" s="68">
        <v>19430.13</v>
      </c>
      <c r="J123" s="68">
        <v>19430.13</v>
      </c>
      <c r="K123" s="68">
        <v>18230.13</v>
      </c>
      <c r="L123" s="68">
        <v>18230.13</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198272.32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800</v>
      </c>
      <c r="D125" s="71">
        <v>14000</v>
      </c>
      <c r="E125" s="71">
        <v>20000</v>
      </c>
      <c r="F125" s="71">
        <v>20000</v>
      </c>
      <c r="G125" s="71">
        <v>20000</v>
      </c>
      <c r="H125" s="71">
        <v>20000</v>
      </c>
      <c r="I125" s="71">
        <v>20000</v>
      </c>
      <c r="J125" s="71">
        <v>20000</v>
      </c>
      <c r="K125" s="71">
        <v>16000</v>
      </c>
      <c r="L125" s="71">
        <v>16000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166800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1.7</v>
      </c>
      <c r="D129" s="72">
        <v>1.7</v>
      </c>
      <c r="E129" s="72">
        <v>1.7</v>
      </c>
      <c r="F129" s="72">
        <v>1.7</v>
      </c>
      <c r="G129" s="72">
        <v>1.7</v>
      </c>
      <c r="H129" s="72">
        <v>1.7</v>
      </c>
      <c r="I129" s="72">
        <v>1.7</v>
      </c>
      <c r="J129" s="72">
        <v>1.7</v>
      </c>
      <c r="K129" s="72">
        <v>1.7</v>
      </c>
      <c r="L129" s="72">
        <v>1.7</v>
      </c>
      <c r="M129" s="72">
        <v>1.7</v>
      </c>
      <c r="N129" s="72">
        <v>1.7</v>
      </c>
      <c r="O129" s="72">
        <v>1.7</v>
      </c>
      <c r="P129" s="72">
        <v>1.7</v>
      </c>
      <c r="Q129" s="72">
        <v>1.7</v>
      </c>
      <c r="R129" s="72">
        <v>1.7</v>
      </c>
      <c r="S129" s="72">
        <v>1.7</v>
      </c>
      <c r="T129" s="72">
        <v>1.7</v>
      </c>
      <c r="U129" s="72">
        <v>1.7</v>
      </c>
      <c r="V129" s="72">
        <v>1.7</v>
      </c>
      <c r="W129" s="72">
        <v>1.7</v>
      </c>
      <c r="X129" s="72">
        <v>1.7</v>
      </c>
      <c r="Y129" s="72">
        <v>1.7</v>
      </c>
      <c r="Z129" s="72">
        <v>1.7</v>
      </c>
      <c r="AA129" s="72">
        <v>1.7</v>
      </c>
      <c r="AB129" s="72">
        <v>1.7</v>
      </c>
      <c r="AC129" s="72">
        <v>1.7</v>
      </c>
      <c r="AD129" s="72">
        <v>1.7</v>
      </c>
      <c r="AE129" s="72">
        <v>1.7</v>
      </c>
      <c r="AF129" s="72">
        <v>1.7</v>
      </c>
      <c r="AG129" s="72">
        <v>1.7</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1360</v>
      </c>
      <c r="D133" s="68">
        <v>23800</v>
      </c>
      <c r="E133" s="68">
        <v>34000</v>
      </c>
      <c r="F133" s="68">
        <v>34000</v>
      </c>
      <c r="G133" s="68">
        <v>34000</v>
      </c>
      <c r="H133" s="68">
        <v>34000</v>
      </c>
      <c r="I133" s="68">
        <v>34000</v>
      </c>
      <c r="J133" s="68">
        <v>34000</v>
      </c>
      <c r="K133" s="68">
        <v>27200</v>
      </c>
      <c r="L133" s="68">
        <v>27200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283560</v>
      </c>
      <c r="AH133" s="61"/>
    </row>
    <row r="134" spans="1:40" s="21" customFormat="1" x14ac:dyDescent="0.2">
      <c r="A134" s="64" t="s">
        <v>12</v>
      </c>
      <c r="B134" s="68"/>
      <c r="C134" s="68">
        <v>-26241.13</v>
      </c>
      <c r="D134" s="68">
        <v>6169.87</v>
      </c>
      <c r="E134" s="68">
        <v>14569.87</v>
      </c>
      <c r="F134" s="68">
        <v>14569.87</v>
      </c>
      <c r="G134" s="68">
        <v>14569.87</v>
      </c>
      <c r="H134" s="68">
        <v>14569.87</v>
      </c>
      <c r="I134" s="68">
        <v>14569.87</v>
      </c>
      <c r="J134" s="68">
        <v>14569.87</v>
      </c>
      <c r="K134" s="68">
        <v>8969.8700000000008</v>
      </c>
      <c r="L134" s="68">
        <v>8969.8700000000008</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85287.679999999993</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22800000</v>
      </c>
      <c r="AY8" s="21" t="s">
        <v>4</v>
      </c>
      <c r="AZ8" s="86">
        <v>480000</v>
      </c>
    </row>
    <row r="9" spans="2:59" ht="14.45" customHeight="1" x14ac:dyDescent="0.2">
      <c r="B9" s="132"/>
      <c r="C9" s="132"/>
      <c r="D9" s="132"/>
      <c r="E9" s="132"/>
      <c r="F9" s="132"/>
      <c r="G9" s="132"/>
      <c r="H9" s="132"/>
      <c r="I9" s="132"/>
      <c r="J9" s="36"/>
      <c r="AP9" s="21" t="s">
        <v>8</v>
      </c>
      <c r="AQ9" s="86">
        <v>16200000</v>
      </c>
      <c r="AY9" s="21" t="s">
        <v>8</v>
      </c>
      <c r="AZ9" s="86">
        <v>21111320</v>
      </c>
    </row>
    <row r="10" spans="2:59" ht="14.45" customHeight="1" x14ac:dyDescent="0.2">
      <c r="B10" s="132"/>
      <c r="C10" s="132"/>
      <c r="D10" s="132"/>
      <c r="E10" s="132"/>
      <c r="F10" s="132"/>
      <c r="G10" s="132"/>
      <c r="H10" s="132"/>
      <c r="I10" s="132"/>
      <c r="J10" s="36"/>
      <c r="AP10" s="21" t="s">
        <v>9</v>
      </c>
      <c r="AQ10" s="86">
        <v>50040000</v>
      </c>
      <c r="AY10" s="21" t="s">
        <v>9</v>
      </c>
      <c r="AZ10" s="86">
        <v>0</v>
      </c>
    </row>
    <row r="11" spans="2:59" ht="14.45" customHeight="1" x14ac:dyDescent="0.2">
      <c r="B11" s="74" t="s">
        <v>114</v>
      </c>
      <c r="C11" s="74"/>
      <c r="D11" s="74"/>
      <c r="E11" s="74"/>
      <c r="F11" s="74"/>
      <c r="G11" s="74"/>
      <c r="H11" s="74"/>
      <c r="I11" s="74"/>
      <c r="AP11" s="21" t="s">
        <v>7</v>
      </c>
      <c r="AQ11" s="86">
        <v>9300000</v>
      </c>
      <c r="AY11" s="21" t="s">
        <v>7</v>
      </c>
      <c r="AZ11" s="86">
        <v>48450000</v>
      </c>
    </row>
    <row r="12" spans="2:59" ht="14.45" customHeight="1" x14ac:dyDescent="0.2">
      <c r="B12" s="74"/>
      <c r="C12" s="74"/>
      <c r="D12" s="74"/>
      <c r="E12" s="74"/>
      <c r="F12" s="74"/>
      <c r="G12" s="74"/>
      <c r="H12" s="74"/>
      <c r="I12" s="74"/>
      <c r="AP12" s="21" t="s">
        <v>3</v>
      </c>
      <c r="AQ12" s="86">
        <v>1620000</v>
      </c>
      <c r="AY12" s="21" t="s">
        <v>3</v>
      </c>
      <c r="AZ12" s="86">
        <v>2831000</v>
      </c>
    </row>
    <row r="13" spans="2:59" ht="14.45" customHeight="1" x14ac:dyDescent="0.2">
      <c r="B13" s="74"/>
      <c r="C13" s="74"/>
      <c r="D13" s="74"/>
      <c r="E13" s="74"/>
      <c r="F13" s="74"/>
      <c r="G13" s="74"/>
      <c r="H13" s="74"/>
      <c r="I13" s="74"/>
      <c r="AP13" s="21" t="s">
        <v>6</v>
      </c>
      <c r="AQ13" s="86">
        <v>0</v>
      </c>
      <c r="AY13" s="21" t="s">
        <v>6</v>
      </c>
      <c r="AZ13" s="86">
        <v>1040000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15000000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900000</v>
      </c>
      <c r="AY19" s="21" t="s">
        <v>76</v>
      </c>
      <c r="AZ19" s="86">
        <v>8500000</v>
      </c>
    </row>
    <row r="20" spans="42:59" ht="15" x14ac:dyDescent="0.25">
      <c r="AP20" s="75" t="s">
        <v>77</v>
      </c>
      <c r="AQ20" s="87">
        <v>115860000</v>
      </c>
      <c r="AY20" s="75" t="s">
        <v>77</v>
      </c>
      <c r="AZ20" s="87">
        <v>82412320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37196680</v>
      </c>
      <c r="AY27" s="21" t="s">
        <v>4</v>
      </c>
      <c r="AZ27" s="86">
        <v>809100</v>
      </c>
    </row>
    <row r="28" spans="42:59" x14ac:dyDescent="0.2">
      <c r="AP28" s="21" t="s">
        <v>8</v>
      </c>
      <c r="AQ28" s="86">
        <v>26429220</v>
      </c>
      <c r="AY28" s="21" t="s">
        <v>8</v>
      </c>
      <c r="AZ28" s="86">
        <v>30070820</v>
      </c>
    </row>
    <row r="29" spans="42:59" ht="14.45" customHeight="1" x14ac:dyDescent="0.2">
      <c r="AP29" s="21" t="s">
        <v>9</v>
      </c>
      <c r="AQ29" s="86">
        <v>81565200</v>
      </c>
      <c r="AY29" s="21" t="s">
        <v>9</v>
      </c>
      <c r="AZ29" s="86"/>
    </row>
    <row r="30" spans="42:59" x14ac:dyDescent="0.2">
      <c r="AP30" s="21" t="s">
        <v>7</v>
      </c>
      <c r="AQ30" s="86">
        <v>15172330</v>
      </c>
      <c r="AY30" s="21" t="s">
        <v>7</v>
      </c>
      <c r="AZ30" s="86">
        <v>86889660</v>
      </c>
    </row>
    <row r="31" spans="42:59" x14ac:dyDescent="0.2">
      <c r="AP31" s="21" t="s">
        <v>3</v>
      </c>
      <c r="AQ31" s="86">
        <v>2642922</v>
      </c>
      <c r="AY31" s="21" t="s">
        <v>3</v>
      </c>
      <c r="AZ31" s="86">
        <v>6599514.5577056017</v>
      </c>
    </row>
    <row r="32" spans="42:59" ht="14.45" customHeight="1" x14ac:dyDescent="0.2">
      <c r="AP32" s="21" t="s">
        <v>6</v>
      </c>
      <c r="AQ32" s="86">
        <v>0</v>
      </c>
      <c r="AY32" s="21" t="s">
        <v>6</v>
      </c>
      <c r="AZ32" s="86">
        <v>2458041</v>
      </c>
    </row>
    <row r="33" spans="2:56" ht="14.45" customHeight="1" x14ac:dyDescent="0.2">
      <c r="AP33" s="21" t="s">
        <v>5</v>
      </c>
      <c r="AQ33" s="86">
        <v>24471500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1468290</v>
      </c>
      <c r="AY36" s="21" t="s">
        <v>76</v>
      </c>
      <c r="AZ36" s="86">
        <v>20089841</v>
      </c>
    </row>
    <row r="37" spans="2:56" ht="14.45" customHeight="1" x14ac:dyDescent="0.25">
      <c r="B37" s="132"/>
      <c r="C37" s="132"/>
      <c r="D37" s="132"/>
      <c r="E37" s="132"/>
      <c r="F37" s="132"/>
      <c r="G37" s="132"/>
      <c r="H37" s="132"/>
      <c r="I37" s="132"/>
      <c r="AP37" s="75" t="s">
        <v>77</v>
      </c>
      <c r="AQ37" s="87">
        <v>188946142</v>
      </c>
      <c r="AY37" s="75" t="s">
        <v>77</v>
      </c>
      <c r="AZ37" s="87">
        <v>146916976.55770558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198272320</v>
      </c>
      <c r="AR41" s="107">
        <v>115860000</v>
      </c>
      <c r="AS41" s="107">
        <v>82412320</v>
      </c>
      <c r="AV41" s="21" t="s">
        <v>128</v>
      </c>
      <c r="AW41" s="88">
        <v>0.58434783029723969</v>
      </c>
      <c r="AX41" s="88">
        <v>0.41565216970276031</v>
      </c>
    </row>
    <row r="42" spans="2:56" ht="15" x14ac:dyDescent="0.2">
      <c r="B42" s="37"/>
      <c r="C42" s="37"/>
      <c r="D42" s="37"/>
      <c r="E42" s="37"/>
      <c r="F42" s="37"/>
      <c r="G42" s="37"/>
      <c r="H42" s="37"/>
      <c r="I42" s="37"/>
      <c r="AP42" s="21" t="s">
        <v>127</v>
      </c>
      <c r="AQ42" s="107">
        <v>335863118.55770558</v>
      </c>
      <c r="AR42" s="107">
        <v>188946142</v>
      </c>
      <c r="AS42" s="107">
        <v>146916976.55770558</v>
      </c>
      <c r="AV42" s="21" t="s">
        <v>127</v>
      </c>
      <c r="AW42" s="88">
        <v>0.56256889059861637</v>
      </c>
      <c r="AX42" s="88">
        <v>0.43743110940138358</v>
      </c>
    </row>
    <row r="43" spans="2:56" x14ac:dyDescent="0.2">
      <c r="BD43" s="89">
        <v>88150185934623.344</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0.62243242720655656</v>
      </c>
    </row>
    <row r="54" spans="2:55" x14ac:dyDescent="0.2">
      <c r="BA54" s="21" t="s">
        <v>88</v>
      </c>
      <c r="BC54" s="91">
        <v>0.30077472139935107</v>
      </c>
    </row>
    <row r="55" spans="2:55" ht="15" thickBot="1" x14ac:dyDescent="0.25">
      <c r="BA55" s="21" t="s">
        <v>89</v>
      </c>
      <c r="BC55" s="91" t="s">
        <v>127</v>
      </c>
    </row>
    <row r="56" spans="2:55" ht="16.5" thickTop="1" thickBot="1" x14ac:dyDescent="0.3">
      <c r="BA56" s="92" t="s">
        <v>82</v>
      </c>
      <c r="BB56" s="92"/>
      <c r="BC56" s="90">
        <v>198272320</v>
      </c>
    </row>
    <row r="57" spans="2:55" ht="16.5" thickTop="1" thickBot="1" x14ac:dyDescent="0.3">
      <c r="BA57" s="93" t="s">
        <v>83</v>
      </c>
      <c r="BB57" s="93"/>
      <c r="BC57" s="94">
        <v>42889</v>
      </c>
    </row>
    <row r="58" spans="2:55" ht="16.5" thickTop="1" thickBot="1" x14ac:dyDescent="0.3">
      <c r="BA58" s="93" t="s">
        <v>84</v>
      </c>
      <c r="BB58" s="93"/>
      <c r="BC58" s="95">
        <v>1.6939485983606062</v>
      </c>
    </row>
    <row r="59" spans="2:55" ht="16.5" thickTop="1" thickBot="1" x14ac:dyDescent="0.3">
      <c r="BA59" s="92" t="s">
        <v>85</v>
      </c>
      <c r="BB59" s="92" t="s">
        <v>65</v>
      </c>
      <c r="BC59" s="90">
        <v>283560</v>
      </c>
    </row>
    <row r="60" spans="2:55" ht="16.5" thickTop="1" thickBot="1" x14ac:dyDescent="0.3">
      <c r="I60" s="60" t="s">
        <v>113</v>
      </c>
      <c r="BA60" s="93" t="s">
        <v>86</v>
      </c>
      <c r="BB60" s="93"/>
      <c r="BC60" s="95">
        <v>3.1370588235294119</v>
      </c>
    </row>
    <row r="61" spans="2:55" ht="16.5" thickTop="1" thickBot="1" x14ac:dyDescent="0.3">
      <c r="BA61" s="92" t="s">
        <v>85</v>
      </c>
      <c r="BB61" s="92" t="s">
        <v>65</v>
      </c>
      <c r="BC61" s="90">
        <v>889544.4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22800000</v>
      </c>
      <c r="J5" t="s">
        <v>4</v>
      </c>
      <c r="K5" s="1">
        <v>480000</v>
      </c>
      <c r="S5" s="135"/>
      <c r="T5" s="135"/>
      <c r="U5" s="135"/>
      <c r="V5" s="135"/>
      <c r="W5" s="135"/>
      <c r="X5" s="135"/>
      <c r="Y5" s="135"/>
      <c r="Z5" s="135"/>
    </row>
    <row r="6" spans="1:27" x14ac:dyDescent="0.25">
      <c r="A6" t="s">
        <v>8</v>
      </c>
      <c r="B6" s="1">
        <v>16200000</v>
      </c>
      <c r="J6" t="s">
        <v>8</v>
      </c>
      <c r="K6" s="1">
        <v>21111320</v>
      </c>
      <c r="S6" s="135"/>
      <c r="T6" s="135"/>
      <c r="U6" s="135"/>
      <c r="V6" s="135"/>
      <c r="W6" s="135"/>
      <c r="X6" s="135"/>
      <c r="Y6" s="135"/>
      <c r="Z6" s="135"/>
      <c r="AA6" s="18"/>
    </row>
    <row r="7" spans="1:27" x14ac:dyDescent="0.25">
      <c r="A7" t="s">
        <v>9</v>
      </c>
      <c r="B7" s="1">
        <v>50040000</v>
      </c>
      <c r="J7" t="s">
        <v>9</v>
      </c>
      <c r="K7" s="1">
        <v>0</v>
      </c>
      <c r="S7" s="135"/>
      <c r="T7" s="135"/>
      <c r="U7" s="135"/>
      <c r="V7" s="135"/>
      <c r="W7" s="135"/>
      <c r="X7" s="135"/>
      <c r="Y7" s="135"/>
      <c r="Z7" s="135"/>
      <c r="AA7" s="18"/>
    </row>
    <row r="8" spans="1:27" x14ac:dyDescent="0.25">
      <c r="A8" t="s">
        <v>7</v>
      </c>
      <c r="B8" s="1">
        <v>9300000</v>
      </c>
      <c r="J8" t="s">
        <v>7</v>
      </c>
      <c r="K8" s="1">
        <v>48450000</v>
      </c>
      <c r="S8" s="135"/>
      <c r="T8" s="135"/>
      <c r="U8" s="135"/>
      <c r="V8" s="135"/>
      <c r="W8" s="135"/>
      <c r="X8" s="135"/>
      <c r="Y8" s="135"/>
      <c r="Z8" s="135"/>
    </row>
    <row r="9" spans="1:27" x14ac:dyDescent="0.25">
      <c r="A9" t="s">
        <v>3</v>
      </c>
      <c r="B9" s="1">
        <v>1620000</v>
      </c>
      <c r="J9" t="s">
        <v>3</v>
      </c>
      <c r="K9" s="1">
        <v>2831000</v>
      </c>
      <c r="S9" s="135"/>
      <c r="T9" s="135"/>
      <c r="U9" s="135"/>
      <c r="V9" s="135"/>
      <c r="W9" s="135"/>
      <c r="X9" s="135"/>
      <c r="Y9" s="135"/>
      <c r="Z9" s="135"/>
    </row>
    <row r="10" spans="1:27" x14ac:dyDescent="0.25">
      <c r="A10" t="s">
        <v>6</v>
      </c>
      <c r="B10" s="1">
        <v>0</v>
      </c>
      <c r="J10" t="s">
        <v>6</v>
      </c>
      <c r="K10" s="1">
        <v>1040000</v>
      </c>
      <c r="S10" s="135"/>
      <c r="T10" s="135"/>
      <c r="U10" s="135"/>
      <c r="V10" s="135"/>
      <c r="W10" s="135"/>
      <c r="X10" s="135"/>
      <c r="Y10" s="135"/>
      <c r="Z10" s="135"/>
    </row>
    <row r="11" spans="1:27" x14ac:dyDescent="0.25">
      <c r="A11" t="s">
        <v>5</v>
      </c>
      <c r="B11" s="1">
        <v>15000000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900000</v>
      </c>
      <c r="J14" t="s">
        <v>76</v>
      </c>
      <c r="K14" s="1">
        <v>8500000</v>
      </c>
    </row>
    <row r="15" spans="1:27" x14ac:dyDescent="0.25">
      <c r="A15" s="12" t="s">
        <v>77</v>
      </c>
      <c r="B15" s="13">
        <v>115860000</v>
      </c>
      <c r="J15" s="12" t="s">
        <v>77</v>
      </c>
      <c r="K15" s="13">
        <v>82412320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37196680</v>
      </c>
      <c r="J22" t="s">
        <v>4</v>
      </c>
      <c r="K22" s="1">
        <v>809100</v>
      </c>
      <c r="S22" s="135"/>
      <c r="T22" s="135"/>
      <c r="U22" s="135"/>
      <c r="V22" s="135"/>
      <c r="W22" s="135"/>
      <c r="X22" s="135"/>
      <c r="Y22" s="135"/>
      <c r="Z22" s="135"/>
    </row>
    <row r="23" spans="1:26" x14ac:dyDescent="0.25">
      <c r="A23" t="s">
        <v>8</v>
      </c>
      <c r="B23" s="1">
        <v>26429220</v>
      </c>
      <c r="J23" t="s">
        <v>8</v>
      </c>
      <c r="K23" s="1">
        <v>30070820</v>
      </c>
      <c r="S23" s="135"/>
      <c r="T23" s="135"/>
      <c r="U23" s="135"/>
      <c r="V23" s="135"/>
      <c r="W23" s="135"/>
      <c r="X23" s="135"/>
      <c r="Y23" s="135"/>
      <c r="Z23" s="135"/>
    </row>
    <row r="24" spans="1:26" ht="14.45" customHeight="1" x14ac:dyDescent="0.25">
      <c r="A24" t="s">
        <v>9</v>
      </c>
      <c r="B24" s="1">
        <v>81565200</v>
      </c>
      <c r="J24" t="s">
        <v>9</v>
      </c>
      <c r="K24" s="1">
        <v>0</v>
      </c>
      <c r="S24" s="135"/>
      <c r="T24" s="135"/>
      <c r="U24" s="135"/>
      <c r="V24" s="135"/>
      <c r="W24" s="135"/>
      <c r="X24" s="135"/>
      <c r="Y24" s="135"/>
      <c r="Z24" s="135"/>
    </row>
    <row r="25" spans="1:26" x14ac:dyDescent="0.25">
      <c r="A25" t="s">
        <v>7</v>
      </c>
      <c r="B25" s="1">
        <v>15172330</v>
      </c>
      <c r="J25" t="s">
        <v>7</v>
      </c>
      <c r="K25" s="1">
        <v>86889660</v>
      </c>
      <c r="S25" s="135"/>
      <c r="T25" s="135"/>
      <c r="U25" s="135"/>
      <c r="V25" s="135"/>
      <c r="W25" s="135"/>
      <c r="X25" s="135"/>
      <c r="Y25" s="135"/>
      <c r="Z25" s="135"/>
    </row>
    <row r="26" spans="1:26" ht="14.45" customHeight="1" x14ac:dyDescent="0.25">
      <c r="A26" t="s">
        <v>3</v>
      </c>
      <c r="B26" s="1">
        <v>2642922</v>
      </c>
      <c r="J26" t="s">
        <v>3</v>
      </c>
      <c r="K26" s="1">
        <v>6599514.5577056017</v>
      </c>
      <c r="S26" s="135"/>
      <c r="T26" s="135"/>
      <c r="U26" s="135"/>
      <c r="V26" s="135"/>
      <c r="W26" s="135"/>
      <c r="X26" s="135"/>
      <c r="Y26" s="135"/>
      <c r="Z26" s="135"/>
    </row>
    <row r="27" spans="1:26" x14ac:dyDescent="0.25">
      <c r="A27" t="s">
        <v>6</v>
      </c>
      <c r="B27" s="1">
        <v>0</v>
      </c>
      <c r="J27" t="s">
        <v>6</v>
      </c>
      <c r="K27" s="1">
        <v>2458041</v>
      </c>
      <c r="S27" s="135"/>
      <c r="T27" s="135"/>
      <c r="U27" s="135"/>
      <c r="V27" s="135"/>
      <c r="W27" s="135"/>
      <c r="X27" s="135"/>
      <c r="Y27" s="135"/>
      <c r="Z27" s="135"/>
    </row>
    <row r="28" spans="1:26" x14ac:dyDescent="0.25">
      <c r="A28" t="s">
        <v>5</v>
      </c>
      <c r="B28" s="1">
        <v>24471500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1468290</v>
      </c>
      <c r="J31" t="s">
        <v>76</v>
      </c>
      <c r="K31" s="1">
        <v>20089841</v>
      </c>
    </row>
    <row r="32" spans="1:26" x14ac:dyDescent="0.25">
      <c r="A32" s="12" t="s">
        <v>77</v>
      </c>
      <c r="B32" s="13">
        <v>188946142</v>
      </c>
      <c r="J32" s="12" t="s">
        <v>77</v>
      </c>
      <c r="K32" s="13">
        <v>146916976.55770558</v>
      </c>
    </row>
    <row r="35" spans="1:15" x14ac:dyDescent="0.25">
      <c r="B35" t="s">
        <v>79</v>
      </c>
      <c r="C35" t="s">
        <v>80</v>
      </c>
      <c r="D35" t="s">
        <v>24</v>
      </c>
      <c r="H35" t="s">
        <v>80</v>
      </c>
      <c r="I35" t="s">
        <v>24</v>
      </c>
    </row>
    <row r="36" spans="1:15" x14ac:dyDescent="0.25">
      <c r="A36" t="s">
        <v>128</v>
      </c>
      <c r="B36" s="14">
        <v>198272320</v>
      </c>
      <c r="C36" s="14">
        <v>115860000</v>
      </c>
      <c r="D36" s="14">
        <v>82412320</v>
      </c>
      <c r="G36" t="s">
        <v>128</v>
      </c>
      <c r="H36" s="15">
        <v>0.58434783029723969</v>
      </c>
      <c r="I36" s="15">
        <v>0.41565216970276031</v>
      </c>
    </row>
    <row r="37" spans="1:15" x14ac:dyDescent="0.25">
      <c r="A37" t="s">
        <v>127</v>
      </c>
      <c r="B37" s="14">
        <v>335863118.55770558</v>
      </c>
      <c r="C37" s="14">
        <v>188946142</v>
      </c>
      <c r="D37" s="14">
        <v>146916976.55770558</v>
      </c>
      <c r="G37" t="s">
        <v>127</v>
      </c>
      <c r="H37" s="15">
        <v>0.56256889059861637</v>
      </c>
      <c r="I37" s="15">
        <v>0.43743110940138358</v>
      </c>
    </row>
    <row r="38" spans="1:15" x14ac:dyDescent="0.25">
      <c r="O38" s="17">
        <v>88150185934623.344</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2013.57</v>
      </c>
      <c r="J11" s="19"/>
      <c r="K11" s="19"/>
    </row>
    <row r="12" spans="2:57" ht="14.45" customHeight="1" thickBot="1" x14ac:dyDescent="0.25">
      <c r="B12" s="19"/>
      <c r="C12" s="19"/>
      <c r="D12" s="19"/>
      <c r="E12" s="19"/>
      <c r="F12" s="19"/>
      <c r="G12" s="43" t="s">
        <v>93</v>
      </c>
      <c r="H12" s="44" t="s">
        <v>94</v>
      </c>
      <c r="I12" s="45">
        <v>9242440</v>
      </c>
      <c r="J12" s="19"/>
      <c r="K12" s="19"/>
    </row>
    <row r="13" spans="2:57" ht="14.45" customHeight="1" thickBot="1" x14ac:dyDescent="0.25">
      <c r="B13" s="19"/>
      <c r="C13" s="19"/>
      <c r="D13" s="19"/>
      <c r="E13" s="19"/>
      <c r="F13" s="19"/>
      <c r="G13" s="43" t="s">
        <v>95</v>
      </c>
      <c r="H13" s="44" t="s">
        <v>94</v>
      </c>
      <c r="I13" s="45">
        <v>102061990</v>
      </c>
      <c r="J13" s="19"/>
      <c r="K13" s="19"/>
    </row>
    <row r="14" spans="2:57" ht="14.45" customHeight="1" thickBot="1" x14ac:dyDescent="0.25">
      <c r="B14" s="19"/>
      <c r="C14" s="19"/>
      <c r="D14" s="19"/>
      <c r="E14" s="19"/>
      <c r="F14" s="19"/>
      <c r="G14" s="43" t="s">
        <v>96</v>
      </c>
      <c r="H14" s="44" t="s">
        <v>97</v>
      </c>
      <c r="I14" s="46">
        <v>166.8</v>
      </c>
      <c r="J14" s="19"/>
      <c r="K14" s="19"/>
    </row>
    <row r="15" spans="2:57" ht="14.45" customHeight="1" thickBot="1" x14ac:dyDescent="0.25">
      <c r="B15" s="19"/>
      <c r="C15" s="19"/>
      <c r="D15" s="19"/>
      <c r="E15" s="19"/>
      <c r="F15" s="19"/>
      <c r="G15" s="43" t="s">
        <v>98</v>
      </c>
      <c r="H15" s="44" t="s">
        <v>67</v>
      </c>
      <c r="I15" s="47">
        <v>164.85325445079047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2013.57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62978.271141946367</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5.3330000000000002</v>
      </c>
      <c r="AT30" s="98">
        <v>166800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889544.4</v>
      </c>
      <c r="AV39" s="100">
        <v>5.33</v>
      </c>
      <c r="AW39" s="101">
        <v>3.1370588235294119</v>
      </c>
    </row>
    <row r="40" spans="2:49" ht="14.45" customHeight="1" x14ac:dyDescent="0.2">
      <c r="B40" s="19"/>
      <c r="C40" s="48"/>
      <c r="D40" s="52" t="s">
        <v>109</v>
      </c>
      <c r="E40" s="162">
        <v>3999.75</v>
      </c>
      <c r="F40" s="162">
        <v>4266.3999999999996</v>
      </c>
      <c r="G40" s="162">
        <v>4533.05</v>
      </c>
      <c r="H40" s="162">
        <v>4799.7000000000007</v>
      </c>
      <c r="I40" s="162">
        <v>5066.3500000000004</v>
      </c>
      <c r="J40" s="163">
        <v>5333</v>
      </c>
      <c r="K40" s="162">
        <v>5599.6500000000005</v>
      </c>
      <c r="L40" s="162">
        <v>5866.3</v>
      </c>
      <c r="M40" s="162">
        <v>6132.95</v>
      </c>
      <c r="N40" s="162">
        <v>6399.6</v>
      </c>
      <c r="O40" s="162">
        <v>6666.25</v>
      </c>
      <c r="AT40" s="21" t="s">
        <v>62</v>
      </c>
      <c r="AU40" s="99">
        <v>335863.12</v>
      </c>
      <c r="AV40" s="100">
        <v>2.0099999999999998</v>
      </c>
      <c r="AW40" s="101">
        <v>1.6939486056349167</v>
      </c>
    </row>
    <row r="41" spans="2:49" x14ac:dyDescent="0.2">
      <c r="B41" s="19"/>
      <c r="C41" s="53">
        <v>-0.2</v>
      </c>
      <c r="D41" s="54">
        <v>96977.51999999999</v>
      </c>
      <c r="E41" s="110">
        <v>0.15489261107322516</v>
      </c>
      <c r="F41" s="110">
        <v>0.23188545181144016</v>
      </c>
      <c r="G41" s="110">
        <v>0.30887829254965538</v>
      </c>
      <c r="H41" s="110">
        <v>0.38587113328787037</v>
      </c>
      <c r="I41" s="110">
        <v>0.46286397402608515</v>
      </c>
      <c r="J41" s="110">
        <v>0.53985681476430014</v>
      </c>
      <c r="K41" s="110">
        <v>0.61684965550251536</v>
      </c>
      <c r="L41" s="110">
        <v>0.69384249624073036</v>
      </c>
      <c r="M41" s="110">
        <v>0.77083533697894513</v>
      </c>
      <c r="N41" s="110">
        <v>0.84782817771716057</v>
      </c>
      <c r="O41" s="110">
        <v>0.92482101845537534</v>
      </c>
      <c r="AT41" s="21" t="s">
        <v>61</v>
      </c>
      <c r="AU41" s="99">
        <v>553681.28</v>
      </c>
      <c r="AV41" s="100"/>
      <c r="AW41" s="101">
        <v>0.62243242720655656</v>
      </c>
    </row>
    <row r="42" spans="2:49" x14ac:dyDescent="0.2">
      <c r="B42" s="19"/>
      <c r="C42" s="53">
        <v>-0.15</v>
      </c>
      <c r="D42" s="54">
        <v>121221.9</v>
      </c>
      <c r="E42" s="110">
        <v>0.44361576384153167</v>
      </c>
      <c r="F42" s="110">
        <v>0.53985681476430036</v>
      </c>
      <c r="G42" s="110">
        <v>0.63609786568706905</v>
      </c>
      <c r="H42" s="110">
        <v>0.73233891660983819</v>
      </c>
      <c r="I42" s="110">
        <v>0.82857996753260688</v>
      </c>
      <c r="J42" s="110">
        <v>0.92482101845537534</v>
      </c>
      <c r="K42" s="110">
        <v>1.0210620693781443</v>
      </c>
      <c r="L42" s="110">
        <v>1.1173031203009129</v>
      </c>
      <c r="M42" s="110">
        <v>1.2135441712236816</v>
      </c>
      <c r="N42" s="110">
        <v>1.3097852221464508</v>
      </c>
      <c r="O42" s="110">
        <v>1.406026273069219</v>
      </c>
    </row>
    <row r="43" spans="2:49" x14ac:dyDescent="0.2">
      <c r="B43" s="19"/>
      <c r="C43" s="53">
        <v>-0.1</v>
      </c>
      <c r="D43" s="54">
        <v>142614</v>
      </c>
      <c r="E43" s="110">
        <v>0.69837148687239003</v>
      </c>
      <c r="F43" s="110">
        <v>0.81159625266388269</v>
      </c>
      <c r="G43" s="110">
        <v>0.92482101845537579</v>
      </c>
      <c r="H43" s="110">
        <v>1.0380457842468682</v>
      </c>
      <c r="I43" s="110">
        <v>1.1512705500383609</v>
      </c>
      <c r="J43" s="110">
        <v>1.2644953158298535</v>
      </c>
      <c r="K43" s="110">
        <v>1.3777200816213462</v>
      </c>
      <c r="L43" s="110">
        <v>1.4909448474128388</v>
      </c>
      <c r="M43" s="110">
        <v>1.6041696132043315</v>
      </c>
      <c r="N43" s="110">
        <v>1.7173943789958241</v>
      </c>
      <c r="O43" s="110">
        <v>1.8306191447873168</v>
      </c>
      <c r="AU43" s="21">
        <v>541599.6</v>
      </c>
    </row>
    <row r="44" spans="2:49" x14ac:dyDescent="0.2">
      <c r="B44" s="19"/>
      <c r="C44" s="53">
        <v>-0.05</v>
      </c>
      <c r="D44" s="54">
        <v>158460</v>
      </c>
      <c r="E44" s="110">
        <v>0.88707942985821142</v>
      </c>
      <c r="F44" s="110">
        <v>1.0128847251820918</v>
      </c>
      <c r="G44" s="110">
        <v>1.1386900205059729</v>
      </c>
      <c r="H44" s="110">
        <v>1.2644953158298535</v>
      </c>
      <c r="I44" s="110">
        <v>1.3903006111537342</v>
      </c>
      <c r="J44" s="110">
        <v>1.5161059064776152</v>
      </c>
      <c r="K44" s="110">
        <v>1.6419112018014963</v>
      </c>
      <c r="L44" s="110">
        <v>1.7677164971253765</v>
      </c>
      <c r="M44" s="110">
        <v>1.8935217924492571</v>
      </c>
      <c r="N44" s="110">
        <v>2.0193270877731382</v>
      </c>
      <c r="O44" s="110">
        <v>2.1451323830970184</v>
      </c>
      <c r="AU44" s="21">
        <v>563093.38879999996</v>
      </c>
    </row>
    <row r="45" spans="2:49" x14ac:dyDescent="0.2">
      <c r="B45" s="19"/>
      <c r="C45" s="50" t="s">
        <v>107</v>
      </c>
      <c r="D45" s="55">
        <v>166800</v>
      </c>
      <c r="E45" s="110">
        <v>0.98639939985074898</v>
      </c>
      <c r="F45" s="110">
        <v>1.1188260265074654</v>
      </c>
      <c r="G45" s="110">
        <v>1.2512526531641819</v>
      </c>
      <c r="H45" s="110">
        <v>1.3836792798208988</v>
      </c>
      <c r="I45" s="110">
        <v>1.5161059064776148</v>
      </c>
      <c r="J45" s="110">
        <v>1.6485325331343317</v>
      </c>
      <c r="K45" s="110">
        <v>1.7809591597910486</v>
      </c>
      <c r="L45" s="110">
        <v>1.9133857864477646</v>
      </c>
      <c r="M45" s="110">
        <v>2.0458124131044815</v>
      </c>
      <c r="N45" s="110">
        <v>2.1782390397611979</v>
      </c>
      <c r="O45" s="110">
        <v>2.3106656664179144</v>
      </c>
    </row>
    <row r="46" spans="2:49" ht="14.45" customHeight="1" x14ac:dyDescent="0.2">
      <c r="B46" s="19"/>
      <c r="C46" s="53">
        <v>0.05</v>
      </c>
      <c r="D46" s="54">
        <v>175140</v>
      </c>
      <c r="E46" s="110">
        <v>1.0857193698432859</v>
      </c>
      <c r="F46" s="110">
        <v>1.2247673278328386</v>
      </c>
      <c r="G46" s="110">
        <v>1.3638152858223913</v>
      </c>
      <c r="H46" s="110">
        <v>1.5028632438119436</v>
      </c>
      <c r="I46" s="110">
        <v>1.6419112018014959</v>
      </c>
      <c r="J46" s="110">
        <v>1.7809591597910481</v>
      </c>
      <c r="K46" s="110">
        <v>1.9200071177806008</v>
      </c>
      <c r="L46" s="110">
        <v>2.0590550757701531</v>
      </c>
      <c r="M46" s="110">
        <v>2.1981030337597058</v>
      </c>
      <c r="N46" s="110">
        <v>2.3371509917492581</v>
      </c>
      <c r="O46" s="110">
        <v>2.4761989497388099</v>
      </c>
    </row>
    <row r="47" spans="2:49" x14ac:dyDescent="0.2">
      <c r="B47" s="19"/>
      <c r="C47" s="53">
        <v>0.1</v>
      </c>
      <c r="D47" s="54">
        <v>192654</v>
      </c>
      <c r="E47" s="110">
        <v>1.2942913068276147</v>
      </c>
      <c r="F47" s="110">
        <v>1.4472440606161228</v>
      </c>
      <c r="G47" s="110">
        <v>1.6001968144046304</v>
      </c>
      <c r="H47" s="110">
        <v>1.7531495681931379</v>
      </c>
      <c r="I47" s="110">
        <v>1.9061023219816451</v>
      </c>
      <c r="J47" s="110">
        <v>2.0590550757701531</v>
      </c>
      <c r="K47" s="110">
        <v>2.2120078295586612</v>
      </c>
      <c r="L47" s="110">
        <v>2.3649605833471683</v>
      </c>
      <c r="M47" s="110">
        <v>2.5179133371356763</v>
      </c>
      <c r="N47" s="110">
        <v>2.6708660909241835</v>
      </c>
      <c r="O47" s="110">
        <v>2.8238188447126915</v>
      </c>
    </row>
    <row r="48" spans="2:49" x14ac:dyDescent="0.2">
      <c r="B48" s="19"/>
      <c r="C48" s="53">
        <v>0.15</v>
      </c>
      <c r="D48" s="54">
        <v>221552.1</v>
      </c>
      <c r="E48" s="110">
        <v>1.6384350028517569</v>
      </c>
      <c r="F48" s="110">
        <v>1.8143306697085411</v>
      </c>
      <c r="G48" s="110">
        <v>1.9902263365653248</v>
      </c>
      <c r="H48" s="110">
        <v>2.1661220034221085</v>
      </c>
      <c r="I48" s="110">
        <v>2.3420176702788922</v>
      </c>
      <c r="J48" s="110">
        <v>2.5179133371356763</v>
      </c>
      <c r="K48" s="110">
        <v>2.69380900399246</v>
      </c>
      <c r="L48" s="110">
        <v>2.8697046708492433</v>
      </c>
      <c r="M48" s="110">
        <v>3.0456003377060279</v>
      </c>
      <c r="N48" s="110">
        <v>3.2214960045628116</v>
      </c>
      <c r="O48" s="110">
        <v>3.3973916714195953</v>
      </c>
    </row>
    <row r="49" spans="2:45" ht="15" thickBot="1" x14ac:dyDescent="0.25">
      <c r="B49" s="19"/>
      <c r="C49" s="53">
        <v>0.2</v>
      </c>
      <c r="D49" s="56">
        <v>265862.52</v>
      </c>
      <c r="E49" s="110">
        <v>2.1661220034221085</v>
      </c>
      <c r="F49" s="110">
        <v>2.3771968036502495</v>
      </c>
      <c r="G49" s="110">
        <v>2.5882716038783902</v>
      </c>
      <c r="H49" s="110">
        <v>2.7993464041065308</v>
      </c>
      <c r="I49" s="110">
        <v>3.010421204334671</v>
      </c>
      <c r="J49" s="110">
        <v>3.2214960045628116</v>
      </c>
      <c r="K49" s="110">
        <v>3.4325708047909522</v>
      </c>
      <c r="L49" s="110">
        <v>3.6436456050190928</v>
      </c>
      <c r="M49" s="110">
        <v>3.8547204052472335</v>
      </c>
      <c r="N49" s="110">
        <v>4.0657952054753741</v>
      </c>
      <c r="O49" s="110">
        <v>4.2768700057035138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166800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1188.68</v>
      </c>
      <c r="BA66" s="21" t="s">
        <v>65</v>
      </c>
    </row>
    <row r="67" spans="2:55" x14ac:dyDescent="0.2">
      <c r="B67" s="19"/>
      <c r="C67" s="19"/>
      <c r="D67" s="19"/>
      <c r="E67" s="19"/>
      <c r="F67" s="19"/>
      <c r="G67" s="19"/>
      <c r="H67" s="19"/>
      <c r="I67" s="19"/>
      <c r="J67" s="19"/>
      <c r="K67" s="19"/>
      <c r="AS67" s="21" t="s">
        <v>11</v>
      </c>
      <c r="AT67" s="99">
        <v>283560</v>
      </c>
      <c r="AU67" s="100">
        <v>1.7</v>
      </c>
      <c r="AV67" s="101">
        <v>1</v>
      </c>
      <c r="AX67" s="21" t="s">
        <v>64</v>
      </c>
      <c r="AZ67" s="71">
        <v>116630.77647058824</v>
      </c>
      <c r="BA67" s="21" t="s">
        <v>63</v>
      </c>
    </row>
    <row r="68" spans="2:55" x14ac:dyDescent="0.2">
      <c r="B68" s="19"/>
      <c r="C68" s="19"/>
      <c r="D68" s="19"/>
      <c r="E68" s="19"/>
      <c r="F68" s="19"/>
      <c r="G68" s="19"/>
      <c r="H68" s="19"/>
      <c r="I68" s="19"/>
      <c r="J68" s="19"/>
      <c r="K68" s="19"/>
      <c r="AS68" s="21" t="s">
        <v>62</v>
      </c>
      <c r="AT68" s="99">
        <v>198272.32</v>
      </c>
      <c r="AU68" s="100">
        <v>1.19</v>
      </c>
      <c r="AV68" s="101">
        <v>0.69922527860064887</v>
      </c>
    </row>
    <row r="69" spans="2:55" x14ac:dyDescent="0.2">
      <c r="B69" s="19"/>
      <c r="C69" s="19"/>
      <c r="D69" s="19"/>
      <c r="E69" s="19"/>
      <c r="F69" s="19"/>
      <c r="G69" s="19"/>
      <c r="H69" s="19"/>
      <c r="I69" s="19"/>
      <c r="J69" s="19"/>
      <c r="K69" s="19"/>
      <c r="AS69" s="21" t="s">
        <v>61</v>
      </c>
      <c r="AT69" s="99">
        <v>85287.679999999993</v>
      </c>
      <c r="AU69" s="100"/>
      <c r="AV69" s="101">
        <v>0.30077472139935107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1.7</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1.2749999999999999</v>
      </c>
      <c r="AU86" s="104">
        <v>1.3599999999999999</v>
      </c>
      <c r="AV86" s="104">
        <v>1.4449999999999998</v>
      </c>
      <c r="AW86" s="104">
        <v>1.53</v>
      </c>
      <c r="AX86" s="104">
        <v>1.615</v>
      </c>
      <c r="AY86" s="105">
        <v>1.7</v>
      </c>
      <c r="AZ86" s="104">
        <v>1.7849999999999999</v>
      </c>
      <c r="BA86" s="104">
        <v>1.8699999999999999</v>
      </c>
      <c r="BB86" s="104">
        <v>1.9550000000000001</v>
      </c>
      <c r="BC86" s="104">
        <v>2.04</v>
      </c>
      <c r="BD86" s="104">
        <v>2.125</v>
      </c>
    </row>
    <row r="87" spans="2:56" x14ac:dyDescent="0.2">
      <c r="B87" s="19"/>
      <c r="C87" s="19"/>
      <c r="D87" s="19"/>
      <c r="E87" s="19"/>
      <c r="F87" s="19"/>
      <c r="G87" s="19"/>
      <c r="H87" s="19"/>
      <c r="I87" s="19"/>
      <c r="J87" s="19"/>
      <c r="K87" s="19"/>
      <c r="AR87" s="21">
        <v>-0.2</v>
      </c>
      <c r="AS87" s="104">
        <v>96977.51999999999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121221.9</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142614</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158460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166800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175140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192654</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221552.1</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265862.52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2024-08-09T13:38:47Z</dcterms:modified>
</cp:coreProperties>
</file>