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DD8D0A16-E783-48F6-8E1B-7D1EAFF4A032}"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<sst xmlns="http://schemas.openxmlformats.org/spreadsheetml/2006/main" count="350" uniqueCount="161">
  <si>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</si>
  <si>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</si>
  <si>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</si>
  <si>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</si>
  <si>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</si>
  <si>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</si>
  <si>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</si>
  <si>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</si>
  <si>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</si>
  <si>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</si>
  <si>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</si>
  <si>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</si>
  <si>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</si>
  <si>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</si>
  <si>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</si>
  <si>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</si>
  <si>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</si>
  <si>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</si>
  <si>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</si>
  <si>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</si>
  <si>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</si>
  <si>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</si>
  <si>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</si>
  <si>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</si>
  <si>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</si>
  <si>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</si>
  <si>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</si>
  <si>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</si>
  <si>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</si>
  <si>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</si>
  <si>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</si>
  <si>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</si>
  <si>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</si>
  <si>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</si>
  <si>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</si>
  <si>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</si>
  <si>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</si>
  <si>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</si>
  <si>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</si>
  <si>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</si>
  <si>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</si>
  <si>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</si>
  <si>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</si>
  <si>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</si>
  <si>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</si>
  <si>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</si>
  <si>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</si>
  <si>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</si>
  <si>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</si>
  <si>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</si>
  <si>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</si>
  <si>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</si>
  <si>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</si>
  <si>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</si>
  <si>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</si>
  <si>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</si>
  <si>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</si>
  <si>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</si>
  <si>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</si>
  <si>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</si>
  <si>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</si>
  <si>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</si>
  <si>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</si>
  <si>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</si>
  <si>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</si>
  <si>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</si>
  <si>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</si>
  <si>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</si>
  <si>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</si>
  <si>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</si>
  <si>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</si>
  <si>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</si>
  <si>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</si>
  <si>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</si>
  <si>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</si>
  <si>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</si>
  <si>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</si>
  <si>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</si>
  <si>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</si>
  <si>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</si>
  <si>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</si>
  <si>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</si>
  <si>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</si>
  <si>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</si>
  <si>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</si>
  <si>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</si>
  <si>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</si>
  <si>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</si>
  <si>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</si>
  <si>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</si>
  <si>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</si>
  <si>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</si>
  <si>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</si>
  <si>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</si>
  <si>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</si>
  <si>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</si>
  <si>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</si>
  <si>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</si>
  <si>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</si>
  <si>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</si>
  <si>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</si>
  <si>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</si>
  <si>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</si>
  <si>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</si>
  <si>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</si>
  <si>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</si>
  <si>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</si>
  <si>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</si>
  <si>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</si>
  <si>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</si>
  <si>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</si>
  <si>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</si>
  <si>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</si>
  <si>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</si>
  <si>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</si>
  <si>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</si>
  <si>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</si>
  <si>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</si>
  <si>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</si>
  <si>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</si>
  <si>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</si>
  <si>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</si>
  <si>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</si>
  <si>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</si>
  <si>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MARACUYA AMARILLO CUNDINAMARCA LA MESA</t>
  </si>
  <si>
    <t>Cundinamarca</t>
  </si>
  <si>
    <t>Material de propagacion: Colino/Plántula // Distancia de siembra: 4 x 4 // Densidad de siembra - Plantas/Ha.: 625 // Duracion del ciclo: 2 años // Productividad/Ha/Ciclo: 32.500 kg // Inicio de Produccion desde la siembra: año 1  // Duracion de la etapa productiva: 2 años // Productividad promedio en etapa productiva  // Cultivo asociado: NA // Productividad promedio etapa productiva: 16.250 kg // % Rendimiento 1ra. Calidad: 75 // % Rendimiento 2da. Calidad: 25 // Precio de venta ponderado por calidad: $3.254 // Valor Jornal: $73.684 // Otros: NA</t>
  </si>
  <si>
    <t>2024 Q2</t>
  </si>
  <si>
    <t>2018 Q2</t>
  </si>
  <si>
    <t>El presente documento corresponde a una actualización del documento PDF de la AgroGuía correspondiente a Maracuya Amarillo Cundinamarca La Mesa publicada en la página web, y consta de las siguientes partes:</t>
  </si>
  <si>
    <t>- Flujo anualizado de los ingresos (precio y rendimiento) y los costos de producción para una hectárea de
Maracuya Amarillo Cundinamarca La Mesa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</si>
  <si>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Maracuya Amarillo Cundinamarca La Mesa.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</si>
  <si>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</si>
  <si>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</si>
  <si>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</si>
  <si>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</si>
  <si>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Maracuya Amarillo Cundinamarca La Mesa. La participación se encuentra actualizada al 2024 Q2.</t>
  </si>
  <si>
    <t>Sostenimiento Año1 ***</t>
  </si>
  <si>
    <t>Sub Total Ingresos millones [(CxG)+(DxH)]</t>
  </si>
  <si>
    <t>** Los costos de instalación comprenden tanto los gastos relacionados con la mano de obra como aquellos asociados con los insumos necesarios hasta completar la siembra de las plantas. Para el caso de Maracuya Amarillo Cundinamarca La Mesa, en lo que respecta a la mano de obra incluye actividades como la preparación del terreno, la siembra, el trazado y el ahoyado, entre otras, y ascienden a un total de $1,7 millones de pesos (equivalente a 23 jornales). En cuanto a los insumos, se incluyen los gastos relacionados con el material vegetal y las enmiendas, que en conjunto ascienden a  $0,6 millones.</t>
  </si>
  <si>
    <t>*** Los costos de sostenimiento del año 1 comprenden tanto los gastos relacionados con la mano de obra como aquellos asociados con los insumos necesarios desde el momento de la siembra de las plantas hasta finalizar el año 1. Para el caso de Maracuya Amarillo Cundinamarca La Mesa, en lo que respecta a la mano de obra incluye actividades como la fertilización, riego, control de malezas, plagas y enfermedades, entre otras, y ascienden a un total de $4,6 millones de pesos (equivalente a 63 jornales). En cuanto a los insumos, se incluyen los fertilizantes, plaguicidas, transportes, entre otras, que en conjunto ascienden a  $10,6 millones.</t>
  </si>
  <si>
    <t>Nota 1: en caso de utilizar esta información para el desarrollo de otras publicaciones, por favor citar FINAGRO, "Agro Guía - Marcos de Referencia Agroeconómicos"</t>
  </si>
  <si>
    <t>Los costos totales del ciclo para esta actualización (2024 Q2) equivalen a $37,6 millones, en comparación con los costos del marco original que ascienden a $18,0 millones, (mes de publicación del marco: mayo - 2018).
La rentabilidad actualizada (2024 Q2) subió frente a la rentabilidad de la primera AgroGuía, pasando del 52,7% al 181,2%. Mientras que el crecimiento de los costos fue del 209,2%, el crecimiento de los ingresos fue del 278,1%.</t>
  </si>
  <si>
    <t>En cuanto a los costos de mano de obra de la AgroGuía actualizada, se destaca la participación de cosecha y beneficio seguido de control arvenses, que representan el 59% y el 13% del costo total, respectivamente. En cuanto a los costos de insumos, se destaca la participación de transporte seguido de tutorado, que representan el 52% y el 27% del costo total, respectivamente.</t>
  </si>
  <si>
    <t>subió</t>
  </si>
  <si>
    <t>A continuación, se presenta la desagregación de los costos de mano de obra e insumos según las diferentes actividades vinculadas a la producción de MARACUYA AMARILLO CUNDINAMARCA LA MESA</t>
  </si>
  <si>
    <t>En cuanto a los costos de mano de obra, se destaca la participación de cosecha y beneficio segido por control arvenses que representan el 59% y el 13% del costo total, respectivamente. En cuanto a los costos de insumos, se destaca la participación de transporte segido por tutorado que representan el 51% y el 26% del costo total, respectivamente.</t>
  </si>
  <si>
    <t>En cuanto a los costos de mano de obra, se destaca la participación de cosecha y beneficio segido por control arvenses que representan el 59% y el 13% del costo total, respectivamente. En cuanto a los costos de insumos, se destaca la participación de transporte segido por tutorado que representan el 52% y el 27% del costo total, respectivamente.</t>
  </si>
  <si>
    <t>En cuanto a los costos de mano de obra, se destaca la participación de cosecha y beneficio segido por control arvenses que representan el 59% y el 13% del costo total, respectivamente.</t>
  </si>
  <si>
    <t>En cuanto a los costos de insumos, se destaca la participación de transporte segido por tutorado que representan el 52% y el 27% del costo total, respectivamente.</t>
  </si>
  <si>
    <t>En cuanto a los costos de insumos, se destaca la participación de transporte segido por tutorado que representan el 51% y el 26% del costo total, respectivamente.</t>
  </si>
  <si>
    <t>En cuanto a los costos de mano de obra, se destaca la participación de cosecha y beneficio segido por control arvenses que representan el 59% y el 13% del costo total, respectivamente.En cuanto a los costos de insumos, se destaca la participación de transporte segido por tutorado que representan el 51% y el 26% del costo total, respectivamente.</t>
  </si>
  <si>
    <t>De acuerdo con el comportamiento histórico del sistema productivo, se efectuó un análisis de sensibilidad del margen de utilidad obtenido en la producción de MARACUYA AMARILLO CUNDINAMARCA LA MESA, frente a diferentes escenarios de variación de precios de venta en finca y rendimientos probables (kg/ha).</t>
  </si>
  <si>
    <t>Con un precio ponderado de COP $ 3.254/kg y con un rendimiento por hectárea de 32.500 kg por ciclo; el margen de utilidad obtenido en la producción de maracuyá es del 64%.</t>
  </si>
  <si>
    <t>El precio mínimo ponderado para cubrir los costos de producción, con un rendimiento de 32.500 kg para todo el ciclo de producción, es COP $ 1.157/kg.</t>
  </si>
  <si>
    <t>El rendimiento mínimo por ha/ciclo para cubrir los costos de producción, con un precio ponderado de COP $ 3.254, es de 11.558 kg/ha para todo el ciclo.</t>
  </si>
  <si>
    <t>El siguiente cuadro presenta diferentes escenarios de rentabilidad para el sistema productivo de MARACUYA AMARILLO CUNDINAMARCA LA MESA, con respecto a diferentes niveles de productividad (kg./ha.) y precios ($/kg.).</t>
  </si>
  <si>
    <t>De acuerdo con el comportamiento histórico del sistema productivo, se efectuó un análisis de sensibilidad del margen de utilidad obtenido en la producción de MARACUYA AMARILLO CUNDINAMARCA LA MESA, frente a diferentes escenarios de variación de precios de venta en finca y rendimientos probables (t/ha)</t>
  </si>
  <si>
    <t>Con un precio ponderado de COP $$ 1.170/kg y con un rendimiento por hectárea de 32.500 kg por ciclo; el margen de utilidad obtenido en la producción de maracuyá es del 53%.</t>
  </si>
  <si>
    <t>El precio mínimo ponderado para cubrir los costos de producción, con un rendimiento de 32.500 kg para todo el ciclo de producción, es COP $ 553/kg.</t>
  </si>
  <si>
    <t>El rendimiento mínimo por ha/ciclo para cubrir los costos de producción, con un precio ponderado de COP $ 1.170, es de 15.367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</si>
</sst>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Q2</c:v>
                </c:pt>
              </c:strCache>
            </c:strRef>
          </c:cat>
          <c:val>
            <c:numRef>
              <c:f>'Análisis Comparativo y Part.'!$AQ$41:$AQ$42</c:f>
              <c:numCache>
                <c:formatCode>_(* #.##0_);_(* \(#.##0\);_(* "-"_);_(@_)</c:formatCode>
                <c:ptCount val="2"/>
                <c:pt idx="0">
                  <c:v>17979800</c:v>
                </c:pt>
                <c:pt idx="1">
                  <c:v>37605001.08261618</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Q2</c:v>
                </c:pt>
              </c:strCache>
            </c:strRef>
          </c:cat>
          <c:val>
            <c:numRef>
              <c:f>'Análisis Comparativo y Part.'!$AR$41:$AR$42</c:f>
              <c:numCache>
                <c:formatCode>_(* #.##0_);_(* \(#.##0\);_(* "-"_);_(@_)</c:formatCode>
                <c:ptCount val="2"/>
                <c:pt idx="0">
                  <c:v>8275000</c:v>
                </c:pt>
                <c:pt idx="1">
                  <c:v>15233140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Q2</c:v>
                </c:pt>
              </c:strCache>
            </c:strRef>
          </c:cat>
          <c:val>
            <c:numRef>
              <c:f>'Análisis Comparativo y Part.'!$AS$41:$AS$42</c:f>
              <c:numCache>
                <c:formatCode>_(* #.##0_);_(* \(#.##0\);_(* "-"_);_(@_)</c:formatCode>
                <c:ptCount val="2"/>
                <c:pt idx="0">
                  <c:v>9704800</c:v>
                </c:pt>
                <c:pt idx="1">
                  <c:v>22371861.08261618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2024 Q2</c:v>
                </c:pt>
              </c:strCache>
            </c:strRef>
          </c:cat>
          <c:val>
            <c:numRef>
              <c:f>Tortas!$H$36:$H$37</c:f>
              <c:numCache>
                <c:formatCode>0%</c:formatCode>
                <c:ptCount val="2"/>
                <c:pt idx="0">
                  <c:v>0.46023871233272895</c:v>
                </c:pt>
                <c:pt idx="1">
                  <c:v>0.40508282306743204</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2024 Q2</c:v>
                </c:pt>
              </c:strCache>
            </c:strRef>
          </c:cat>
          <c:val>
            <c:numRef>
              <c:f>Tortas!$I$36:$I$37</c:f>
              <c:numCache>
                <c:formatCode>0%</c:formatCode>
                <c:ptCount val="2"/>
                <c:pt idx="0">
                  <c:v>0.53976128766727105</c:v>
                </c:pt>
                <c:pt idx="1">
                  <c:v>0.59491717693256796</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93648</c:v>
                </c:pt>
                <c:pt idx="1">
                  <c:v>658982</c:v>
                </c:pt>
                <c:pt idx="2">
                  <c:v>2020213.4251290881</c:v>
                </c:pt>
                <c:pt idx="3">
                  <c:v>912610</c:v>
                </c:pt>
                <c:pt idx="4">
                  <c:v>618778.65748709103</c:v>
                </c:pt>
                <c:pt idx="5">
                  <c:v>470912</c:v>
                </c:pt>
                <c:pt idx="6">
                  <c:v>0</c:v>
                </c:pt>
                <c:pt idx="7">
                  <c:v>0</c:v>
                </c:pt>
                <c:pt idx="8">
                  <c:v>11557268</c:v>
                </c:pt>
                <c:pt idx="9">
                  <c:v>6039449</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3"/>
              <c:delete val="1"/>
              <c:extLst>
                <c:ext xmlns:c15="http://schemas.microsoft.com/office/drawing/2012/chart" uri="{CE6537A1-D6FC-4f65-9D91-7224C49458BB}"/>
                <c:ext xmlns:c16="http://schemas.microsoft.com/office/drawing/2014/chart" uri="{C3380CC4-5D6E-409C-BE32-E72D297353CC}">
                  <c16:uniqueId val="{00000007-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1915784</c:v>
                </c:pt>
                <c:pt idx="1">
                  <c:v>294736</c:v>
                </c:pt>
                <c:pt idx="2">
                  <c:v>8970000</c:v>
                </c:pt>
                <c:pt idx="3">
                  <c:v>0</c:v>
                </c:pt>
                <c:pt idx="4">
                  <c:v>1842100</c:v>
                </c:pt>
                <c:pt idx="5">
                  <c:v>294736</c:v>
                </c:pt>
                <c:pt idx="6">
                  <c:v>1031576</c:v>
                </c:pt>
                <c:pt idx="7">
                  <c:v>0</c:v>
                </c:pt>
                <c:pt idx="8">
                  <c:v>0</c:v>
                </c:pt>
                <c:pt idx="9">
                  <c:v>884208</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2024 Q2</c:v>
                </c:pt>
              </c:strCache>
            </c:strRef>
          </c:cat>
          <c:val>
            <c:numRef>
              <c:f>'Análisis Comparativo y Part.'!$AW$41:$AW$42</c:f>
              <c:numCache>
                <c:formatCode>0%</c:formatCode>
                <c:ptCount val="2"/>
                <c:pt idx="0">
                  <c:v>0.46023871233272895</c:v>
                </c:pt>
                <c:pt idx="1">
                  <c:v>0.40508282306743204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2024 Q2</c:v>
                </c:pt>
              </c:strCache>
            </c:strRef>
          </c:cat>
          <c:val>
            <c:numRef>
              <c:f>'Análisis Comparativo y Part.'!$AX$41:$AX$42</c:f>
              <c:numCache>
                <c:formatCode>0%</c:formatCode>
                <c:ptCount val="2"/>
                <c:pt idx="0">
                  <c:v>0.53976128766727105</c:v>
                </c:pt>
                <c:pt idx="1">
                  <c:v>0.59491717693256796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1040000</c:v>
                </c:pt>
                <c:pt idx="1">
                  <c:v>160000</c:v>
                </c:pt>
                <c:pt idx="2">
                  <c:v>4875000</c:v>
                </c:pt>
                <c:pt idx="3">
                  <c:v>0</c:v>
                </c:pt>
                <c:pt idx="4">
                  <c:v>1000000</c:v>
                </c:pt>
                <c:pt idx="5">
                  <c:v>160000</c:v>
                </c:pt>
                <c:pt idx="6">
                  <c:v>560000</c:v>
                </c:pt>
                <c:pt idx="7">
                  <c:v>0</c:v>
                </c:pt>
                <c:pt idx="8">
                  <c:v>0</c:v>
                </c:pt>
                <c:pt idx="9">
                  <c:v>480000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66000</c:v>
                </c:pt>
                <c:pt idx="1">
                  <c:v>300000</c:v>
                </c:pt>
                <c:pt idx="2">
                  <c:v>858000</c:v>
                </c:pt>
                <c:pt idx="3">
                  <c:v>542000</c:v>
                </c:pt>
                <c:pt idx="4">
                  <c:v>262800</c:v>
                </c:pt>
                <c:pt idx="5">
                  <c:v>200000</c:v>
                </c:pt>
                <c:pt idx="6">
                  <c:v>0</c:v>
                </c:pt>
                <c:pt idx="7">
                  <c:v>0</c:v>
                </c:pt>
                <c:pt idx="8">
                  <c:v>4911000</c:v>
                </c:pt>
                <c:pt idx="9">
                  <c:v>2565000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1915784</c:v>
                </c:pt>
                <c:pt idx="1">
                  <c:v>294736</c:v>
                </c:pt>
                <c:pt idx="2">
                  <c:v>8970000</c:v>
                </c:pt>
                <c:pt idx="3">
                  <c:v>0</c:v>
                </c:pt>
                <c:pt idx="4">
                  <c:v>1842100</c:v>
                </c:pt>
                <c:pt idx="5">
                  <c:v>294736</c:v>
                </c:pt>
                <c:pt idx="6">
                  <c:v>1031576</c:v>
                </c:pt>
                <c:pt idx="7">
                  <c:v>0</c:v>
                </c:pt>
                <c:pt idx="8">
                  <c:v>0</c:v>
                </c:pt>
                <c:pt idx="9">
                  <c:v>884208</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93648</c:v>
                </c:pt>
                <c:pt idx="1">
                  <c:v>658982</c:v>
                </c:pt>
                <c:pt idx="2">
                  <c:v>2020213.4251290881</c:v>
                </c:pt>
                <c:pt idx="3">
                  <c:v>912610</c:v>
                </c:pt>
                <c:pt idx="4">
                  <c:v>618778.65748709103</c:v>
                </c:pt>
                <c:pt idx="5">
                  <c:v>470912</c:v>
                </c:pt>
                <c:pt idx="6">
                  <c:v>0</c:v>
                </c:pt>
                <c:pt idx="7">
                  <c:v>0</c:v>
                </c:pt>
                <c:pt idx="8">
                  <c:v>11557268</c:v>
                </c:pt>
                <c:pt idx="9">
                  <c:v>6039449</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2024 Q2</c:v>
                </c:pt>
              </c:strCache>
            </c:strRef>
          </c:cat>
          <c:val>
            <c:numRef>
              <c:f>Tortas!$B$36:$B$37</c:f>
              <c:numCache>
                <c:formatCode>_(* #.##0_);_(* \(#.##0\);_(* "-"_);_(@_)</c:formatCode>
                <c:ptCount val="2"/>
                <c:pt idx="0">
                  <c:v>17979800</c:v>
                </c:pt>
                <c:pt idx="1">
                  <c:v>37605001.08261618</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2024 Q2</c:v>
                </c:pt>
              </c:strCache>
            </c:strRef>
          </c:cat>
          <c:val>
            <c:numRef>
              <c:f>Tortas!$C$36:$C$37</c:f>
              <c:numCache>
                <c:formatCode>_(* #.##0_);_(* \(#.##0\);_(* "-"_);_(@_)</c:formatCode>
                <c:ptCount val="2"/>
                <c:pt idx="0">
                  <c:v>8275000</c:v>
                </c:pt>
                <c:pt idx="1">
                  <c:v>15233140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2024 Q2</c:v>
                </c:pt>
              </c:strCache>
            </c:strRef>
          </c:cat>
          <c:val>
            <c:numRef>
              <c:f>Tortas!$D$36:$D$37</c:f>
              <c:numCache>
                <c:formatCode>_(* #.##0_);_(* \(#.##0\);_(* "-"_);_(@_)</c:formatCode>
                <c:ptCount val="2"/>
                <c:pt idx="0">
                  <c:v>9704800</c:v>
                </c:pt>
                <c:pt idx="1">
                  <c:v>22371861.08261618</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hidden="1" customWidth="1"/>
    <col min="10" max="10" width="10.85546875" style="26" hidden="1"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1694.73</v>
      </c>
      <c r="C7" s="22">
        <v>4648.9399999999996</v>
      </c>
      <c r="D7" s="22">
        <v>8889.4699999999993</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15233.14</v>
      </c>
      <c r="AH7" s="23">
        <v>0.4050828230674321</v>
      </c>
    </row>
    <row r="8" spans="1:34" x14ac:dyDescent="0.2">
      <c r="A8" s="5" t="s">
        <v>122</v>
      </c>
      <c r="B8" s="22">
        <v>618.78</v>
      </c>
      <c r="C8" s="22">
        <v>10596.79</v>
      </c>
      <c r="D8" s="22">
        <v>11156.29</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22371.86</v>
      </c>
      <c r="AH8" s="23">
        <v>0.59491717693256807</v>
      </c>
    </row>
    <row r="9" spans="1:34" x14ac:dyDescent="0.2">
      <c r="A9" s="9" t="s">
        <v>121</v>
      </c>
      <c r="B9" s="22">
        <v>2313.5100000000002</v>
      </c>
      <c r="C9" s="22">
        <v>15245.73</v>
      </c>
      <c r="D9" s="22">
        <v>20045.759999999998</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37605</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5625</v>
      </c>
      <c r="D11" s="24">
        <v>18750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24375</v>
      </c>
      <c r="AH11" s="27"/>
    </row>
    <row r="12" spans="1:34" x14ac:dyDescent="0.2">
      <c r="A12" s="5" t="s">
        <v>20</v>
      </c>
      <c r="B12" s="24"/>
      <c r="C12" s="24">
        <v>1875</v>
      </c>
      <c r="D12" s="24">
        <v>6250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8125</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3476</v>
      </c>
      <c r="D15" s="161">
        <v>3476</v>
      </c>
      <c r="E15" s="161">
        <v>0</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3476</v>
      </c>
      <c r="AH15" s="27"/>
    </row>
    <row r="16" spans="1:34" x14ac:dyDescent="0.2">
      <c r="A16" s="5" t="s">
        <v>16</v>
      </c>
      <c r="B16" s="161">
        <v>0</v>
      </c>
      <c r="C16" s="161">
        <v>2586</v>
      </c>
      <c r="D16" s="161">
        <v>2586</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2586</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24401.25</v>
      </c>
      <c r="D19" s="22">
        <v>81337.5</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105738.75</v>
      </c>
      <c r="AH19" s="27"/>
    </row>
    <row r="20" spans="1:34" x14ac:dyDescent="0.2">
      <c r="A20" s="3" t="s">
        <v>12</v>
      </c>
      <c r="B20" s="25">
        <v>-2313.5100000000002</v>
      </c>
      <c r="C20" s="25">
        <v>9155.52</v>
      </c>
      <c r="D20" s="25">
        <v>61291.74</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68133.75</v>
      </c>
      <c r="AH20" s="30"/>
    </row>
    <row r="21" spans="1:34" x14ac:dyDescent="0.2">
      <c r="J21" s="19"/>
      <c r="AG21" s="88">
        <v>1.8118268037726586</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3445</v>
      </c>
      <c r="D121" s="68">
        <v>4830</v>
      </c>
      <c r="E121" s="68">
        <v>0</v>
      </c>
      <c r="F121" s="68">
        <v>0</v>
      </c>
      <c r="G121" s="68">
        <v>0</v>
      </c>
      <c r="H121" s="68">
        <v>0</v>
      </c>
      <c r="I121" s="68">
        <v>0</v>
      </c>
      <c r="J121" s="68">
        <v>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8275</v>
      </c>
      <c r="AH121" s="69">
        <v>0.46023871233272895</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4877.8</v>
      </c>
      <c r="D122" s="68">
        <v>4827</v>
      </c>
      <c r="E122" s="68">
        <v>0</v>
      </c>
      <c r="F122" s="68">
        <v>0</v>
      </c>
      <c r="G122" s="68">
        <v>0</v>
      </c>
      <c r="H122" s="68">
        <v>0</v>
      </c>
      <c r="I122" s="68">
        <v>0</v>
      </c>
      <c r="J122" s="68">
        <v>0</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9704.7999999999993</v>
      </c>
      <c r="AH122" s="69">
        <v>0.53976128766727105</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8322.7999999999993</v>
      </c>
      <c r="D123" s="68">
        <v>9657</v>
      </c>
      <c r="E123" s="68">
        <v>0</v>
      </c>
      <c r="F123" s="68">
        <v>0</v>
      </c>
      <c r="G123" s="68">
        <v>0</v>
      </c>
      <c r="H123" s="68">
        <v>0</v>
      </c>
      <c r="I123" s="68">
        <v>0</v>
      </c>
      <c r="J123" s="68">
        <v>0</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17979.8</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5625</v>
      </c>
      <c r="D125" s="71">
        <v>18750</v>
      </c>
      <c r="E125" s="71">
        <v>0</v>
      </c>
      <c r="F125" s="71">
        <v>0</v>
      </c>
      <c r="G125" s="71">
        <v>0</v>
      </c>
      <c r="H125" s="71">
        <v>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24375</v>
      </c>
      <c r="AH125" s="61"/>
    </row>
    <row r="126" spans="1:62" s="21" customFormat="1" x14ac:dyDescent="0.2">
      <c r="A126" s="66" t="s">
        <v>20</v>
      </c>
      <c r="B126" s="71"/>
      <c r="C126" s="71">
        <v>1875</v>
      </c>
      <c r="D126" s="71">
        <v>6250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8125</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1.25</v>
      </c>
      <c r="D129" s="72">
        <v>1.25</v>
      </c>
      <c r="E129" s="72">
        <v>1.25</v>
      </c>
      <c r="F129" s="72">
        <v>1.25</v>
      </c>
      <c r="G129" s="72">
        <v>1.25</v>
      </c>
      <c r="H129" s="72">
        <v>1.25</v>
      </c>
      <c r="I129" s="72">
        <v>1.25</v>
      </c>
      <c r="J129" s="72">
        <v>1.25</v>
      </c>
      <c r="K129" s="72">
        <v>1.25</v>
      </c>
      <c r="L129" s="72">
        <v>1.25</v>
      </c>
      <c r="M129" s="72">
        <v>1.25</v>
      </c>
      <c r="N129" s="72">
        <v>1.25</v>
      </c>
      <c r="O129" s="72">
        <v>1.25</v>
      </c>
      <c r="P129" s="72">
        <v>1.25</v>
      </c>
      <c r="Q129" s="72">
        <v>1.25</v>
      </c>
      <c r="R129" s="72">
        <v>1.25</v>
      </c>
      <c r="S129" s="72">
        <v>1.25</v>
      </c>
      <c r="T129" s="72">
        <v>1.25</v>
      </c>
      <c r="U129" s="72">
        <v>1.25</v>
      </c>
      <c r="V129" s="72">
        <v>1.25</v>
      </c>
      <c r="W129" s="72">
        <v>1.25</v>
      </c>
      <c r="X129" s="72">
        <v>1.25</v>
      </c>
      <c r="Y129" s="72">
        <v>1.25</v>
      </c>
      <c r="Z129" s="72">
        <v>1.25</v>
      </c>
      <c r="AA129" s="72">
        <v>1.25</v>
      </c>
      <c r="AB129" s="72">
        <v>1.25</v>
      </c>
      <c r="AC129" s="72">
        <v>1.25</v>
      </c>
      <c r="AD129" s="72">
        <v>1.25</v>
      </c>
      <c r="AE129" s="72">
        <v>1.25</v>
      </c>
      <c r="AF129" s="72">
        <v>1.25</v>
      </c>
      <c r="AG129" s="72">
        <v>1.25</v>
      </c>
      <c r="AH129" s="61"/>
    </row>
    <row r="130" spans="1:40" s="21" customFormat="1" x14ac:dyDescent="0.2">
      <c r="A130" s="66" t="s">
        <v>16</v>
      </c>
      <c r="B130" s="72"/>
      <c r="C130" s="72">
        <v>0.93</v>
      </c>
      <c r="D130" s="72">
        <v>0.93</v>
      </c>
      <c r="E130" s="72">
        <v>0.93</v>
      </c>
      <c r="F130" s="72">
        <v>0.93</v>
      </c>
      <c r="G130" s="72">
        <v>0.93</v>
      </c>
      <c r="H130" s="72">
        <v>0.93</v>
      </c>
      <c r="I130" s="72">
        <v>0.93</v>
      </c>
      <c r="J130" s="72">
        <v>0.93</v>
      </c>
      <c r="K130" s="72">
        <v>0.93</v>
      </c>
      <c r="L130" s="72">
        <v>0.93</v>
      </c>
      <c r="M130" s="72">
        <v>0.93</v>
      </c>
      <c r="N130" s="72">
        <v>0.93</v>
      </c>
      <c r="O130" s="72">
        <v>0.93</v>
      </c>
      <c r="P130" s="72">
        <v>0.93</v>
      </c>
      <c r="Q130" s="72">
        <v>0.93</v>
      </c>
      <c r="R130" s="72">
        <v>0.93</v>
      </c>
      <c r="S130" s="72">
        <v>0.93</v>
      </c>
      <c r="T130" s="72">
        <v>0.93</v>
      </c>
      <c r="U130" s="72">
        <v>0.93</v>
      </c>
      <c r="V130" s="72">
        <v>0.93</v>
      </c>
      <c r="W130" s="72">
        <v>0.93</v>
      </c>
      <c r="X130" s="72">
        <v>0.93</v>
      </c>
      <c r="Y130" s="72">
        <v>0.93</v>
      </c>
      <c r="Z130" s="72">
        <v>0.93</v>
      </c>
      <c r="AA130" s="72">
        <v>0.93</v>
      </c>
      <c r="AB130" s="72">
        <v>0.93</v>
      </c>
      <c r="AC130" s="72">
        <v>0.93</v>
      </c>
      <c r="AD130" s="72">
        <v>0.93</v>
      </c>
      <c r="AE130" s="72">
        <v>0.93</v>
      </c>
      <c r="AF130" s="72">
        <v>0.93</v>
      </c>
      <c r="AG130" s="72">
        <v>0.93</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8775</v>
      </c>
      <c r="D133" s="68">
        <v>29250</v>
      </c>
      <c r="E133" s="68">
        <v>0</v>
      </c>
      <c r="F133" s="68">
        <v>0</v>
      </c>
      <c r="G133" s="68">
        <v>0</v>
      </c>
      <c r="H133" s="68">
        <v>0</v>
      </c>
      <c r="I133" s="68">
        <v>0</v>
      </c>
      <c r="J133" s="68">
        <v>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38025</v>
      </c>
      <c r="AH133" s="61"/>
    </row>
    <row r="134" spans="1:40" s="21" customFormat="1" x14ac:dyDescent="0.2">
      <c r="A134" s="64" t="s">
        <v>12</v>
      </c>
      <c r="B134" s="68"/>
      <c r="C134" s="68">
        <v>452.2</v>
      </c>
      <c r="D134" s="68">
        <v>19593</v>
      </c>
      <c r="E134" s="68">
        <v>0</v>
      </c>
      <c r="F134" s="68">
        <v>0</v>
      </c>
      <c r="G134" s="68">
        <v>0</v>
      </c>
      <c r="H134" s="68">
        <v>0</v>
      </c>
      <c r="I134" s="68">
        <v>0</v>
      </c>
      <c r="J134" s="68">
        <v>0</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20045.2</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1040000</v>
      </c>
      <c r="AY8" s="21" t="s">
        <v>4</v>
      </c>
      <c r="AZ8" s="86">
        <v>66000</v>
      </c>
    </row>
    <row r="9" spans="2:59" ht="14.45" customHeight="1" x14ac:dyDescent="0.2">
      <c r="B9" s="132"/>
      <c r="C9" s="132"/>
      <c r="D9" s="132"/>
      <c r="E9" s="132"/>
      <c r="F9" s="132"/>
      <c r="G9" s="132"/>
      <c r="H9" s="132"/>
      <c r="I9" s="132"/>
      <c r="J9" s="36"/>
      <c r="AP9" s="21" t="s">
        <v>8</v>
      </c>
      <c r="AQ9" s="86">
        <v>160000</v>
      </c>
      <c r="AY9" s="21" t="s">
        <v>8</v>
      </c>
      <c r="AZ9" s="86">
        <v>300000</v>
      </c>
    </row>
    <row r="10" spans="2:59" ht="14.45" customHeight="1" x14ac:dyDescent="0.2">
      <c r="B10" s="132"/>
      <c r="C10" s="132"/>
      <c r="D10" s="132"/>
      <c r="E10" s="132"/>
      <c r="F10" s="132"/>
      <c r="G10" s="132"/>
      <c r="H10" s="132"/>
      <c r="I10" s="132"/>
      <c r="J10" s="36"/>
      <c r="AP10" s="21" t="s">
        <v>9</v>
      </c>
      <c r="AQ10" s="86">
        <v>4875000</v>
      </c>
      <c r="AY10" s="21" t="s">
        <v>9</v>
      </c>
      <c r="AZ10" s="86">
        <v>858000</v>
      </c>
    </row>
    <row r="11" spans="2:59" ht="14.45" customHeight="1" x14ac:dyDescent="0.2">
      <c r="B11" s="74" t="s">
        <v>114</v>
      </c>
      <c r="C11" s="74"/>
      <c r="D11" s="74"/>
      <c r="E11" s="74"/>
      <c r="F11" s="74"/>
      <c r="G11" s="74"/>
      <c r="H11" s="74"/>
      <c r="I11" s="74"/>
      <c r="AP11" s="21" t="s">
        <v>7</v>
      </c>
      <c r="AQ11" s="86">
        <v>0</v>
      </c>
      <c r="AY11" s="21" t="s">
        <v>7</v>
      </c>
      <c r="AZ11" s="86">
        <v>542000</v>
      </c>
    </row>
    <row r="12" spans="2:59" ht="14.45" customHeight="1" x14ac:dyDescent="0.2">
      <c r="B12" s="74"/>
      <c r="C12" s="74"/>
      <c r="D12" s="74"/>
      <c r="E12" s="74"/>
      <c r="F12" s="74"/>
      <c r="G12" s="74"/>
      <c r="H12" s="74"/>
      <c r="I12" s="74"/>
      <c r="AP12" s="21" t="s">
        <v>3</v>
      </c>
      <c r="AQ12" s="86">
        <v>1000000</v>
      </c>
      <c r="AY12" s="21" t="s">
        <v>3</v>
      </c>
      <c r="AZ12" s="86">
        <v>262800</v>
      </c>
    </row>
    <row r="13" spans="2:59" ht="14.45" customHeight="1" x14ac:dyDescent="0.2">
      <c r="B13" s="74"/>
      <c r="C13" s="74"/>
      <c r="D13" s="74"/>
      <c r="E13" s="74"/>
      <c r="F13" s="74"/>
      <c r="G13" s="74"/>
      <c r="H13" s="74"/>
      <c r="I13" s="74"/>
      <c r="AP13" s="21" t="s">
        <v>6</v>
      </c>
      <c r="AQ13" s="86">
        <v>160000</v>
      </c>
      <c r="AY13" s="21" t="s">
        <v>6</v>
      </c>
      <c r="AZ13" s="86">
        <v>200000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560000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4911000</v>
      </c>
    </row>
    <row r="19" spans="42:59" x14ac:dyDescent="0.2">
      <c r="AP19" s="21" t="s">
        <v>76</v>
      </c>
      <c r="AQ19" s="86">
        <v>480000</v>
      </c>
      <c r="AY19" s="21" t="s">
        <v>76</v>
      </c>
      <c r="AZ19" s="86">
        <v>2565000</v>
      </c>
    </row>
    <row r="20" spans="42:59" ht="15" x14ac:dyDescent="0.25">
      <c r="AP20" s="75" t="s">
        <v>77</v>
      </c>
      <c r="AQ20" s="87">
        <v>8275000</v>
      </c>
      <c r="AY20" s="75" t="s">
        <v>77</v>
      </c>
      <c r="AZ20" s="87">
        <v>9704800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1915784</v>
      </c>
      <c r="AY27" s="21" t="s">
        <v>4</v>
      </c>
      <c r="AZ27" s="86">
        <v>93648</v>
      </c>
    </row>
    <row r="28" spans="42:59" x14ac:dyDescent="0.2">
      <c r="AP28" s="21" t="s">
        <v>8</v>
      </c>
      <c r="AQ28" s="86">
        <v>294736</v>
      </c>
      <c r="AY28" s="21" t="s">
        <v>8</v>
      </c>
      <c r="AZ28" s="86">
        <v>658982</v>
      </c>
    </row>
    <row r="29" spans="42:59" ht="14.45" customHeight="1" x14ac:dyDescent="0.2">
      <c r="AP29" s="21" t="s">
        <v>9</v>
      </c>
      <c r="AQ29" s="86">
        <v>8970000</v>
      </c>
      <c r="AY29" s="21" t="s">
        <v>9</v>
      </c>
      <c r="AZ29" s="86">
        <v>2020213.4251290881</v>
      </c>
    </row>
    <row r="30" spans="42:59" x14ac:dyDescent="0.2">
      <c r="AP30" s="21" t="s">
        <v>7</v>
      </c>
      <c r="AQ30" s="86">
        <v>0</v>
      </c>
      <c r="AY30" s="21" t="s">
        <v>7</v>
      </c>
      <c r="AZ30" s="86">
        <v>912610</v>
      </c>
    </row>
    <row r="31" spans="42:59" x14ac:dyDescent="0.2">
      <c r="AP31" s="21" t="s">
        <v>3</v>
      </c>
      <c r="AQ31" s="86">
        <v>1842100</v>
      </c>
      <c r="AY31" s="21" t="s">
        <v>3</v>
      </c>
      <c r="AZ31" s="86">
        <v>618778.65748709103</v>
      </c>
    </row>
    <row r="32" spans="42:59" ht="14.45" customHeight="1" x14ac:dyDescent="0.2">
      <c r="AP32" s="21" t="s">
        <v>6</v>
      </c>
      <c r="AQ32" s="86">
        <v>294736</v>
      </c>
      <c r="AY32" s="21" t="s">
        <v>6</v>
      </c>
      <c r="AZ32" s="86">
        <v>470912</v>
      </c>
    </row>
    <row r="33" spans="2:56" ht="14.45" customHeight="1" x14ac:dyDescent="0.2">
      <c r="AP33" s="21" t="s">
        <v>5</v>
      </c>
      <c r="AQ33" s="86">
        <v>1031576</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11557268</v>
      </c>
    </row>
    <row r="36" spans="2:56" ht="14.45" customHeight="1" x14ac:dyDescent="0.2">
      <c r="B36" s="132"/>
      <c r="C36" s="132"/>
      <c r="D36" s="132"/>
      <c r="E36" s="132"/>
      <c r="F36" s="132"/>
      <c r="G36" s="132"/>
      <c r="H36" s="132"/>
      <c r="I36" s="132"/>
      <c r="AP36" s="21" t="s">
        <v>76</v>
      </c>
      <c r="AQ36" s="86">
        <v>884208</v>
      </c>
      <c r="AY36" s="21" t="s">
        <v>76</v>
      </c>
      <c r="AZ36" s="86">
        <v>6039449</v>
      </c>
    </row>
    <row r="37" spans="2:56" ht="14.45" customHeight="1" x14ac:dyDescent="0.25">
      <c r="B37" s="132"/>
      <c r="C37" s="132"/>
      <c r="D37" s="132"/>
      <c r="E37" s="132"/>
      <c r="F37" s="132"/>
      <c r="G37" s="132"/>
      <c r="H37" s="132"/>
      <c r="I37" s="132"/>
      <c r="AP37" s="75" t="s">
        <v>77</v>
      </c>
      <c r="AQ37" s="87">
        <v>15233140</v>
      </c>
      <c r="AY37" s="75" t="s">
        <v>77</v>
      </c>
      <c r="AZ37" s="87">
        <v>22371861.08261618</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17979800</v>
      </c>
      <c r="AR41" s="107">
        <v>8275000</v>
      </c>
      <c r="AS41" s="107">
        <v>9704800</v>
      </c>
      <c r="AV41" s="21" t="s">
        <v>128</v>
      </c>
      <c r="AW41" s="88">
        <v>0.46023871233272895</v>
      </c>
      <c r="AX41" s="88">
        <v>0.53976128766727105</v>
      </c>
    </row>
    <row r="42" spans="2:56" ht="15" x14ac:dyDescent="0.2">
      <c r="B42" s="37"/>
      <c r="C42" s="37"/>
      <c r="D42" s="37"/>
      <c r="E42" s="37"/>
      <c r="F42" s="37"/>
      <c r="G42" s="37"/>
      <c r="H42" s="37"/>
      <c r="I42" s="37"/>
      <c r="AP42" s="21" t="s">
        <v>127</v>
      </c>
      <c r="AQ42" s="107">
        <v>37605001.08261618</v>
      </c>
      <c r="AR42" s="107">
        <v>15233140</v>
      </c>
      <c r="AS42" s="107">
        <v>22371861.08261618</v>
      </c>
      <c r="AV42" s="21" t="s">
        <v>127</v>
      </c>
      <c r="AW42" s="88">
        <v>0.40508282306743204</v>
      </c>
      <c r="AX42" s="88">
        <v>0.59491717693256796</v>
      </c>
    </row>
    <row r="43" spans="2:56" x14ac:dyDescent="0.2">
      <c r="BD43" s="89">
        <v>13423116649569.709</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0.64435932900663195</v>
      </c>
    </row>
    <row r="54" spans="2:55" x14ac:dyDescent="0.2">
      <c r="BA54" s="21" t="s">
        <v>88</v>
      </c>
      <c r="BC54" s="91">
        <v>0.52715844838921766</v>
      </c>
    </row>
    <row r="55" spans="2:55" ht="15" thickBot="1" x14ac:dyDescent="0.25">
      <c r="BA55" s="21" t="s">
        <v>89</v>
      </c>
      <c r="BC55" s="91" t="s">
        <v>127</v>
      </c>
    </row>
    <row r="56" spans="2:55" ht="16.5" thickTop="1" thickBot="1" x14ac:dyDescent="0.3">
      <c r="BA56" s="92" t="s">
        <v>82</v>
      </c>
      <c r="BB56" s="92"/>
      <c r="BC56" s="90">
        <v>17979800</v>
      </c>
    </row>
    <row r="57" spans="2:55" ht="16.5" thickTop="1" thickBot="1" x14ac:dyDescent="0.3">
      <c r="BA57" s="93" t="s">
        <v>83</v>
      </c>
      <c r="BB57" s="93"/>
      <c r="BC57" s="94">
        <v>43223</v>
      </c>
    </row>
    <row r="58" spans="2:55" ht="16.5" thickTop="1" thickBot="1" x14ac:dyDescent="0.3">
      <c r="BA58" s="93" t="s">
        <v>84</v>
      </c>
      <c r="BB58" s="93"/>
      <c r="BC58" s="95">
        <v>2.0915138701551843</v>
      </c>
    </row>
    <row r="59" spans="2:55" ht="16.5" thickTop="1" thickBot="1" x14ac:dyDescent="0.3">
      <c r="BA59" s="92" t="s">
        <v>85</v>
      </c>
      <c r="BB59" s="92" t="s">
        <v>65</v>
      </c>
      <c r="BC59" s="90">
        <v>38025</v>
      </c>
    </row>
    <row r="60" spans="2:55" ht="16.5" thickTop="1" thickBot="1" x14ac:dyDescent="0.3">
      <c r="I60" s="60" t="s">
        <v>113</v>
      </c>
      <c r="BA60" s="93" t="s">
        <v>86</v>
      </c>
      <c r="BB60" s="93"/>
      <c r="BC60" s="95">
        <v>2.7807692307692307</v>
      </c>
    </row>
    <row r="61" spans="2:55" ht="16.5" thickTop="1" thickBot="1" x14ac:dyDescent="0.3">
      <c r="BA61" s="92" t="s">
        <v>85</v>
      </c>
      <c r="BB61" s="92" t="s">
        <v>65</v>
      </c>
      <c r="BC61" s="90">
        <v>105738.75</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1040000</v>
      </c>
      <c r="J5" t="s">
        <v>4</v>
      </c>
      <c r="K5" s="1">
        <v>66000</v>
      </c>
      <c r="S5" s="135"/>
      <c r="T5" s="135"/>
      <c r="U5" s="135"/>
      <c r="V5" s="135"/>
      <c r="W5" s="135"/>
      <c r="X5" s="135"/>
      <c r="Y5" s="135"/>
      <c r="Z5" s="135"/>
    </row>
    <row r="6" spans="1:27" x14ac:dyDescent="0.25">
      <c r="A6" t="s">
        <v>8</v>
      </c>
      <c r="B6" s="1">
        <v>160000</v>
      </c>
      <c r="J6" t="s">
        <v>8</v>
      </c>
      <c r="K6" s="1">
        <v>300000</v>
      </c>
      <c r="S6" s="135"/>
      <c r="T6" s="135"/>
      <c r="U6" s="135"/>
      <c r="V6" s="135"/>
      <c r="W6" s="135"/>
      <c r="X6" s="135"/>
      <c r="Y6" s="135"/>
      <c r="Z6" s="135"/>
      <c r="AA6" s="18"/>
    </row>
    <row r="7" spans="1:27" x14ac:dyDescent="0.25">
      <c r="A7" t="s">
        <v>9</v>
      </c>
      <c r="B7" s="1">
        <v>4875000</v>
      </c>
      <c r="J7" t="s">
        <v>9</v>
      </c>
      <c r="K7" s="1">
        <v>858000</v>
      </c>
      <c r="S7" s="135"/>
      <c r="T7" s="135"/>
      <c r="U7" s="135"/>
      <c r="V7" s="135"/>
      <c r="W7" s="135"/>
      <c r="X7" s="135"/>
      <c r="Y7" s="135"/>
      <c r="Z7" s="135"/>
      <c r="AA7" s="18"/>
    </row>
    <row r="8" spans="1:27" x14ac:dyDescent="0.25">
      <c r="A8" t="s">
        <v>7</v>
      </c>
      <c r="B8" s="1">
        <v>0</v>
      </c>
      <c r="J8" t="s">
        <v>7</v>
      </c>
      <c r="K8" s="1">
        <v>542000</v>
      </c>
      <c r="S8" s="135"/>
      <c r="T8" s="135"/>
      <c r="U8" s="135"/>
      <c r="V8" s="135"/>
      <c r="W8" s="135"/>
      <c r="X8" s="135"/>
      <c r="Y8" s="135"/>
      <c r="Z8" s="135"/>
    </row>
    <row r="9" spans="1:27" x14ac:dyDescent="0.25">
      <c r="A9" t="s">
        <v>3</v>
      </c>
      <c r="B9" s="1">
        <v>1000000</v>
      </c>
      <c r="J9" t="s">
        <v>3</v>
      </c>
      <c r="K9" s="1">
        <v>262800</v>
      </c>
      <c r="S9" s="135"/>
      <c r="T9" s="135"/>
      <c r="U9" s="135"/>
      <c r="V9" s="135"/>
      <c r="W9" s="135"/>
      <c r="X9" s="135"/>
      <c r="Y9" s="135"/>
      <c r="Z9" s="135"/>
    </row>
    <row r="10" spans="1:27" x14ac:dyDescent="0.25">
      <c r="A10" t="s">
        <v>6</v>
      </c>
      <c r="B10" s="1">
        <v>160000</v>
      </c>
      <c r="J10" t="s">
        <v>6</v>
      </c>
      <c r="K10" s="1">
        <v>200000</v>
      </c>
      <c r="S10" s="135"/>
      <c r="T10" s="135"/>
      <c r="U10" s="135"/>
      <c r="V10" s="135"/>
      <c r="W10" s="135"/>
      <c r="X10" s="135"/>
      <c r="Y10" s="135"/>
      <c r="Z10" s="135"/>
    </row>
    <row r="11" spans="1:27" x14ac:dyDescent="0.25">
      <c r="A11" t="s">
        <v>5</v>
      </c>
      <c r="B11" s="1">
        <v>560000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4911000</v>
      </c>
    </row>
    <row r="14" spans="1:27" x14ac:dyDescent="0.25">
      <c r="A14" t="s">
        <v>76</v>
      </c>
      <c r="B14" s="1">
        <v>480000</v>
      </c>
      <c r="J14" t="s">
        <v>76</v>
      </c>
      <c r="K14" s="1">
        <v>2565000</v>
      </c>
    </row>
    <row r="15" spans="1:27" x14ac:dyDescent="0.25">
      <c r="A15" s="12" t="s">
        <v>77</v>
      </c>
      <c r="B15" s="13">
        <v>8275000</v>
      </c>
      <c r="J15" s="12" t="s">
        <v>77</v>
      </c>
      <c r="K15" s="13">
        <v>9704800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1915784</v>
      </c>
      <c r="J22" t="s">
        <v>4</v>
      </c>
      <c r="K22" s="1">
        <v>93648</v>
      </c>
      <c r="S22" s="135"/>
      <c r="T22" s="135"/>
      <c r="U22" s="135"/>
      <c r="V22" s="135"/>
      <c r="W22" s="135"/>
      <c r="X22" s="135"/>
      <c r="Y22" s="135"/>
      <c r="Z22" s="135"/>
    </row>
    <row r="23" spans="1:26" x14ac:dyDescent="0.25">
      <c r="A23" t="s">
        <v>8</v>
      </c>
      <c r="B23" s="1">
        <v>294736</v>
      </c>
      <c r="J23" t="s">
        <v>8</v>
      </c>
      <c r="K23" s="1">
        <v>658982</v>
      </c>
      <c r="S23" s="135"/>
      <c r="T23" s="135"/>
      <c r="U23" s="135"/>
      <c r="V23" s="135"/>
      <c r="W23" s="135"/>
      <c r="X23" s="135"/>
      <c r="Y23" s="135"/>
      <c r="Z23" s="135"/>
    </row>
    <row r="24" spans="1:26" ht="14.45" customHeight="1" x14ac:dyDescent="0.25">
      <c r="A24" t="s">
        <v>9</v>
      </c>
      <c r="B24" s="1">
        <v>8970000</v>
      </c>
      <c r="J24" t="s">
        <v>9</v>
      </c>
      <c r="K24" s="1">
        <v>2020213.4251290881</v>
      </c>
      <c r="S24" s="135"/>
      <c r="T24" s="135"/>
      <c r="U24" s="135"/>
      <c r="V24" s="135"/>
      <c r="W24" s="135"/>
      <c r="X24" s="135"/>
      <c r="Y24" s="135"/>
      <c r="Z24" s="135"/>
    </row>
    <row r="25" spans="1:26" x14ac:dyDescent="0.25">
      <c r="A25" t="s">
        <v>7</v>
      </c>
      <c r="B25" s="1">
        <v>0</v>
      </c>
      <c r="J25" t="s">
        <v>7</v>
      </c>
      <c r="K25" s="1">
        <v>912610</v>
      </c>
      <c r="S25" s="135"/>
      <c r="T25" s="135"/>
      <c r="U25" s="135"/>
      <c r="V25" s="135"/>
      <c r="W25" s="135"/>
      <c r="X25" s="135"/>
      <c r="Y25" s="135"/>
      <c r="Z25" s="135"/>
    </row>
    <row r="26" spans="1:26" ht="14.45" customHeight="1" x14ac:dyDescent="0.25">
      <c r="A26" t="s">
        <v>3</v>
      </c>
      <c r="B26" s="1">
        <v>1842100</v>
      </c>
      <c r="J26" t="s">
        <v>3</v>
      </c>
      <c r="K26" s="1">
        <v>618778.65748709103</v>
      </c>
      <c r="S26" s="135"/>
      <c r="T26" s="135"/>
      <c r="U26" s="135"/>
      <c r="V26" s="135"/>
      <c r="W26" s="135"/>
      <c r="X26" s="135"/>
      <c r="Y26" s="135"/>
      <c r="Z26" s="135"/>
    </row>
    <row r="27" spans="1:26" x14ac:dyDescent="0.25">
      <c r="A27" t="s">
        <v>6</v>
      </c>
      <c r="B27" s="1">
        <v>294736</v>
      </c>
      <c r="J27" t="s">
        <v>6</v>
      </c>
      <c r="K27" s="1">
        <v>470912</v>
      </c>
      <c r="S27" s="135"/>
      <c r="T27" s="135"/>
      <c r="U27" s="135"/>
      <c r="V27" s="135"/>
      <c r="W27" s="135"/>
      <c r="X27" s="135"/>
      <c r="Y27" s="135"/>
      <c r="Z27" s="135"/>
    </row>
    <row r="28" spans="1:26" x14ac:dyDescent="0.25">
      <c r="A28" t="s">
        <v>5</v>
      </c>
      <c r="B28" s="1">
        <v>1031576</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11557268</v>
      </c>
    </row>
    <row r="31" spans="1:26" x14ac:dyDescent="0.25">
      <c r="A31" t="s">
        <v>76</v>
      </c>
      <c r="B31" s="1">
        <v>884208</v>
      </c>
      <c r="J31" t="s">
        <v>76</v>
      </c>
      <c r="K31" s="1">
        <v>6039449</v>
      </c>
    </row>
    <row r="32" spans="1:26" x14ac:dyDescent="0.25">
      <c r="A32" s="12" t="s">
        <v>77</v>
      </c>
      <c r="B32" s="13">
        <v>15233140</v>
      </c>
      <c r="J32" s="12" t="s">
        <v>77</v>
      </c>
      <c r="K32" s="13">
        <v>22371861.08261618</v>
      </c>
    </row>
    <row r="35" spans="1:15" x14ac:dyDescent="0.25">
      <c r="B35" t="s">
        <v>79</v>
      </c>
      <c r="C35" t="s">
        <v>80</v>
      </c>
      <c r="D35" t="s">
        <v>24</v>
      </c>
      <c r="H35" t="s">
        <v>80</v>
      </c>
      <c r="I35" t="s">
        <v>24</v>
      </c>
    </row>
    <row r="36" spans="1:15" x14ac:dyDescent="0.25">
      <c r="A36" t="s">
        <v>128</v>
      </c>
      <c r="B36" s="14">
        <v>17979800</v>
      </c>
      <c r="C36" s="14">
        <v>8275000</v>
      </c>
      <c r="D36" s="14">
        <v>9704800</v>
      </c>
      <c r="G36" t="s">
        <v>128</v>
      </c>
      <c r="H36" s="15">
        <v>0.46023871233272895</v>
      </c>
      <c r="I36" s="15">
        <v>0.53976128766727105</v>
      </c>
    </row>
    <row r="37" spans="1:15" x14ac:dyDescent="0.25">
      <c r="A37" t="s">
        <v>127</v>
      </c>
      <c r="B37" s="14">
        <v>37605001.08261618</v>
      </c>
      <c r="C37" s="14">
        <v>15233140</v>
      </c>
      <c r="D37" s="14">
        <v>22371861.08261618</v>
      </c>
      <c r="G37" t="s">
        <v>127</v>
      </c>
      <c r="H37" s="15">
        <v>0.40508282306743204</v>
      </c>
      <c r="I37" s="15">
        <v>0.59491717693256796</v>
      </c>
    </row>
    <row r="38" spans="1:15" x14ac:dyDescent="0.25">
      <c r="O38" s="17">
        <v>13423116649569.709</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1157.08</v>
      </c>
      <c r="J11" s="19"/>
      <c r="K11" s="19"/>
    </row>
    <row r="12" spans="2:57" ht="14.45" customHeight="1" thickBot="1" x14ac:dyDescent="0.25">
      <c r="B12" s="19"/>
      <c r="C12" s="19"/>
      <c r="D12" s="19"/>
      <c r="E12" s="19"/>
      <c r="F12" s="19"/>
      <c r="G12" s="43" t="s">
        <v>93</v>
      </c>
      <c r="H12" s="44" t="s">
        <v>94</v>
      </c>
      <c r="I12" s="45">
        <v>2313510</v>
      </c>
      <c r="J12" s="19"/>
      <c r="K12" s="19"/>
    </row>
    <row r="13" spans="2:57" ht="14.45" customHeight="1" thickBot="1" x14ac:dyDescent="0.25">
      <c r="B13" s="19"/>
      <c r="C13" s="19"/>
      <c r="D13" s="19"/>
      <c r="E13" s="19"/>
      <c r="F13" s="19"/>
      <c r="G13" s="43" t="s">
        <v>95</v>
      </c>
      <c r="H13" s="44" t="s">
        <v>94</v>
      </c>
      <c r="I13" s="45">
        <v>912610</v>
      </c>
      <c r="J13" s="19"/>
      <c r="K13" s="19"/>
    </row>
    <row r="14" spans="2:57" ht="14.45" customHeight="1" thickBot="1" x14ac:dyDescent="0.25">
      <c r="B14" s="19"/>
      <c r="C14" s="19"/>
      <c r="D14" s="19"/>
      <c r="E14" s="19"/>
      <c r="F14" s="19"/>
      <c r="G14" s="43" t="s">
        <v>96</v>
      </c>
      <c r="H14" s="44" t="s">
        <v>97</v>
      </c>
      <c r="I14" s="46">
        <v>32.5</v>
      </c>
      <c r="J14" s="19"/>
      <c r="K14" s="19"/>
    </row>
    <row r="15" spans="2:57" ht="14.45" customHeight="1" thickBot="1" x14ac:dyDescent="0.25">
      <c r="B15" s="19"/>
      <c r="C15" s="19"/>
      <c r="D15" s="19"/>
      <c r="E15" s="19"/>
      <c r="F15" s="19"/>
      <c r="G15" s="43" t="s">
        <v>98</v>
      </c>
      <c r="H15" s="44" t="s">
        <v>67</v>
      </c>
      <c r="I15" s="47">
        <v>181.18268037726585</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1157.08</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11558.321807284463</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3.2534999999999998</v>
      </c>
      <c r="AT30" s="98">
        <v>32500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105738.75</v>
      </c>
      <c r="AV39" s="100">
        <v>3.25</v>
      </c>
      <c r="AW39" s="101">
        <v>2.7807692307692307</v>
      </c>
    </row>
    <row r="40" spans="2:49" ht="14.45" customHeight="1" x14ac:dyDescent="0.2">
      <c r="B40" s="19"/>
      <c r="C40" s="48"/>
      <c r="D40" s="52" t="s">
        <v>109</v>
      </c>
      <c r="E40" s="162">
        <v>2440.125</v>
      </c>
      <c r="F40" s="162">
        <v>2602.7999999999997</v>
      </c>
      <c r="G40" s="162">
        <v>2765.4749999999999</v>
      </c>
      <c r="H40" s="162">
        <v>2928.1499999999996</v>
      </c>
      <c r="I40" s="162">
        <v>3090.8249999999998</v>
      </c>
      <c r="J40" s="163">
        <v>3253.5</v>
      </c>
      <c r="K40" s="162">
        <v>3416.1750000000002</v>
      </c>
      <c r="L40" s="162">
        <v>3578.85</v>
      </c>
      <c r="M40" s="162">
        <v>3741.5249999999996</v>
      </c>
      <c r="N40" s="162">
        <v>3904.2</v>
      </c>
      <c r="O40" s="162">
        <v>4066.8749999999995</v>
      </c>
      <c r="AT40" s="21" t="s">
        <v>62</v>
      </c>
      <c r="AU40" s="99">
        <v>37605</v>
      </c>
      <c r="AV40" s="100">
        <v>1.1599999999999999</v>
      </c>
      <c r="AW40" s="101">
        <v>2.0915138099422688</v>
      </c>
    </row>
    <row r="41" spans="2:49" x14ac:dyDescent="0.2">
      <c r="B41" s="19"/>
      <c r="C41" s="53">
        <v>-0.2</v>
      </c>
      <c r="D41" s="54">
        <v>18895.5</v>
      </c>
      <c r="E41" s="110">
        <v>0.22609711308336666</v>
      </c>
      <c r="F41" s="110">
        <v>0.30783692062225776</v>
      </c>
      <c r="G41" s="110">
        <v>0.38957672816114863</v>
      </c>
      <c r="H41" s="110">
        <v>0.47131653570003973</v>
      </c>
      <c r="I41" s="110">
        <v>0.55305634323893083</v>
      </c>
      <c r="J41" s="110">
        <v>0.63479615077782192</v>
      </c>
      <c r="K41" s="110">
        <v>0.71653595831671324</v>
      </c>
      <c r="L41" s="110">
        <v>0.79827576585560434</v>
      </c>
      <c r="M41" s="110">
        <v>0.88001557339449521</v>
      </c>
      <c r="N41" s="110">
        <v>0.96175538093338631</v>
      </c>
      <c r="O41" s="110">
        <v>1.0434951884722774</v>
      </c>
      <c r="AT41" s="21" t="s">
        <v>61</v>
      </c>
      <c r="AU41" s="99">
        <v>68133.75</v>
      </c>
      <c r="AV41" s="100"/>
      <c r="AW41" s="101">
        <v>0.64435932900663195</v>
      </c>
    </row>
    <row r="42" spans="2:49" x14ac:dyDescent="0.2">
      <c r="B42" s="19"/>
      <c r="C42" s="53">
        <v>-0.15</v>
      </c>
      <c r="D42" s="54">
        <v>23619.375</v>
      </c>
      <c r="E42" s="110">
        <v>0.53262139135420838</v>
      </c>
      <c r="F42" s="110">
        <v>0.63479615077782192</v>
      </c>
      <c r="G42" s="110">
        <v>0.7369709102014359</v>
      </c>
      <c r="H42" s="110">
        <v>0.83914566962504966</v>
      </c>
      <c r="I42" s="110">
        <v>0.94132042904866364</v>
      </c>
      <c r="J42" s="110">
        <v>1.0434951884722774</v>
      </c>
      <c r="K42" s="110">
        <v>1.1456699478958914</v>
      </c>
      <c r="L42" s="110">
        <v>1.2478447073195054</v>
      </c>
      <c r="M42" s="110">
        <v>1.3500194667431193</v>
      </c>
      <c r="N42" s="110">
        <v>1.4521942261667333</v>
      </c>
      <c r="O42" s="110">
        <v>1.5543689855903469</v>
      </c>
    </row>
    <row r="43" spans="2:49" x14ac:dyDescent="0.2">
      <c r="B43" s="19"/>
      <c r="C43" s="53">
        <v>-0.1</v>
      </c>
      <c r="D43" s="54">
        <v>27787.5</v>
      </c>
      <c r="E43" s="110">
        <v>0.80308398982848028</v>
      </c>
      <c r="F43" s="110">
        <v>0.92328958915037873</v>
      </c>
      <c r="G43" s="110">
        <v>1.0434951884722778</v>
      </c>
      <c r="H43" s="110">
        <v>1.1637007877941761</v>
      </c>
      <c r="I43" s="110">
        <v>1.2839063871160747</v>
      </c>
      <c r="J43" s="110">
        <v>1.4041119864379734</v>
      </c>
      <c r="K43" s="110">
        <v>1.5243175857598725</v>
      </c>
      <c r="L43" s="110">
        <v>1.6445231850817712</v>
      </c>
      <c r="M43" s="110">
        <v>1.7647287844036694</v>
      </c>
      <c r="N43" s="110">
        <v>1.8849343837255685</v>
      </c>
      <c r="O43" s="110">
        <v>2.0051399830474668</v>
      </c>
      <c r="AU43" s="21">
        <v>72627.75</v>
      </c>
    </row>
    <row r="44" spans="2:49" x14ac:dyDescent="0.2">
      <c r="B44" s="19"/>
      <c r="C44" s="53">
        <v>-0.05</v>
      </c>
      <c r="D44" s="54">
        <v>30875</v>
      </c>
      <c r="E44" s="110">
        <v>1.003426655364978</v>
      </c>
      <c r="F44" s="110">
        <v>1.1369884323893098</v>
      </c>
      <c r="G44" s="110">
        <v>1.2705502094136416</v>
      </c>
      <c r="H44" s="110">
        <v>1.4041119864379734</v>
      </c>
      <c r="I44" s="110">
        <v>1.5376737634623052</v>
      </c>
      <c r="J44" s="110">
        <v>1.6712355404866375</v>
      </c>
      <c r="K44" s="110">
        <v>1.8047973175109693</v>
      </c>
      <c r="L44" s="110">
        <v>1.9383590945353015</v>
      </c>
      <c r="M44" s="110">
        <v>2.0719208715596329</v>
      </c>
      <c r="N44" s="110">
        <v>2.2054826485839651</v>
      </c>
      <c r="O44" s="110">
        <v>2.3390444256082965</v>
      </c>
      <c r="AU44" s="21">
        <v>51062.631999999998</v>
      </c>
    </row>
    <row r="45" spans="2:49" x14ac:dyDescent="0.2">
      <c r="B45" s="19"/>
      <c r="C45" s="50" t="s">
        <v>107</v>
      </c>
      <c r="D45" s="55">
        <v>32500</v>
      </c>
      <c r="E45" s="110">
        <v>1.1088701635420821</v>
      </c>
      <c r="F45" s="110">
        <v>1.249461507778221</v>
      </c>
      <c r="G45" s="110">
        <v>1.3900528520143598</v>
      </c>
      <c r="H45" s="110">
        <v>1.5306441962504982</v>
      </c>
      <c r="I45" s="110">
        <v>1.671235540486637</v>
      </c>
      <c r="J45" s="110">
        <v>1.8118268847227763</v>
      </c>
      <c r="K45" s="110">
        <v>1.9524182289589151</v>
      </c>
      <c r="L45" s="110">
        <v>2.093009573195054</v>
      </c>
      <c r="M45" s="110">
        <v>2.2336009174311924</v>
      </c>
      <c r="N45" s="110">
        <v>2.3741922616673317</v>
      </c>
      <c r="O45" s="110">
        <v>2.5147836059034705</v>
      </c>
    </row>
    <row r="46" spans="2:49" ht="14.45" customHeight="1" x14ac:dyDescent="0.2">
      <c r="B46" s="19"/>
      <c r="C46" s="53">
        <v>0.05</v>
      </c>
      <c r="D46" s="54">
        <v>34125</v>
      </c>
      <c r="E46" s="110">
        <v>1.2143136717191862</v>
      </c>
      <c r="F46" s="110">
        <v>1.3619345831671317</v>
      </c>
      <c r="G46" s="110">
        <v>1.5095554946150775</v>
      </c>
      <c r="H46" s="110">
        <v>1.657176406063023</v>
      </c>
      <c r="I46" s="110">
        <v>1.8047973175109693</v>
      </c>
      <c r="J46" s="110">
        <v>1.9524182289589151</v>
      </c>
      <c r="K46" s="110">
        <v>2.100039140406861</v>
      </c>
      <c r="L46" s="110">
        <v>2.2476600518548069</v>
      </c>
      <c r="M46" s="110">
        <v>2.3952809633027523</v>
      </c>
      <c r="N46" s="110">
        <v>2.5429018747506977</v>
      </c>
      <c r="O46" s="110">
        <v>2.6905227861986436</v>
      </c>
    </row>
    <row r="47" spans="2:49" x14ac:dyDescent="0.2">
      <c r="B47" s="19"/>
      <c r="C47" s="53">
        <v>0.1</v>
      </c>
      <c r="D47" s="54">
        <v>37537.5</v>
      </c>
      <c r="E47" s="110">
        <v>1.4357450388911048</v>
      </c>
      <c r="F47" s="110">
        <v>1.5981280414838452</v>
      </c>
      <c r="G47" s="110">
        <v>1.7605110440765852</v>
      </c>
      <c r="H47" s="110">
        <v>1.9228940466693252</v>
      </c>
      <c r="I47" s="110">
        <v>2.085277049262066</v>
      </c>
      <c r="J47" s="110">
        <v>2.2476600518548064</v>
      </c>
      <c r="K47" s="110">
        <v>2.4100430544475469</v>
      </c>
      <c r="L47" s="110">
        <v>2.5724260570402873</v>
      </c>
      <c r="M47" s="110">
        <v>2.7348090596330277</v>
      </c>
      <c r="N47" s="110">
        <v>2.8971920622257681</v>
      </c>
      <c r="O47" s="110">
        <v>3.0595750648185076</v>
      </c>
    </row>
    <row r="48" spans="2:49" x14ac:dyDescent="0.2">
      <c r="B48" s="19"/>
      <c r="C48" s="53">
        <v>0.15</v>
      </c>
      <c r="D48" s="54">
        <v>43168.125</v>
      </c>
      <c r="E48" s="110">
        <v>1.8011067947247708</v>
      </c>
      <c r="F48" s="110">
        <v>1.9878472477064215</v>
      </c>
      <c r="G48" s="110">
        <v>2.1745877006880736</v>
      </c>
      <c r="H48" s="110">
        <v>2.3613281536697244</v>
      </c>
      <c r="I48" s="110">
        <v>2.548068606651376</v>
      </c>
      <c r="J48" s="110">
        <v>2.7348090596330277</v>
      </c>
      <c r="K48" s="110">
        <v>2.9215495126146784</v>
      </c>
      <c r="L48" s="110">
        <v>3.1082899655963301</v>
      </c>
      <c r="M48" s="110">
        <v>3.2950304185779817</v>
      </c>
      <c r="N48" s="110">
        <v>3.4817708715596334</v>
      </c>
      <c r="O48" s="110">
        <v>3.6685113245412841</v>
      </c>
    </row>
    <row r="49" spans="2:45" ht="15" thickBot="1" x14ac:dyDescent="0.25">
      <c r="B49" s="19"/>
      <c r="C49" s="53">
        <v>0.2</v>
      </c>
      <c r="D49" s="56">
        <v>51801.75</v>
      </c>
      <c r="E49" s="110">
        <v>2.3613281536697248</v>
      </c>
      <c r="F49" s="110">
        <v>2.5854166972477062</v>
      </c>
      <c r="G49" s="110">
        <v>2.809505240825688</v>
      </c>
      <c r="H49" s="110">
        <v>3.0335937844036689</v>
      </c>
      <c r="I49" s="110">
        <v>3.2576823279816507</v>
      </c>
      <c r="J49" s="110">
        <v>3.4817708715596334</v>
      </c>
      <c r="K49" s="110">
        <v>3.7058594151376143</v>
      </c>
      <c r="L49" s="110">
        <v>3.9299479587155961</v>
      </c>
      <c r="M49" s="110">
        <v>4.1540365022935779</v>
      </c>
      <c r="N49" s="110">
        <v>4.3781250458715588</v>
      </c>
      <c r="O49" s="110">
        <v>4.6022135894495406</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32500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553.22</v>
      </c>
      <c r="BA66" s="21" t="s">
        <v>65</v>
      </c>
    </row>
    <row r="67" spans="2:55" x14ac:dyDescent="0.2">
      <c r="B67" s="19"/>
      <c r="C67" s="19"/>
      <c r="D67" s="19"/>
      <c r="E67" s="19"/>
      <c r="F67" s="19"/>
      <c r="G67" s="19"/>
      <c r="H67" s="19"/>
      <c r="I67" s="19"/>
      <c r="J67" s="19"/>
      <c r="K67" s="19"/>
      <c r="AS67" s="21" t="s">
        <v>11</v>
      </c>
      <c r="AT67" s="99">
        <v>38025</v>
      </c>
      <c r="AU67" s="100">
        <v>1.17</v>
      </c>
      <c r="AV67" s="101">
        <v>1</v>
      </c>
      <c r="AX67" s="21" t="s">
        <v>64</v>
      </c>
      <c r="AZ67" s="71">
        <v>15367.350427350428</v>
      </c>
      <c r="BA67" s="21" t="s">
        <v>63</v>
      </c>
    </row>
    <row r="68" spans="2:55" x14ac:dyDescent="0.2">
      <c r="B68" s="19"/>
      <c r="C68" s="19"/>
      <c r="D68" s="19"/>
      <c r="E68" s="19"/>
      <c r="F68" s="19"/>
      <c r="G68" s="19"/>
      <c r="H68" s="19"/>
      <c r="I68" s="19"/>
      <c r="J68" s="19"/>
      <c r="K68" s="19"/>
      <c r="AS68" s="21" t="s">
        <v>62</v>
      </c>
      <c r="AT68" s="99">
        <v>17979.8</v>
      </c>
      <c r="AU68" s="100">
        <v>0.55000000000000004</v>
      </c>
      <c r="AV68" s="101">
        <v>0.47284155161078234</v>
      </c>
    </row>
    <row r="69" spans="2:55" x14ac:dyDescent="0.2">
      <c r="B69" s="19"/>
      <c r="C69" s="19"/>
      <c r="D69" s="19"/>
      <c r="E69" s="19"/>
      <c r="F69" s="19"/>
      <c r="G69" s="19"/>
      <c r="H69" s="19"/>
      <c r="I69" s="19"/>
      <c r="J69" s="19"/>
      <c r="K69" s="19"/>
      <c r="AS69" s="21" t="s">
        <v>61</v>
      </c>
      <c r="AT69" s="99">
        <v>20045.2</v>
      </c>
      <c r="AU69" s="100"/>
      <c r="AV69" s="101">
        <v>0.52715844838921766</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1.17</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0.87749999999999995</v>
      </c>
      <c r="AU86" s="104">
        <v>0.93599999999999994</v>
      </c>
      <c r="AV86" s="104">
        <v>0.99449999999999994</v>
      </c>
      <c r="AW86" s="104">
        <v>1.0529999999999999</v>
      </c>
      <c r="AX86" s="104">
        <v>1.1114999999999999</v>
      </c>
      <c r="AY86" s="105">
        <v>1.17</v>
      </c>
      <c r="AZ86" s="104">
        <v>1.2284999999999999</v>
      </c>
      <c r="BA86" s="104">
        <v>1.2869999999999999</v>
      </c>
      <c r="BB86" s="104">
        <v>1.3454999999999999</v>
      </c>
      <c r="BC86" s="104">
        <v>1.4039999999999999</v>
      </c>
      <c r="BD86" s="104">
        <v>1.4624999999999999</v>
      </c>
    </row>
    <row r="87" spans="2:56" x14ac:dyDescent="0.2">
      <c r="B87" s="19"/>
      <c r="C87" s="19"/>
      <c r="D87" s="19"/>
      <c r="E87" s="19"/>
      <c r="F87" s="19"/>
      <c r="G87" s="19"/>
      <c r="H87" s="19"/>
      <c r="I87" s="19"/>
      <c r="J87" s="19"/>
      <c r="K87" s="19"/>
      <c r="AR87" s="21">
        <v>-0.2</v>
      </c>
      <c r="AS87" s="104">
        <v>18895.5</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23619.375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27787.5</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30875</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32500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34125</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37537.5</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43168.125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51801.75</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2024-08-09T13:38:39Z</dcterms:modified>
</cp:coreProperties>
</file>