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D8FC9FF8-E87F-4D24-92F5-5CFEC06F5C06}"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<sst xmlns="http://schemas.openxmlformats.org/spreadsheetml/2006/main" count="350" uniqueCount="162">
  <si>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</si>
  <si>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</si>
  <si>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</si>
  <si>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</si>
  <si>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</si>
  <si>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</si>
  <si>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</si>
  <si>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</si>
  <si>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</si>
  <si>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</si>
  <si>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</si>
  <si>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</si>
  <si>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</si>
  <si>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</si>
  <si>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</si>
  <si>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</si>
  <si>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</si>
  <si>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</si>
  <si>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</si>
  <si>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</si>
  <si>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</si>
  <si>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</si>
  <si>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</si>
  <si>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</si>
  <si>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</si>
  <si>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</si>
  <si>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</si>
  <si>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</si>
  <si>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</si>
  <si>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</si>
  <si>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</si>
  <si>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</si>
  <si>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</si>
  <si>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</si>
  <si>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</si>
  <si>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</si>
  <si>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</si>
  <si>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</si>
  <si>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</si>
  <si>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</si>
  <si>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</si>
  <si>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</si>
  <si>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</si>
  <si>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</si>
  <si>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</si>
  <si>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</si>
  <si>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</si>
  <si>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</si>
  <si>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</si>
  <si>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</si>
  <si>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</si>
  <si>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</si>
  <si>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</si>
  <si>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</si>
  <si>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</si>
  <si>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</si>
  <si>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</si>
  <si>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</si>
  <si>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</si>
  <si>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</si>
  <si>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</si>
  <si>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</si>
  <si>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</si>
  <si>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</si>
  <si>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</si>
  <si>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</si>
  <si>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</si>
  <si>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</si>
  <si>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</si>
  <si>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</si>
  <si>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</si>
  <si>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</si>
  <si>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</si>
  <si>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</si>
  <si>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</si>
  <si>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</si>
  <si>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</si>
  <si>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</si>
  <si>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</si>
  <si>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</si>
  <si>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</si>
  <si>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</si>
  <si>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</si>
  <si>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</si>
  <si>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</si>
  <si>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</si>
  <si>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</si>
  <si>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</si>
  <si>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</si>
  <si>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</si>
  <si>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</si>
  <si>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</si>
  <si>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</si>
  <si>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</si>
  <si>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</si>
  <si>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</si>
  <si>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</si>
  <si>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</si>
  <si>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</si>
  <si>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</si>
  <si>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</si>
  <si>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</si>
  <si>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</si>
  <si>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</si>
  <si>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</si>
  <si>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</si>
  <si>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</si>
  <si>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</si>
  <si>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</si>
  <si>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</si>
  <si>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</si>
  <si>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</si>
  <si>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</si>
  <si>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</si>
  <si>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</si>
  <si>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</si>
  <si>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</si>
  <si>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</si>
  <si>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</si>
  <si>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</si>
  <si>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</si>
  <si>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</si>
  <si>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</si>
  <si>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</si>
  <si>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MAIZ PORVA CUNDINAMARCA EL ROSAL</t>
  </si>
  <si>
    <t>Cundinamarca</t>
  </si>
  <si>
    <t>Material de propagacion: Semilla // Distancia de siembra: 0,3 x 0,9 // Densidad de siembra - Plantas/Ha.: 37.037 // Duracion del ciclo: 5 meses // Productividad/Ha/Ciclo: 10.000 kg // Inicio de Produccion desde la siembra: mes 5  // Duracion de la etapa productiva: 1 meses // Productividad promedio en etapa productiva  // Cultivo asociado: NA // Productividad promedio etapa productiva: 10.000 kg // % Rendimiento 1ra. Calidad: 90 // % Rendimiento 2da. Calidad: 10 // Precio de venta ponderado por calidad: $1.645 // Valor Jornal: $74.139 // Otros: SE COSECHA EN MAZORCA</t>
  </si>
  <si>
    <t>2024 Q2</t>
  </si>
  <si>
    <t>2019 Q2</t>
  </si>
  <si>
    <t>El presente documento corresponde a una actualización del documento PDF de la AgroGuía correspondiente a Maiz Porva Cundinamarca El Rosal publicada en la página web, y consta de las siguientes partes:</t>
  </si>
  <si>
    <t>- Flujo anualizado de los ingresos (precio y rendimiento) y los costos de producción para una hectárea de
Maiz Porva Cundinamarca El Rosal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</si>
  <si>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Maiz Porva Cundinamarca El Rosal.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</si>
  <si>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</si>
  <si>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</si>
  <si>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</si>
  <si>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</si>
  <si>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Maiz Porva Cundinamarca El Rosal. La participación se encuentra actualizada al 2024 Q2.</t>
  </si>
  <si>
    <t>Sostenimiento Ciclo ***</t>
  </si>
  <si>
    <t>Sub Total Ingresos millones [(CxG)+(DxH)]</t>
  </si>
  <si>
    <t>** Los costos de instalación comprenden tanto los gastos relacionados con la mano de obra como aquellos asociados con los insumos necesarios hasta completar la siembra de las plantas. Para el caso de Maiz Porva Cundinamarca El Rosal, en lo que respecta a la mano de obra incluye actividades como la preparación del terreno, la siembra, el trazado y el ahoyado, entre otras, y ascienden a un total de $0,9 millones de pesos (equivalente a 12 jornales). En cuanto a los insumos, se incluyen los gastos relacionados con el material vegetal y las enmiendas, que en conjunto ascienden a  $0,9 millones.</t>
  </si>
  <si>
    <t>*** Los costos de sostenimiento del ciclo comprenden tanto los gastos relacionados con la mano de obra como aquellos asociados con los insumos necesarios desde el momento de la siembra de las plantas hasta finalizar el ciclo. Para el caso de Maiz Porva Cundinamarca El Rosal, en lo que respecta a la mano de obra incluye actividades como la fertilización, riego, control de malezas, plagas y enfermedades, entre otras, y ascienden a un total de $3,2 millones de pesos (equivalente a 43 jornales). En cuanto a los insumos, se incluyen los fertilizantes, plaguicidas, transportes, entre otras, que en conjunto ascienden a  $4,6 millones.</t>
  </si>
  <si>
    <t>Nota 1: en caso de utilizar esta información para el desarrollo de otras publicaciones, por favor citar FINAGRO, "Agro Guía - Marcos de Referencia Agroeconómicos"</t>
  </si>
  <si>
    <t>Los costos totales del ciclo para esta actualización (2024 Q2) equivalen a $9,5 millones, en comparación con los costos del marco original que ascienden a $5,6 millones, (mes de publicación del marco: mayo - 2019).
La rentabilidad actualizada (2024 Q2) subió frente a la rentabilidad de la primera AgroGuía, pasando del 41,4% al 73,6%. Mientras que el crecimiento de los costos fue del 170,1%, el crecimiento de los ingresos fue del 173,2%.</t>
  </si>
  <si>
    <t>En cuanto a los costos de mano de obra de la AgroGuía actualizada, se destaca la participación de cosecha y beneficio seguido de instalación, que representan el 54% y el 21% del costo total, respectivamente. En cuanto a los costos de insumos, se destaca la participación de control fitosanitario seguido de transporte, que representan el 35% y el 28% del costo total, respectivamente.</t>
  </si>
  <si>
    <t>subió</t>
  </si>
  <si>
    <t>A continuación, se presenta la desagregación de los costos de mano de obra e insumos según las diferentes actividades vinculadas a la producción de MAIZ PORVA CUNDINAMARCA EL ROSAL</t>
  </si>
  <si>
    <t>En cuanto a los costos de mano de obra, se destaca la participación de cosecha y beneficio segido por instalación que representan el 55% y el 21% del costo total, respectivamente. En cuanto a los costos de insumos, se destaca la participación de control fitosanitario segido por transporte que representan el 37% y el 25% del costo total, respectivamente.</t>
  </si>
  <si>
    <t>En cuanto a los costos de mano de obra, se destaca la participación de cosecha y beneficio segido por instalación que representan el 54% y el 21% del costo total, respectivamente. En cuanto a los costos de insumos, se destaca la participación de control fitosanitario segido por transporte que representan el 35% y el 28% del costo total, respectivamente.</t>
  </si>
  <si>
    <t>En cuanto a los costos de mano de obra, se destaca la participación de cosecha y beneficio segido por instalación que representan el 54% y el 21% del costo total, respectivamente.</t>
  </si>
  <si>
    <t>En cuanto a los costos de insumos, se destaca la participación de control fitosanitario segido por transporte que representan el 35% y el 28% del costo total, respectivamente.</t>
  </si>
  <si>
    <t>En cuanto a los costos de mano de obra, se destaca la participación de cosecha y beneficio segido por instalación que representan el 55% y el 21% del costo total, respectivamente.</t>
  </si>
  <si>
    <t>En cuanto a los costos de insumos, se destaca la participación de control fitosanitario segido por transporte que representan el 37% y el 25% del costo total, respectivamente.</t>
  </si>
  <si>
    <t>En cuanto a los costos de mano de obra, se destaca la participación de cosecha y beneficio segido por instalación que representan el 55% y el 21% del costo total, respectivamente.En cuanto a los costos de insumos, se destaca la participación de control fitosanitario segido por transporte que representan el 37% y el 25% del costo total, respectivamente.</t>
  </si>
  <si>
    <t>De acuerdo con el comportamiento histórico del sistema productivo, se efectuó un análisis de sensibilidad del margen de utilidad obtenido en la producción de MAIZ PORVA CUNDINAMARCA EL ROSAL, frente a diferentes escenarios de variación de precios de venta en finca y rendimientos probables (kg/ha).</t>
  </si>
  <si>
    <t>Con un precio ponderado de COP $ 1.645/kg y con un rendimiento por hectárea de 10.000 kg por ciclo; el margen de utilidad obtenido en la producción de maíz es del 42%.</t>
  </si>
  <si>
    <t>El precio mínimo ponderado para cubrir los costos de producción, con un rendimiento de 10.000 kg para todo el ciclo de producción, es COP $ 948/kg.</t>
  </si>
  <si>
    <t>El rendimiento mínimo por ha/ciclo para cubrir los costos de producción, con un precio ponderado de COP $ 1.645, es de 5.760 kg/ha para todo el ciclo.</t>
  </si>
  <si>
    <t>El siguiente cuadro presenta diferentes escenarios de rentabilidad para el sistema productivo de MAIZ PORVA CUNDINAMARCA EL ROSAL, con respecto a diferentes niveles de productividad (kg./ha.) y precios ($/kg.).</t>
  </si>
  <si>
    <t>De acuerdo con el comportamiento histórico del sistema productivo, se efectuó un análisis de sensibilidad del margen de utilidad obtenido en la producción de MAIZ PORVA CUNDINAMARCA EL ROSAL, frente a diferentes escenarios de variación de precios de venta en finca y rendimientos probables (t/ha)</t>
  </si>
  <si>
    <t>Con un precio ponderado de COP $$ 950/kg y con un rendimiento por hectárea de 10.000 kg por ciclo; el margen de utilidad obtenido en la producción de maíz es del 41%.</t>
  </si>
  <si>
    <t>El precio mínimo ponderado para cubrir los costos de producción, con un rendimiento de 10.000 kg para todo el ciclo de producción, es COP $ 557/kg.</t>
  </si>
  <si>
    <t>El rendimiento mínimo por ha/ciclo para cubrir los costos de producción, con un precio ponderado de COP $ 950, es de 5.864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</si>
</sst>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Q2</c:v>
                </c:pt>
                <c:pt idx="1">
                  <c:v>2024 Q2</c:v>
                </c:pt>
              </c:strCache>
            </c:strRef>
          </c:cat>
          <c:val>
            <c:numRef>
              <c:f>'Análisis Comparativo y Part.'!$AQ$41:$AQ$42</c:f>
              <c:numCache>
                <c:formatCode>_(* #.##0_);_(* \(#.##0\);_(* "-"_);_(@_)</c:formatCode>
                <c:ptCount val="2"/>
                <c:pt idx="0">
                  <c:v>5570500</c:v>
                </c:pt>
                <c:pt idx="1">
                  <c:v>9476914.4846606739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Q2</c:v>
                </c:pt>
                <c:pt idx="1">
                  <c:v>2024 Q2</c:v>
                </c:pt>
              </c:strCache>
            </c:strRef>
          </c:cat>
          <c:val>
            <c:numRef>
              <c:f>'Análisis Comparativo y Part.'!$AR$41:$AR$42</c:f>
              <c:numCache>
                <c:formatCode>_(* #.##0_);_(* \(#.##0\);_(* "-"_);_(@_)</c:formatCode>
                <c:ptCount val="2"/>
                <c:pt idx="0">
                  <c:v>2750000</c:v>
                </c:pt>
                <c:pt idx="1">
                  <c:v>4073475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Q2</c:v>
                </c:pt>
                <c:pt idx="1">
                  <c:v>2024 Q2</c:v>
                </c:pt>
              </c:strCache>
            </c:strRef>
          </c:cat>
          <c:val>
            <c:numRef>
              <c:f>'Análisis Comparativo y Part.'!$AS$41:$AS$42</c:f>
              <c:numCache>
                <c:formatCode>_(* #.##0_);_(* \(#.##0\);_(* "-"_);_(@_)</c:formatCode>
                <c:ptCount val="2"/>
                <c:pt idx="0">
                  <c:v>2820500</c:v>
                </c:pt>
                <c:pt idx="1">
                  <c:v>5403439.4846606748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Q2</c:v>
                </c:pt>
                <c:pt idx="1">
                  <c:v>2024 Q2</c:v>
                </c:pt>
              </c:strCache>
            </c:strRef>
          </c:cat>
          <c:val>
            <c:numRef>
              <c:f>Tortas!$H$36:$H$37</c:f>
              <c:numCache>
                <c:formatCode>0%</c:formatCode>
                <c:ptCount val="2"/>
                <c:pt idx="0">
                  <c:v>0.4936720222601203</c:v>
                </c:pt>
                <c:pt idx="1">
                  <c:v>0.42983135561614738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Q2</c:v>
                </c:pt>
                <c:pt idx="1">
                  <c:v>2024 Q2</c:v>
                </c:pt>
              </c:strCache>
            </c:strRef>
          </c:cat>
          <c:val>
            <c:numRef>
              <c:f>Tortas!$I$36:$I$37</c:f>
              <c:numCache>
                <c:formatCode>0%</c:formatCode>
                <c:ptCount val="2"/>
                <c:pt idx="0">
                  <c:v>0.5063279777398797</c:v>
                </c:pt>
                <c:pt idx="1">
                  <c:v>0.57016864438385273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186921</c:v>
                </c:pt>
                <c:pt idx="1">
                  <c:v>1906112</c:v>
                </c:pt>
                <c:pt idx="2">
                  <c:v>423923.14843508002</c:v>
                </c:pt>
                <c:pt idx="3">
                  <c:v>486016</c:v>
                </c:pt>
                <c:pt idx="4">
                  <c:v>853145.33622559498</c:v>
                </c:pt>
                <c:pt idx="5">
                  <c:v>42392</c:v>
                </c:pt>
                <c:pt idx="6">
                  <c:v>0</c:v>
                </c:pt>
                <c:pt idx="7">
                  <c:v>0</c:v>
                </c:pt>
                <c:pt idx="8">
                  <c:v>1504930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407764.5</c:v>
                </c:pt>
                <c:pt idx="1">
                  <c:v>296556</c:v>
                </c:pt>
                <c:pt idx="2">
                  <c:v>2220000</c:v>
                </c:pt>
                <c:pt idx="3">
                  <c:v>148278</c:v>
                </c:pt>
                <c:pt idx="4">
                  <c:v>852598.5</c:v>
                </c:pt>
                <c:pt idx="5">
                  <c:v>0</c:v>
                </c:pt>
                <c:pt idx="6">
                  <c:v>0</c:v>
                </c:pt>
                <c:pt idx="7">
                  <c:v>148278</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Q2</c:v>
                </c:pt>
                <c:pt idx="1">
                  <c:v>2024 Q2</c:v>
                </c:pt>
              </c:strCache>
            </c:strRef>
          </c:cat>
          <c:val>
            <c:numRef>
              <c:f>'Análisis Comparativo y Part.'!$AW$41:$AW$42</c:f>
              <c:numCache>
                <c:formatCode>0%</c:formatCode>
                <c:ptCount val="2"/>
                <c:pt idx="0">
                  <c:v>0.4936720222601203</c:v>
                </c:pt>
                <c:pt idx="1">
                  <c:v>0.42983135561614738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Q2</c:v>
                </c:pt>
                <c:pt idx="1">
                  <c:v>2024 Q2</c:v>
                </c:pt>
              </c:strCache>
            </c:strRef>
          </c:cat>
          <c:val>
            <c:numRef>
              <c:f>'Análisis Comparativo y Part.'!$AX$41:$AX$42</c:f>
              <c:numCache>
                <c:formatCode>0%</c:formatCode>
                <c:ptCount val="2"/>
                <c:pt idx="0">
                  <c:v>0.5063279777398797</c:v>
                </c:pt>
                <c:pt idx="1">
                  <c:v>0.57016864438385273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275000</c:v>
                </c:pt>
                <c:pt idx="1">
                  <c:v>200000</c:v>
                </c:pt>
                <c:pt idx="2">
                  <c:v>1500000</c:v>
                </c:pt>
                <c:pt idx="3">
                  <c:v>100000</c:v>
                </c:pt>
                <c:pt idx="4">
                  <c:v>575000</c:v>
                </c:pt>
                <c:pt idx="5">
                  <c:v>0</c:v>
                </c:pt>
                <c:pt idx="6">
                  <c:v>0</c:v>
                </c:pt>
                <c:pt idx="7">
                  <c:v>100000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129000</c:v>
                </c:pt>
                <c:pt idx="1">
                  <c:v>1055000</c:v>
                </c:pt>
                <c:pt idx="2">
                  <c:v>200000</c:v>
                </c:pt>
                <c:pt idx="3">
                  <c:v>304000</c:v>
                </c:pt>
                <c:pt idx="4">
                  <c:v>402500</c:v>
                </c:pt>
                <c:pt idx="5">
                  <c:v>20000</c:v>
                </c:pt>
                <c:pt idx="6">
                  <c:v>0</c:v>
                </c:pt>
                <c:pt idx="7">
                  <c:v>0</c:v>
                </c:pt>
                <c:pt idx="8">
                  <c:v>710000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407764.5</c:v>
                </c:pt>
                <c:pt idx="1">
                  <c:v>296556</c:v>
                </c:pt>
                <c:pt idx="2">
                  <c:v>2220000</c:v>
                </c:pt>
                <c:pt idx="3">
                  <c:v>148278</c:v>
                </c:pt>
                <c:pt idx="4">
                  <c:v>852598.5</c:v>
                </c:pt>
                <c:pt idx="5">
                  <c:v>0</c:v>
                </c:pt>
                <c:pt idx="6">
                  <c:v>0</c:v>
                </c:pt>
                <c:pt idx="7">
                  <c:v>148278</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186921</c:v>
                </c:pt>
                <c:pt idx="1">
                  <c:v>1906112</c:v>
                </c:pt>
                <c:pt idx="2">
                  <c:v>423923.14843508002</c:v>
                </c:pt>
                <c:pt idx="3">
                  <c:v>486016</c:v>
                </c:pt>
                <c:pt idx="4">
                  <c:v>853145.33622559498</c:v>
                </c:pt>
                <c:pt idx="5">
                  <c:v>42392</c:v>
                </c:pt>
                <c:pt idx="6">
                  <c:v>0</c:v>
                </c:pt>
                <c:pt idx="7">
                  <c:v>0</c:v>
                </c:pt>
                <c:pt idx="8">
                  <c:v>1504930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Q2</c:v>
                </c:pt>
                <c:pt idx="1">
                  <c:v>2024 Q2</c:v>
                </c:pt>
              </c:strCache>
            </c:strRef>
          </c:cat>
          <c:val>
            <c:numRef>
              <c:f>Tortas!$B$36:$B$37</c:f>
              <c:numCache>
                <c:formatCode>_(* #.##0_);_(* \(#.##0\);_(* "-"_);_(@_)</c:formatCode>
                <c:ptCount val="2"/>
                <c:pt idx="0">
                  <c:v>5570500</c:v>
                </c:pt>
                <c:pt idx="1">
                  <c:v>9476914.4846606739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Q2</c:v>
                </c:pt>
                <c:pt idx="1">
                  <c:v>2024 Q2</c:v>
                </c:pt>
              </c:strCache>
            </c:strRef>
          </c:cat>
          <c:val>
            <c:numRef>
              <c:f>Tortas!$C$36:$C$37</c:f>
              <c:numCache>
                <c:formatCode>_(* #.##0_);_(* \(#.##0\);_(* "-"_);_(@_)</c:formatCode>
                <c:ptCount val="2"/>
                <c:pt idx="0">
                  <c:v>2750000</c:v>
                </c:pt>
                <c:pt idx="1">
                  <c:v>4073475</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Q2</c:v>
                </c:pt>
                <c:pt idx="1">
                  <c:v>2024 Q2</c:v>
                </c:pt>
              </c:strCache>
            </c:strRef>
          </c:cat>
          <c:val>
            <c:numRef>
              <c:f>Tortas!$D$36:$D$37</c:f>
              <c:numCache>
                <c:formatCode>_(* #.##0_);_(* \(#.##0\);_(* "-"_);_(@_)</c:formatCode>
                <c:ptCount val="2"/>
                <c:pt idx="0">
                  <c:v>2820500</c:v>
                </c:pt>
                <c:pt idx="1">
                  <c:v>5403439.4846606748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852.6</v>
      </c>
      <c r="C7" s="22">
        <v>3220.88</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4073.48</v>
      </c>
      <c r="AH7" s="23">
        <v>0.42983135561614733</v>
      </c>
    </row>
    <row r="8" spans="1:34" x14ac:dyDescent="0.2">
      <c r="A8" s="5" t="s">
        <v>122</v>
      </c>
      <c r="B8" s="22">
        <v>853.15</v>
      </c>
      <c r="C8" s="22">
        <v>4550.29</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5403.44</v>
      </c>
      <c r="AH8" s="23">
        <v>0.57016864438385284</v>
      </c>
    </row>
    <row r="9" spans="1:34" x14ac:dyDescent="0.2">
      <c r="A9" s="9" t="s">
        <v>121</v>
      </c>
      <c r="B9" s="22">
        <v>1705.74</v>
      </c>
      <c r="C9" s="22">
        <v>7771.17</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9476.91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9000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9000</v>
      </c>
      <c r="AH11" s="27"/>
    </row>
    <row r="12" spans="1:34" x14ac:dyDescent="0.2">
      <c r="A12" s="5" t="s">
        <v>20</v>
      </c>
      <c r="B12" s="24"/>
      <c r="C12" s="24">
        <v>1000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1000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1732</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1732</v>
      </c>
      <c r="AH15" s="27"/>
    </row>
    <row r="16" spans="1:34" x14ac:dyDescent="0.2">
      <c r="A16" s="5" t="s">
        <v>16</v>
      </c>
      <c r="B16" s="161">
        <v>0</v>
      </c>
      <c r="C16" s="161">
        <v>866</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866</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16454</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16454</v>
      </c>
      <c r="AH19" s="27"/>
    </row>
    <row r="20" spans="1:34" x14ac:dyDescent="0.2">
      <c r="A20" s="3" t="s">
        <v>12</v>
      </c>
      <c r="B20" s="25">
        <v>-1705.74</v>
      </c>
      <c r="C20" s="25">
        <v>8682.83</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6977.09</v>
      </c>
      <c r="AH20" s="30"/>
    </row>
    <row r="21" spans="1:34" x14ac:dyDescent="0.2">
      <c r="J21" s="19"/>
      <c r="AG21" s="88">
        <v>0.73621910661243506</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2750</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2750</v>
      </c>
      <c r="AH121" s="69">
        <v>0.4936720222601203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2820.5</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2820.5</v>
      </c>
      <c r="AH122" s="69">
        <v>0.5063279777398797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5570.5</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5570.5</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9000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9000</v>
      </c>
      <c r="AH125" s="61"/>
    </row>
    <row r="126" spans="1:62" s="21" customFormat="1" x14ac:dyDescent="0.2">
      <c r="A126" s="66" t="s">
        <v>20</v>
      </c>
      <c r="B126" s="71"/>
      <c r="C126" s="71">
        <v>1000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1000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v>
      </c>
      <c r="D129" s="72">
        <v>1</v>
      </c>
      <c r="E129" s="72">
        <v>1</v>
      </c>
      <c r="F129" s="72">
        <v>1</v>
      </c>
      <c r="G129" s="72">
        <v>1</v>
      </c>
      <c r="H129" s="72">
        <v>1</v>
      </c>
      <c r="I129" s="72">
        <v>1</v>
      </c>
      <c r="J129" s="72">
        <v>1</v>
      </c>
      <c r="K129" s="72">
        <v>1</v>
      </c>
      <c r="L129" s="72">
        <v>1</v>
      </c>
      <c r="M129" s="72">
        <v>1</v>
      </c>
      <c r="N129" s="72">
        <v>1</v>
      </c>
      <c r="O129" s="72">
        <v>1</v>
      </c>
      <c r="P129" s="72">
        <v>1</v>
      </c>
      <c r="Q129" s="72">
        <v>1</v>
      </c>
      <c r="R129" s="72">
        <v>1</v>
      </c>
      <c r="S129" s="72">
        <v>1</v>
      </c>
      <c r="T129" s="72">
        <v>1</v>
      </c>
      <c r="U129" s="72">
        <v>1</v>
      </c>
      <c r="V129" s="72">
        <v>1</v>
      </c>
      <c r="W129" s="72">
        <v>1</v>
      </c>
      <c r="X129" s="72">
        <v>1</v>
      </c>
      <c r="Y129" s="72">
        <v>1</v>
      </c>
      <c r="Z129" s="72">
        <v>1</v>
      </c>
      <c r="AA129" s="72">
        <v>1</v>
      </c>
      <c r="AB129" s="72">
        <v>1</v>
      </c>
      <c r="AC129" s="72">
        <v>1</v>
      </c>
      <c r="AD129" s="72">
        <v>1</v>
      </c>
      <c r="AE129" s="72">
        <v>1</v>
      </c>
      <c r="AF129" s="72">
        <v>1</v>
      </c>
      <c r="AG129" s="72">
        <v>1</v>
      </c>
      <c r="AH129" s="61"/>
    </row>
    <row r="130" spans="1:40" s="21" customFormat="1" x14ac:dyDescent="0.2">
      <c r="A130" s="66" t="s">
        <v>16</v>
      </c>
      <c r="B130" s="72"/>
      <c r="C130" s="72">
        <v>0.5</v>
      </c>
      <c r="D130" s="72">
        <v>0.5</v>
      </c>
      <c r="E130" s="72">
        <v>0.5</v>
      </c>
      <c r="F130" s="72">
        <v>0.5</v>
      </c>
      <c r="G130" s="72">
        <v>0.5</v>
      </c>
      <c r="H130" s="72">
        <v>0.5</v>
      </c>
      <c r="I130" s="72">
        <v>0.5</v>
      </c>
      <c r="J130" s="72">
        <v>0.5</v>
      </c>
      <c r="K130" s="72">
        <v>0.5</v>
      </c>
      <c r="L130" s="72">
        <v>0.5</v>
      </c>
      <c r="M130" s="72">
        <v>0.5</v>
      </c>
      <c r="N130" s="72">
        <v>0.5</v>
      </c>
      <c r="O130" s="72">
        <v>0.5</v>
      </c>
      <c r="P130" s="72">
        <v>0.5</v>
      </c>
      <c r="Q130" s="72">
        <v>0.5</v>
      </c>
      <c r="R130" s="72">
        <v>0.5</v>
      </c>
      <c r="S130" s="72">
        <v>0.5</v>
      </c>
      <c r="T130" s="72">
        <v>0.5</v>
      </c>
      <c r="U130" s="72">
        <v>0.5</v>
      </c>
      <c r="V130" s="72">
        <v>0.5</v>
      </c>
      <c r="W130" s="72">
        <v>0.5</v>
      </c>
      <c r="X130" s="72">
        <v>0.5</v>
      </c>
      <c r="Y130" s="72">
        <v>0.5</v>
      </c>
      <c r="Z130" s="72">
        <v>0.5</v>
      </c>
      <c r="AA130" s="72">
        <v>0.5</v>
      </c>
      <c r="AB130" s="72">
        <v>0.5</v>
      </c>
      <c r="AC130" s="72">
        <v>0.5</v>
      </c>
      <c r="AD130" s="72">
        <v>0.5</v>
      </c>
      <c r="AE130" s="72">
        <v>0.5</v>
      </c>
      <c r="AF130" s="72">
        <v>0.5</v>
      </c>
      <c r="AG130" s="72">
        <v>0.5</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9500</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9500</v>
      </c>
      <c r="AH133" s="61"/>
    </row>
    <row r="134" spans="1:40" s="21" customFormat="1" x14ac:dyDescent="0.2">
      <c r="A134" s="64" t="s">
        <v>12</v>
      </c>
      <c r="B134" s="68"/>
      <c r="C134" s="68">
        <v>3929.5</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3929.5</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275000</v>
      </c>
      <c r="AY8" s="21" t="s">
        <v>4</v>
      </c>
      <c r="AZ8" s="86">
        <v>129000</v>
      </c>
    </row>
    <row r="9" spans="2:59" ht="14.45" customHeight="1" x14ac:dyDescent="0.2">
      <c r="B9" s="132"/>
      <c r="C9" s="132"/>
      <c r="D9" s="132"/>
      <c r="E9" s="132"/>
      <c r="F9" s="132"/>
      <c r="G9" s="132"/>
      <c r="H9" s="132"/>
      <c r="I9" s="132"/>
      <c r="J9" s="36"/>
      <c r="AP9" s="21" t="s">
        <v>8</v>
      </c>
      <c r="AQ9" s="86">
        <v>200000</v>
      </c>
      <c r="AY9" s="21" t="s">
        <v>8</v>
      </c>
      <c r="AZ9" s="86">
        <v>1055000</v>
      </c>
    </row>
    <row r="10" spans="2:59" ht="14.45" customHeight="1" x14ac:dyDescent="0.2">
      <c r="B10" s="132"/>
      <c r="C10" s="132"/>
      <c r="D10" s="132"/>
      <c r="E10" s="132"/>
      <c r="F10" s="132"/>
      <c r="G10" s="132"/>
      <c r="H10" s="132"/>
      <c r="I10" s="132"/>
      <c r="J10" s="36"/>
      <c r="AP10" s="21" t="s">
        <v>9</v>
      </c>
      <c r="AQ10" s="86">
        <v>1500000</v>
      </c>
      <c r="AY10" s="21" t="s">
        <v>9</v>
      </c>
      <c r="AZ10" s="86">
        <v>200000</v>
      </c>
    </row>
    <row r="11" spans="2:59" ht="14.45" customHeight="1" x14ac:dyDescent="0.2">
      <c r="B11" s="74" t="s">
        <v>114</v>
      </c>
      <c r="C11" s="74"/>
      <c r="D11" s="74"/>
      <c r="E11" s="74"/>
      <c r="F11" s="74"/>
      <c r="G11" s="74"/>
      <c r="H11" s="74"/>
      <c r="I11" s="74"/>
      <c r="AP11" s="21" t="s">
        <v>7</v>
      </c>
      <c r="AQ11" s="86">
        <v>100000</v>
      </c>
      <c r="AY11" s="21" t="s">
        <v>7</v>
      </c>
      <c r="AZ11" s="86">
        <v>304000</v>
      </c>
    </row>
    <row r="12" spans="2:59" ht="14.45" customHeight="1" x14ac:dyDescent="0.2">
      <c r="B12" s="74"/>
      <c r="C12" s="74"/>
      <c r="D12" s="74"/>
      <c r="E12" s="74"/>
      <c r="F12" s="74"/>
      <c r="G12" s="74"/>
      <c r="H12" s="74"/>
      <c r="I12" s="74"/>
      <c r="AP12" s="21" t="s">
        <v>3</v>
      </c>
      <c r="AQ12" s="86">
        <v>575000</v>
      </c>
      <c r="AY12" s="21" t="s">
        <v>3</v>
      </c>
      <c r="AZ12" s="86">
        <v>402500</v>
      </c>
    </row>
    <row r="13" spans="2:59" ht="14.45" customHeight="1" x14ac:dyDescent="0.2">
      <c r="B13" s="74"/>
      <c r="C13" s="74"/>
      <c r="D13" s="74"/>
      <c r="E13" s="74"/>
      <c r="F13" s="74"/>
      <c r="G13" s="74"/>
      <c r="H13" s="74"/>
      <c r="I13" s="74"/>
      <c r="AP13" s="21" t="s">
        <v>6</v>
      </c>
      <c r="AQ13" s="86">
        <v>0</v>
      </c>
      <c r="AY13" s="21" t="s">
        <v>6</v>
      </c>
      <c r="AZ13" s="86">
        <v>20000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100000</v>
      </c>
      <c r="AY17" s="21" t="s">
        <v>60</v>
      </c>
      <c r="AZ17" s="86">
        <v>0</v>
      </c>
    </row>
    <row r="18" spans="42:59" x14ac:dyDescent="0.2">
      <c r="AP18" s="21" t="s">
        <v>10</v>
      </c>
      <c r="AQ18" s="86">
        <v>0</v>
      </c>
      <c r="AY18" s="21" t="s">
        <v>10</v>
      </c>
      <c r="AZ18" s="86">
        <v>710000</v>
      </c>
    </row>
    <row r="19" spans="42:59" x14ac:dyDescent="0.2">
      <c r="AP19" s="21" t="s">
        <v>76</v>
      </c>
      <c r="AQ19" s="86">
        <v>0</v>
      </c>
      <c r="AY19" s="21" t="s">
        <v>76</v>
      </c>
      <c r="AZ19" s="86">
        <v>0</v>
      </c>
    </row>
    <row r="20" spans="42:59" ht="15" x14ac:dyDescent="0.25">
      <c r="AP20" s="75" t="s">
        <v>77</v>
      </c>
      <c r="AQ20" s="87">
        <v>2750000</v>
      </c>
      <c r="AY20" s="75" t="s">
        <v>77</v>
      </c>
      <c r="AZ20" s="87">
        <v>2820500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407764.5</v>
      </c>
      <c r="AY27" s="21" t="s">
        <v>4</v>
      </c>
      <c r="AZ27" s="86">
        <v>186921</v>
      </c>
    </row>
    <row r="28" spans="42:59" x14ac:dyDescent="0.2">
      <c r="AP28" s="21" t="s">
        <v>8</v>
      </c>
      <c r="AQ28" s="86">
        <v>296556</v>
      </c>
      <c r="AY28" s="21" t="s">
        <v>8</v>
      </c>
      <c r="AZ28" s="86">
        <v>1906112</v>
      </c>
    </row>
    <row r="29" spans="42:59" ht="14.45" customHeight="1" x14ac:dyDescent="0.2">
      <c r="AP29" s="21" t="s">
        <v>9</v>
      </c>
      <c r="AQ29" s="86">
        <v>2220000</v>
      </c>
      <c r="AY29" s="21" t="s">
        <v>9</v>
      </c>
      <c r="AZ29" s="86">
        <v>423923.14843508002</v>
      </c>
    </row>
    <row r="30" spans="42:59" x14ac:dyDescent="0.2">
      <c r="AP30" s="21" t="s">
        <v>7</v>
      </c>
      <c r="AQ30" s="86">
        <v>148278</v>
      </c>
      <c r="AY30" s="21" t="s">
        <v>7</v>
      </c>
      <c r="AZ30" s="86">
        <v>486016</v>
      </c>
    </row>
    <row r="31" spans="42:59" x14ac:dyDescent="0.2">
      <c r="AP31" s="21" t="s">
        <v>3</v>
      </c>
      <c r="AQ31" s="86">
        <v>852598.5</v>
      </c>
      <c r="AY31" s="21" t="s">
        <v>3</v>
      </c>
      <c r="AZ31" s="86">
        <v>853145.33622559498</v>
      </c>
    </row>
    <row r="32" spans="42:59" ht="14.45" customHeight="1" x14ac:dyDescent="0.2">
      <c r="AP32" s="21" t="s">
        <v>6</v>
      </c>
      <c r="AQ32" s="86">
        <v>0</v>
      </c>
      <c r="AY32" s="21" t="s">
        <v>6</v>
      </c>
      <c r="AZ32" s="86">
        <v>42392</v>
      </c>
    </row>
    <row r="33" spans="2:56" ht="14.45" customHeight="1" x14ac:dyDescent="0.2">
      <c r="AP33" s="21" t="s">
        <v>5</v>
      </c>
      <c r="AQ33" s="86">
        <v>0</v>
      </c>
      <c r="AY33" s="21" t="s">
        <v>5</v>
      </c>
      <c r="AZ33" s="86">
        <v>0</v>
      </c>
    </row>
    <row r="34" spans="2:56" x14ac:dyDescent="0.2">
      <c r="AP34" s="21" t="s">
        <v>60</v>
      </c>
      <c r="AQ34" s="86">
        <v>148278</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1504930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4073475</v>
      </c>
      <c r="AY37" s="75" t="s">
        <v>77</v>
      </c>
      <c r="AZ37" s="87">
        <v>5403439.4846606748</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5570500</v>
      </c>
      <c r="AR41" s="107">
        <v>2750000</v>
      </c>
      <c r="AS41" s="107">
        <v>2820500</v>
      </c>
      <c r="AV41" s="21" t="s">
        <v>128</v>
      </c>
      <c r="AW41" s="88">
        <v>0.4936720222601203</v>
      </c>
      <c r="AX41" s="88">
        <v>0.5063279777398797</v>
      </c>
    </row>
    <row r="42" spans="2:56" ht="15" x14ac:dyDescent="0.2">
      <c r="B42" s="37"/>
      <c r="C42" s="37"/>
      <c r="D42" s="37"/>
      <c r="E42" s="37"/>
      <c r="F42" s="37"/>
      <c r="G42" s="37"/>
      <c r="H42" s="37"/>
      <c r="I42" s="37"/>
      <c r="AP42" s="21" t="s">
        <v>127</v>
      </c>
      <c r="AQ42" s="107">
        <v>9476914.4846606739</v>
      </c>
      <c r="AR42" s="107">
        <v>4073475</v>
      </c>
      <c r="AS42" s="107">
        <v>5403439.4846606748</v>
      </c>
      <c r="AV42" s="21" t="s">
        <v>127</v>
      </c>
      <c r="AW42" s="88">
        <v>0.42983135561614738</v>
      </c>
      <c r="AX42" s="88">
        <v>0.57016864438385273</v>
      </c>
    </row>
    <row r="43" spans="2:56" x14ac:dyDescent="0.2">
      <c r="BD43" s="89">
        <v>3242063690796.4048</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0.42403610064422026</v>
      </c>
    </row>
    <row r="54" spans="2:55" x14ac:dyDescent="0.2">
      <c r="BA54" s="21" t="s">
        <v>88</v>
      </c>
      <c r="BC54" s="91">
        <v>0.41363157894736841</v>
      </c>
    </row>
    <row r="55" spans="2:55" ht="15" thickBot="1" x14ac:dyDescent="0.25">
      <c r="BA55" s="21" t="s">
        <v>89</v>
      </c>
      <c r="BC55" s="91" t="s">
        <v>127</v>
      </c>
    </row>
    <row r="56" spans="2:55" ht="16.5" thickTop="1" thickBot="1" x14ac:dyDescent="0.3">
      <c r="BA56" s="92" t="s">
        <v>82</v>
      </c>
      <c r="BB56" s="92"/>
      <c r="BC56" s="90">
        <v>5570500</v>
      </c>
    </row>
    <row r="57" spans="2:55" ht="16.5" thickTop="1" thickBot="1" x14ac:dyDescent="0.3">
      <c r="BA57" s="93" t="s">
        <v>83</v>
      </c>
      <c r="BB57" s="93"/>
      <c r="BC57" s="94">
        <v>43588</v>
      </c>
    </row>
    <row r="58" spans="2:55" ht="16.5" thickTop="1" thickBot="1" x14ac:dyDescent="0.3">
      <c r="BA58" s="93" t="s">
        <v>84</v>
      </c>
      <c r="BB58" s="93"/>
      <c r="BC58" s="95">
        <v>1.7012681957922402</v>
      </c>
    </row>
    <row r="59" spans="2:55" ht="16.5" thickTop="1" thickBot="1" x14ac:dyDescent="0.3">
      <c r="BA59" s="92" t="s">
        <v>85</v>
      </c>
      <c r="BB59" s="92" t="s">
        <v>65</v>
      </c>
      <c r="BC59" s="90">
        <v>9500</v>
      </c>
    </row>
    <row r="60" spans="2:55" ht="16.5" thickTop="1" thickBot="1" x14ac:dyDescent="0.3">
      <c r="I60" s="60" t="s">
        <v>113</v>
      </c>
      <c r="BA60" s="93" t="s">
        <v>86</v>
      </c>
      <c r="BB60" s="93"/>
      <c r="BC60" s="95">
        <v>1.732</v>
      </c>
    </row>
    <row r="61" spans="2:55" ht="16.5" thickTop="1" thickBot="1" x14ac:dyDescent="0.3">
      <c r="BA61" s="92" t="s">
        <v>85</v>
      </c>
      <c r="BB61" s="92" t="s">
        <v>65</v>
      </c>
      <c r="BC61" s="90">
        <v>16454</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275000</v>
      </c>
      <c r="J5" t="s">
        <v>4</v>
      </c>
      <c r="K5" s="1">
        <v>129000</v>
      </c>
      <c r="S5" s="135"/>
      <c r="T5" s="135"/>
      <c r="U5" s="135"/>
      <c r="V5" s="135"/>
      <c r="W5" s="135"/>
      <c r="X5" s="135"/>
      <c r="Y5" s="135"/>
      <c r="Z5" s="135"/>
    </row>
    <row r="6" spans="1:27" x14ac:dyDescent="0.25">
      <c r="A6" t="s">
        <v>8</v>
      </c>
      <c r="B6" s="1">
        <v>200000</v>
      </c>
      <c r="J6" t="s">
        <v>8</v>
      </c>
      <c r="K6" s="1">
        <v>1055000</v>
      </c>
      <c r="S6" s="135"/>
      <c r="T6" s="135"/>
      <c r="U6" s="135"/>
      <c r="V6" s="135"/>
      <c r="W6" s="135"/>
      <c r="X6" s="135"/>
      <c r="Y6" s="135"/>
      <c r="Z6" s="135"/>
      <c r="AA6" s="18"/>
    </row>
    <row r="7" spans="1:27" x14ac:dyDescent="0.25">
      <c r="A7" t="s">
        <v>9</v>
      </c>
      <c r="B7" s="1">
        <v>1500000</v>
      </c>
      <c r="J7" t="s">
        <v>9</v>
      </c>
      <c r="K7" s="1">
        <v>200000</v>
      </c>
      <c r="S7" s="135"/>
      <c r="T7" s="135"/>
      <c r="U7" s="135"/>
      <c r="V7" s="135"/>
      <c r="W7" s="135"/>
      <c r="X7" s="135"/>
      <c r="Y7" s="135"/>
      <c r="Z7" s="135"/>
      <c r="AA7" s="18"/>
    </row>
    <row r="8" spans="1:27" x14ac:dyDescent="0.25">
      <c r="A8" t="s">
        <v>7</v>
      </c>
      <c r="B8" s="1">
        <v>100000</v>
      </c>
      <c r="J8" t="s">
        <v>7</v>
      </c>
      <c r="K8" s="1">
        <v>304000</v>
      </c>
      <c r="S8" s="135"/>
      <c r="T8" s="135"/>
      <c r="U8" s="135"/>
      <c r="V8" s="135"/>
      <c r="W8" s="135"/>
      <c r="X8" s="135"/>
      <c r="Y8" s="135"/>
      <c r="Z8" s="135"/>
    </row>
    <row r="9" spans="1:27" x14ac:dyDescent="0.25">
      <c r="A9" t="s">
        <v>3</v>
      </c>
      <c r="B9" s="1">
        <v>575000</v>
      </c>
      <c r="J9" t="s">
        <v>3</v>
      </c>
      <c r="K9" s="1">
        <v>402500</v>
      </c>
      <c r="S9" s="135"/>
      <c r="T9" s="135"/>
      <c r="U9" s="135"/>
      <c r="V9" s="135"/>
      <c r="W9" s="135"/>
      <c r="X9" s="135"/>
      <c r="Y9" s="135"/>
      <c r="Z9" s="135"/>
    </row>
    <row r="10" spans="1:27" x14ac:dyDescent="0.25">
      <c r="A10" t="s">
        <v>6</v>
      </c>
      <c r="B10" s="1">
        <v>0</v>
      </c>
      <c r="J10" t="s">
        <v>6</v>
      </c>
      <c r="K10" s="1">
        <v>20000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100000</v>
      </c>
      <c r="J12" t="s">
        <v>60</v>
      </c>
      <c r="K12" s="1">
        <v>0</v>
      </c>
    </row>
    <row r="13" spans="1:27" x14ac:dyDescent="0.25">
      <c r="A13" t="s">
        <v>10</v>
      </c>
      <c r="B13" s="1">
        <v>0</v>
      </c>
      <c r="J13" t="s">
        <v>10</v>
      </c>
      <c r="K13" s="1">
        <v>710000</v>
      </c>
    </row>
    <row r="14" spans="1:27" x14ac:dyDescent="0.25">
      <c r="A14" t="s">
        <v>76</v>
      </c>
      <c r="B14" s="1">
        <v>0</v>
      </c>
      <c r="J14" t="s">
        <v>76</v>
      </c>
      <c r="K14" s="1">
        <v>0</v>
      </c>
    </row>
    <row r="15" spans="1:27" x14ac:dyDescent="0.25">
      <c r="A15" s="12" t="s">
        <v>77</v>
      </c>
      <c r="B15" s="13">
        <v>2750000</v>
      </c>
      <c r="J15" s="12" t="s">
        <v>77</v>
      </c>
      <c r="K15" s="13">
        <v>2820500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407764.5</v>
      </c>
      <c r="J22" t="s">
        <v>4</v>
      </c>
      <c r="K22" s="1">
        <v>186921</v>
      </c>
      <c r="S22" s="135"/>
      <c r="T22" s="135"/>
      <c r="U22" s="135"/>
      <c r="V22" s="135"/>
      <c r="W22" s="135"/>
      <c r="X22" s="135"/>
      <c r="Y22" s="135"/>
      <c r="Z22" s="135"/>
    </row>
    <row r="23" spans="1:26" x14ac:dyDescent="0.25">
      <c r="A23" t="s">
        <v>8</v>
      </c>
      <c r="B23" s="1">
        <v>296556</v>
      </c>
      <c r="J23" t="s">
        <v>8</v>
      </c>
      <c r="K23" s="1">
        <v>1906112</v>
      </c>
      <c r="S23" s="135"/>
      <c r="T23" s="135"/>
      <c r="U23" s="135"/>
      <c r="V23" s="135"/>
      <c r="W23" s="135"/>
      <c r="X23" s="135"/>
      <c r="Y23" s="135"/>
      <c r="Z23" s="135"/>
    </row>
    <row r="24" spans="1:26" ht="14.45" customHeight="1" x14ac:dyDescent="0.25">
      <c r="A24" t="s">
        <v>9</v>
      </c>
      <c r="B24" s="1">
        <v>2220000</v>
      </c>
      <c r="J24" t="s">
        <v>9</v>
      </c>
      <c r="K24" s="1">
        <v>423923.14843508002</v>
      </c>
      <c r="S24" s="135"/>
      <c r="T24" s="135"/>
      <c r="U24" s="135"/>
      <c r="V24" s="135"/>
      <c r="W24" s="135"/>
      <c r="X24" s="135"/>
      <c r="Y24" s="135"/>
      <c r="Z24" s="135"/>
    </row>
    <row r="25" spans="1:26" x14ac:dyDescent="0.25">
      <c r="A25" t="s">
        <v>7</v>
      </c>
      <c r="B25" s="1">
        <v>148278</v>
      </c>
      <c r="J25" t="s">
        <v>7</v>
      </c>
      <c r="K25" s="1">
        <v>486016</v>
      </c>
      <c r="S25" s="135"/>
      <c r="T25" s="135"/>
      <c r="U25" s="135"/>
      <c r="V25" s="135"/>
      <c r="W25" s="135"/>
      <c r="X25" s="135"/>
      <c r="Y25" s="135"/>
      <c r="Z25" s="135"/>
    </row>
    <row r="26" spans="1:26" ht="14.45" customHeight="1" x14ac:dyDescent="0.25">
      <c r="A26" t="s">
        <v>3</v>
      </c>
      <c r="B26" s="1">
        <v>852598.5</v>
      </c>
      <c r="J26" t="s">
        <v>3</v>
      </c>
      <c r="K26" s="1">
        <v>853145.33622559498</v>
      </c>
      <c r="S26" s="135"/>
      <c r="T26" s="135"/>
      <c r="U26" s="135"/>
      <c r="V26" s="135"/>
      <c r="W26" s="135"/>
      <c r="X26" s="135"/>
      <c r="Y26" s="135"/>
      <c r="Z26" s="135"/>
    </row>
    <row r="27" spans="1:26" x14ac:dyDescent="0.25">
      <c r="A27" t="s">
        <v>6</v>
      </c>
      <c r="B27" s="1">
        <v>0</v>
      </c>
      <c r="J27" t="s">
        <v>6</v>
      </c>
      <c r="K27" s="1">
        <v>42392</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148278</v>
      </c>
      <c r="J29" t="s">
        <v>60</v>
      </c>
      <c r="K29" s="1">
        <v>0</v>
      </c>
    </row>
    <row r="30" spans="1:26" x14ac:dyDescent="0.25">
      <c r="A30" t="s">
        <v>10</v>
      </c>
      <c r="B30" s="1">
        <v>0</v>
      </c>
      <c r="J30" t="s">
        <v>10</v>
      </c>
      <c r="K30" s="1">
        <v>1504930</v>
      </c>
    </row>
    <row r="31" spans="1:26" x14ac:dyDescent="0.25">
      <c r="A31" t="s">
        <v>76</v>
      </c>
      <c r="B31" s="1">
        <v>0</v>
      </c>
      <c r="J31" t="s">
        <v>76</v>
      </c>
      <c r="K31" s="1">
        <v>0</v>
      </c>
    </row>
    <row r="32" spans="1:26" x14ac:dyDescent="0.25">
      <c r="A32" s="12" t="s">
        <v>77</v>
      </c>
      <c r="B32" s="13">
        <v>4073475</v>
      </c>
      <c r="J32" s="12" t="s">
        <v>77</v>
      </c>
      <c r="K32" s="13">
        <v>5403439.4846606748</v>
      </c>
    </row>
    <row r="35" spans="1:15" x14ac:dyDescent="0.25">
      <c r="B35" t="s">
        <v>79</v>
      </c>
      <c r="C35" t="s">
        <v>80</v>
      </c>
      <c r="D35" t="s">
        <v>24</v>
      </c>
      <c r="H35" t="s">
        <v>80</v>
      </c>
      <c r="I35" t="s">
        <v>24</v>
      </c>
    </row>
    <row r="36" spans="1:15" x14ac:dyDescent="0.25">
      <c r="A36" t="s">
        <v>128</v>
      </c>
      <c r="B36" s="14">
        <v>5570500</v>
      </c>
      <c r="C36" s="14">
        <v>2750000</v>
      </c>
      <c r="D36" s="14">
        <v>2820500</v>
      </c>
      <c r="G36" t="s">
        <v>128</v>
      </c>
      <c r="H36" s="15">
        <v>0.4936720222601203</v>
      </c>
      <c r="I36" s="15">
        <v>0.5063279777398797</v>
      </c>
    </row>
    <row r="37" spans="1:15" x14ac:dyDescent="0.25">
      <c r="A37" t="s">
        <v>127</v>
      </c>
      <c r="B37" s="14">
        <v>9476914.4846606739</v>
      </c>
      <c r="C37" s="14">
        <v>4073475</v>
      </c>
      <c r="D37" s="14">
        <v>5403439.4846606748</v>
      </c>
      <c r="G37" t="s">
        <v>127</v>
      </c>
      <c r="H37" s="15">
        <v>0.42983135561614738</v>
      </c>
      <c r="I37" s="15">
        <v>0.57016864438385273</v>
      </c>
    </row>
    <row r="38" spans="1:15" x14ac:dyDescent="0.25">
      <c r="O38" s="17">
        <v>3242063690796.4048</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150</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151</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152</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947.69</v>
      </c>
      <c r="J11" s="19"/>
      <c r="K11" s="19"/>
    </row>
    <row r="12" spans="2:57" ht="14.45" customHeight="1" thickBot="1" x14ac:dyDescent="0.25">
      <c r="B12" s="19"/>
      <c r="C12" s="19"/>
      <c r="D12" s="19"/>
      <c r="E12" s="19"/>
      <c r="F12" s="19"/>
      <c r="G12" s="43" t="s">
        <v>93</v>
      </c>
      <c r="H12" s="44" t="s">
        <v>94</v>
      </c>
      <c r="I12" s="45">
        <v>1705740</v>
      </c>
      <c r="J12" s="19"/>
      <c r="K12" s="19"/>
    </row>
    <row r="13" spans="2:57" ht="14.45" customHeight="1" thickBot="1" x14ac:dyDescent="0.25">
      <c r="B13" s="19"/>
      <c r="C13" s="19"/>
      <c r="D13" s="19"/>
      <c r="E13" s="19"/>
      <c r="F13" s="19"/>
      <c r="G13" s="43" t="s">
        <v>95</v>
      </c>
      <c r="H13" s="44" t="s">
        <v>94</v>
      </c>
      <c r="I13" s="45">
        <v>634294</v>
      </c>
      <c r="J13" s="19"/>
      <c r="K13" s="19"/>
    </row>
    <row r="14" spans="2:57" ht="14.45" customHeight="1" thickBot="1" x14ac:dyDescent="0.25">
      <c r="B14" s="19"/>
      <c r="C14" s="19"/>
      <c r="D14" s="19"/>
      <c r="E14" s="19"/>
      <c r="F14" s="19"/>
      <c r="G14" s="43" t="s">
        <v>96</v>
      </c>
      <c r="H14" s="44" t="s">
        <v>97</v>
      </c>
      <c r="I14" s="46">
        <v>10</v>
      </c>
      <c r="J14" s="19"/>
      <c r="K14" s="19"/>
    </row>
    <row r="15" spans="2:57" ht="14.45" customHeight="1" thickBot="1" x14ac:dyDescent="0.25">
      <c r="B15" s="19"/>
      <c r="C15" s="19"/>
      <c r="D15" s="19"/>
      <c r="E15" s="19"/>
      <c r="F15" s="19"/>
      <c r="G15" s="43" t="s">
        <v>98</v>
      </c>
      <c r="H15" s="44" t="s">
        <v>67</v>
      </c>
      <c r="I15" s="47">
        <v>73.621910661243504</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153</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154</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947.69</v>
      </c>
      <c r="AS25" s="21" t="s">
        <v>65</v>
      </c>
    </row>
    <row r="26" spans="2:46" x14ac:dyDescent="0.2">
      <c r="B26" s="155" t="s">
        <v>133</v>
      </c>
      <c r="C26" s="139" t="s">
        <v>155</v>
      </c>
      <c r="D26" s="139"/>
      <c r="E26" s="139"/>
      <c r="F26" s="139"/>
      <c r="G26" s="139"/>
      <c r="H26" s="139"/>
      <c r="I26" s="139"/>
      <c r="J26" s="139"/>
      <c r="K26" s="139"/>
      <c r="L26" s="139"/>
      <c r="M26" s="139"/>
      <c r="N26" s="139"/>
      <c r="O26" s="140"/>
      <c r="AP26" s="21" t="s">
        <v>64</v>
      </c>
      <c r="AR26" s="71">
        <v>5759.6389935577972</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156</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1.6454</v>
      </c>
      <c r="AT30" s="98">
        <v>10000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157</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16454</v>
      </c>
      <c r="AV39" s="100">
        <v>1.65</v>
      </c>
      <c r="AW39" s="101">
        <v>1.732</v>
      </c>
    </row>
    <row r="40" spans="2:49" ht="14.45" customHeight="1" x14ac:dyDescent="0.2">
      <c r="B40" s="19"/>
      <c r="C40" s="48"/>
      <c r="D40" s="52" t="s">
        <v>109</v>
      </c>
      <c r="E40" s="162">
        <v>1234.05</v>
      </c>
      <c r="F40" s="162">
        <v>1316.32</v>
      </c>
      <c r="G40" s="162">
        <v>1398.59</v>
      </c>
      <c r="H40" s="162">
        <v>1480.86</v>
      </c>
      <c r="I40" s="162">
        <v>1563.1299999999999</v>
      </c>
      <c r="J40" s="163">
        <v>1645.3999999999999</v>
      </c>
      <c r="K40" s="162">
        <v>1727.67</v>
      </c>
      <c r="L40" s="162">
        <v>1809.94</v>
      </c>
      <c r="M40" s="162">
        <v>1892.21</v>
      </c>
      <c r="N40" s="162">
        <v>1974.48</v>
      </c>
      <c r="O40" s="162">
        <v>2056.75</v>
      </c>
      <c r="AT40" s="21" t="s">
        <v>62</v>
      </c>
      <c r="AU40" s="99">
        <v>9476.91</v>
      </c>
      <c r="AV40" s="100">
        <v>0.95</v>
      </c>
      <c r="AW40" s="101">
        <v>1.7012673907189659</v>
      </c>
    </row>
    <row r="41" spans="2:49" x14ac:dyDescent="0.2">
      <c r="B41" s="19"/>
      <c r="C41" s="53">
        <v>-0.2</v>
      </c>
      <c r="D41" s="54">
        <v>5814</v>
      </c>
      <c r="E41" s="110">
        <v>-0.2429213002972489</v>
      </c>
      <c r="F41" s="110">
        <v>-0.19244938698373204</v>
      </c>
      <c r="G41" s="110">
        <v>-0.14197747367021529</v>
      </c>
      <c r="H41" s="110">
        <v>-9.1505560356698656E-2</v>
      </c>
      <c r="I41" s="110">
        <v>-4.1033647043181798E-2</v>
      </c>
      <c r="J41" s="110">
        <v>9.4382662703349496E-3</v>
      </c>
      <c r="K41" s="110">
        <v>5.9910179583851697E-2</v>
      </c>
      <c r="L41" s="110">
        <v>0.11038209289736867</v>
      </c>
      <c r="M41" s="110">
        <v>0.16085400621088519</v>
      </c>
      <c r="N41" s="110">
        <v>0.21132591952440194</v>
      </c>
      <c r="O41" s="110">
        <v>0.26179783283791869</v>
      </c>
      <c r="AT41" s="21" t="s">
        <v>61</v>
      </c>
      <c r="AU41" s="99">
        <v>6977.09</v>
      </c>
      <c r="AV41" s="100"/>
      <c r="AW41" s="101">
        <v>0.42403610064422026</v>
      </c>
    </row>
    <row r="42" spans="2:49" x14ac:dyDescent="0.2">
      <c r="B42" s="19"/>
      <c r="C42" s="53">
        <v>-0.15</v>
      </c>
      <c r="D42" s="54">
        <v>7267.5</v>
      </c>
      <c r="E42" s="110">
        <v>-5.3651625371561096E-2</v>
      </c>
      <c r="F42" s="110">
        <v>9.4382662703349496E-3</v>
      </c>
      <c r="G42" s="110">
        <v>7.2528157912230773E-2</v>
      </c>
      <c r="H42" s="110">
        <v>0.1356180495541266</v>
      </c>
      <c r="I42" s="110">
        <v>0.19870794119602264</v>
      </c>
      <c r="J42" s="110">
        <v>0.26179783283791869</v>
      </c>
      <c r="K42" s="110">
        <v>0.32488772447981473</v>
      </c>
      <c r="L42" s="110">
        <v>0.38797761612171078</v>
      </c>
      <c r="M42" s="110">
        <v>0.45106750776360638</v>
      </c>
      <c r="N42" s="110">
        <v>0.51415739940550242</v>
      </c>
      <c r="O42" s="110">
        <v>0.57724729104739847</v>
      </c>
    </row>
    <row r="43" spans="2:49" x14ac:dyDescent="0.2">
      <c r="B43" s="19"/>
      <c r="C43" s="53">
        <v>-0.1</v>
      </c>
      <c r="D43" s="54">
        <v>8550</v>
      </c>
      <c r="E43" s="110">
        <v>0.113351028974634</v>
      </c>
      <c r="F43" s="110">
        <v>0.18757443090627635</v>
      </c>
      <c r="G43" s="110">
        <v>0.26179783283791869</v>
      </c>
      <c r="H43" s="110">
        <v>0.33602123476956081</v>
      </c>
      <c r="I43" s="110">
        <v>0.41024463670120315</v>
      </c>
      <c r="J43" s="110">
        <v>0.48446803863284549</v>
      </c>
      <c r="K43" s="110">
        <v>0.55869144056448783</v>
      </c>
      <c r="L43" s="110">
        <v>0.63291484249613017</v>
      </c>
      <c r="M43" s="110">
        <v>0.70713824442777229</v>
      </c>
      <c r="N43" s="110">
        <v>0.78136164635941463</v>
      </c>
      <c r="O43" s="110">
        <v>0.85558504829105697</v>
      </c>
      <c r="AU43" s="21">
        <v>18145</v>
      </c>
    </row>
    <row r="44" spans="2:49" x14ac:dyDescent="0.2">
      <c r="B44" s="19"/>
      <c r="C44" s="53">
        <v>-0.05</v>
      </c>
      <c r="D44" s="54">
        <v>9500</v>
      </c>
      <c r="E44" s="110">
        <v>0.23705669886070435</v>
      </c>
      <c r="F44" s="110">
        <v>0.31952714545141814</v>
      </c>
      <c r="G44" s="110">
        <v>0.40199759204213192</v>
      </c>
      <c r="H44" s="110">
        <v>0.48446803863284527</v>
      </c>
      <c r="I44" s="110">
        <v>0.56693848522355905</v>
      </c>
      <c r="J44" s="110">
        <v>0.64940893181427284</v>
      </c>
      <c r="K44" s="110">
        <v>0.73187937840498662</v>
      </c>
      <c r="L44" s="110">
        <v>0.81434982499570019</v>
      </c>
      <c r="M44" s="110">
        <v>0.89682027158641353</v>
      </c>
      <c r="N44" s="110">
        <v>0.97929071817712754</v>
      </c>
      <c r="O44" s="110">
        <v>1.0617611647678409</v>
      </c>
      <c r="AU44" s="21">
        <v>15820.22</v>
      </c>
    </row>
    <row r="45" spans="2:49" x14ac:dyDescent="0.2">
      <c r="B45" s="19"/>
      <c r="C45" s="50" t="s">
        <v>107</v>
      </c>
      <c r="D45" s="55">
        <v>10000</v>
      </c>
      <c r="E45" s="110">
        <v>0.30216494616916245</v>
      </c>
      <c r="F45" s="110">
        <v>0.38897594258044021</v>
      </c>
      <c r="G45" s="110">
        <v>0.47578693899171776</v>
      </c>
      <c r="H45" s="110">
        <v>0.56259793540299508</v>
      </c>
      <c r="I45" s="110">
        <v>0.64940893181427284</v>
      </c>
      <c r="J45" s="110">
        <v>0.73621992822555038</v>
      </c>
      <c r="K45" s="110">
        <v>0.82303092463682792</v>
      </c>
      <c r="L45" s="110">
        <v>0.90984192104810546</v>
      </c>
      <c r="M45" s="110">
        <v>0.99665291745938278</v>
      </c>
      <c r="N45" s="110">
        <v>1.0834639138706605</v>
      </c>
      <c r="O45" s="110">
        <v>1.1702749102819379</v>
      </c>
    </row>
    <row r="46" spans="2:49" ht="14.45" customHeight="1" x14ac:dyDescent="0.2">
      <c r="B46" s="19"/>
      <c r="C46" s="53">
        <v>0.05</v>
      </c>
      <c r="D46" s="54">
        <v>10500</v>
      </c>
      <c r="E46" s="110">
        <v>0.36727319347762055</v>
      </c>
      <c r="F46" s="110">
        <v>0.45842473970946207</v>
      </c>
      <c r="G46" s="110">
        <v>0.54957628594130359</v>
      </c>
      <c r="H46" s="110">
        <v>0.64072783217314488</v>
      </c>
      <c r="I46" s="110">
        <v>0.73187937840498618</v>
      </c>
      <c r="J46" s="110">
        <v>0.82303092463682792</v>
      </c>
      <c r="K46" s="110">
        <v>0.91418247086866922</v>
      </c>
      <c r="L46" s="110">
        <v>1.0053340171005107</v>
      </c>
      <c r="M46" s="110">
        <v>1.0964855633323518</v>
      </c>
      <c r="N46" s="110">
        <v>1.1876371095641933</v>
      </c>
      <c r="O46" s="110">
        <v>1.2787886557960348</v>
      </c>
    </row>
    <row r="47" spans="2:49" x14ac:dyDescent="0.2">
      <c r="B47" s="19"/>
      <c r="C47" s="53">
        <v>0.1</v>
      </c>
      <c r="D47" s="54">
        <v>11550</v>
      </c>
      <c r="E47" s="110">
        <v>0.50400051282538283</v>
      </c>
      <c r="F47" s="110">
        <v>0.60426721368040837</v>
      </c>
      <c r="G47" s="110">
        <v>0.70453391453543412</v>
      </c>
      <c r="H47" s="110">
        <v>0.80480061539045922</v>
      </c>
      <c r="I47" s="110">
        <v>0.9050673162454852</v>
      </c>
      <c r="J47" s="110">
        <v>1.0053340171005107</v>
      </c>
      <c r="K47" s="110">
        <v>1.1056007179555363</v>
      </c>
      <c r="L47" s="110">
        <v>1.2058674188105618</v>
      </c>
      <c r="M47" s="110">
        <v>1.3061341196655873</v>
      </c>
      <c r="N47" s="110">
        <v>1.4064008205206124</v>
      </c>
      <c r="O47" s="110">
        <v>1.5066675213756384</v>
      </c>
    </row>
    <row r="48" spans="2:49" x14ac:dyDescent="0.2">
      <c r="B48" s="19"/>
      <c r="C48" s="53">
        <v>0.15</v>
      </c>
      <c r="D48" s="54">
        <v>13282.5</v>
      </c>
      <c r="E48" s="110">
        <v>0.7296005897491904</v>
      </c>
      <c r="F48" s="110">
        <v>0.84490729573246948</v>
      </c>
      <c r="G48" s="110">
        <v>0.96021400171574922</v>
      </c>
      <c r="H48" s="110">
        <v>1.0755207076990283</v>
      </c>
      <c r="I48" s="110">
        <v>1.1908274136823076</v>
      </c>
      <c r="J48" s="110">
        <v>1.3061341196655873</v>
      </c>
      <c r="K48" s="110">
        <v>1.4214408256488666</v>
      </c>
      <c r="L48" s="110">
        <v>1.5367475316321459</v>
      </c>
      <c r="M48" s="110">
        <v>1.6520542376154252</v>
      </c>
      <c r="N48" s="110">
        <v>1.767360943598705</v>
      </c>
      <c r="O48" s="110">
        <v>1.8826676495819843</v>
      </c>
    </row>
    <row r="49" spans="2:45" ht="15" thickBot="1" x14ac:dyDescent="0.25">
      <c r="B49" s="19"/>
      <c r="C49" s="53">
        <v>0.2</v>
      </c>
      <c r="D49" s="56">
        <v>15939</v>
      </c>
      <c r="E49" s="110">
        <v>1.0755207076990283</v>
      </c>
      <c r="F49" s="110">
        <v>1.2138887548789636</v>
      </c>
      <c r="G49" s="110">
        <v>1.352256802058899</v>
      </c>
      <c r="H49" s="110">
        <v>1.4906248492388339</v>
      </c>
      <c r="I49" s="110">
        <v>1.6289928964187692</v>
      </c>
      <c r="J49" s="110">
        <v>1.7673609435987045</v>
      </c>
      <c r="K49" s="110">
        <v>1.9057289907786399</v>
      </c>
      <c r="L49" s="110">
        <v>2.0440970379585757</v>
      </c>
      <c r="M49" s="110">
        <v>2.1824650851385106</v>
      </c>
      <c r="N49" s="110">
        <v>2.3208331323184459</v>
      </c>
      <c r="O49" s="110">
        <v>2.4592011794983808</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10000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557.04999999999995</v>
      </c>
      <c r="BA66" s="21" t="s">
        <v>65</v>
      </c>
    </row>
    <row r="67" spans="2:55" x14ac:dyDescent="0.2">
      <c r="B67" s="19"/>
      <c r="C67" s="19"/>
      <c r="D67" s="19"/>
      <c r="E67" s="19"/>
      <c r="F67" s="19"/>
      <c r="G67" s="19"/>
      <c r="H67" s="19"/>
      <c r="I67" s="19"/>
      <c r="J67" s="19"/>
      <c r="K67" s="19"/>
      <c r="AS67" s="21" t="s">
        <v>11</v>
      </c>
      <c r="AT67" s="99">
        <v>9500</v>
      </c>
      <c r="AU67" s="100">
        <v>0.95</v>
      </c>
      <c r="AV67" s="101">
        <v>1</v>
      </c>
      <c r="AX67" s="21" t="s">
        <v>64</v>
      </c>
      <c r="AZ67" s="71">
        <v>5863.6842105263158</v>
      </c>
      <c r="BA67" s="21" t="s">
        <v>63</v>
      </c>
    </row>
    <row r="68" spans="2:55" x14ac:dyDescent="0.2">
      <c r="B68" s="19"/>
      <c r="C68" s="19"/>
      <c r="D68" s="19"/>
      <c r="E68" s="19"/>
      <c r="F68" s="19"/>
      <c r="G68" s="19"/>
      <c r="H68" s="19"/>
      <c r="I68" s="19"/>
      <c r="J68" s="19"/>
      <c r="K68" s="19"/>
      <c r="AS68" s="21" t="s">
        <v>62</v>
      </c>
      <c r="AT68" s="99">
        <v>5570.5</v>
      </c>
      <c r="AU68" s="100">
        <v>0.56000000000000005</v>
      </c>
      <c r="AV68" s="101">
        <v>0.58636842105263154</v>
      </c>
    </row>
    <row r="69" spans="2:55" x14ac:dyDescent="0.2">
      <c r="B69" s="19"/>
      <c r="C69" s="19"/>
      <c r="D69" s="19"/>
      <c r="E69" s="19"/>
      <c r="F69" s="19"/>
      <c r="G69" s="19"/>
      <c r="H69" s="19"/>
      <c r="I69" s="19"/>
      <c r="J69" s="19"/>
      <c r="K69" s="19"/>
      <c r="AS69" s="21" t="s">
        <v>61</v>
      </c>
      <c r="AT69" s="99">
        <v>3929.5</v>
      </c>
      <c r="AU69" s="100"/>
      <c r="AV69" s="101">
        <v>0.41363157894736841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158</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159</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160</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161</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0.95</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0.71249999999999991</v>
      </c>
      <c r="AU86" s="104">
        <v>0.76</v>
      </c>
      <c r="AV86" s="104">
        <v>0.8075</v>
      </c>
      <c r="AW86" s="104">
        <v>0.85499999999999998</v>
      </c>
      <c r="AX86" s="104">
        <v>0.90249999999999997</v>
      </c>
      <c r="AY86" s="105">
        <v>0.95</v>
      </c>
      <c r="AZ86" s="104">
        <v>0.99749999999999994</v>
      </c>
      <c r="BA86" s="104">
        <v>1.0449999999999999</v>
      </c>
      <c r="BB86" s="104">
        <v>1.0925</v>
      </c>
      <c r="BC86" s="104">
        <v>1.1399999999999999</v>
      </c>
      <c r="BD86" s="104">
        <v>1.1875</v>
      </c>
    </row>
    <row r="87" spans="2:56" x14ac:dyDescent="0.2">
      <c r="B87" s="19"/>
      <c r="C87" s="19"/>
      <c r="D87" s="19"/>
      <c r="E87" s="19"/>
      <c r="F87" s="19"/>
      <c r="G87" s="19"/>
      <c r="H87" s="19"/>
      <c r="I87" s="19"/>
      <c r="J87" s="19"/>
      <c r="K87" s="19"/>
      <c r="AR87" s="21">
        <v>-0.2</v>
      </c>
      <c r="AS87" s="104">
        <v>5814</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7267.5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8550</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9500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10000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10500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11550</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13282.5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15939</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2024-08-09T13:38:36Z</dcterms:modified>
</cp:coreProperties>
</file>