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0800B44B-5571-4BCC-AF9D-061FE96B5F67}"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<sst xmlns="http://schemas.openxmlformats.org/spreadsheetml/2006/main" count="350" uniqueCount="161">
  <si>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</si>
  <si>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</si>
  <si>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</si>
  <si>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</si>
  <si>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</si>
  <si>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</si>
  <si>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</si>
  <si>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</si>
  <si>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</si>
  <si>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</si>
  <si>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</si>
  <si>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</si>
  <si>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</si>
  <si>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</si>
  <si>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</si>
  <si>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</si>
  <si>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</si>
  <si>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</si>
  <si>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</si>
  <si>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</si>
  <si>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</si>
  <si>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</si>
  <si>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</si>
  <si>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</si>
  <si>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</si>
  <si>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</si>
  <si>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</si>
  <si>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</si>
  <si>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</si>
  <si>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</si>
  <si>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</si>
  <si>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</si>
  <si>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</si>
  <si>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</si>
  <si>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</si>
  <si>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</si>
  <si>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</si>
  <si>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</si>
  <si>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</si>
  <si>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</si>
  <si>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</si>
  <si>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</si>
  <si>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</si>
  <si>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</si>
  <si>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</si>
  <si>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</si>
  <si>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</si>
  <si>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</si>
  <si>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</si>
  <si>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</si>
  <si>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</si>
  <si>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</si>
  <si>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</si>
  <si>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</si>
  <si>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</si>
  <si>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</si>
  <si>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</si>
  <si>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</si>
  <si>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</si>
  <si>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</si>
  <si>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</si>
  <si>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</si>
  <si>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</si>
  <si>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</si>
  <si>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</si>
  <si>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</si>
  <si>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</si>
  <si>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</si>
  <si>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</si>
  <si>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</si>
  <si>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</si>
  <si>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</si>
  <si>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</si>
  <si>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</si>
  <si>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</si>
  <si>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</si>
  <si>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</si>
  <si>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</si>
  <si>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</si>
  <si>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</si>
  <si>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</si>
  <si>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</si>
  <si>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</si>
  <si>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</si>
  <si>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</si>
  <si>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</si>
  <si>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</si>
  <si>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</si>
  <si>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</si>
  <si>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</si>
  <si>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</si>
  <si>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</si>
  <si>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</si>
  <si>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</si>
  <si>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</si>
  <si>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</si>
  <si>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</si>
  <si>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</si>
  <si>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</si>
  <si>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</si>
  <si>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</si>
  <si>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</si>
  <si>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</si>
  <si>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</si>
  <si>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</si>
  <si>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</si>
  <si>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</si>
  <si>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</si>
  <si>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</si>
  <si>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</si>
  <si>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</si>
  <si>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</si>
  <si>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</si>
  <si>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</si>
  <si>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</si>
  <si>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</si>
  <si>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</si>
  <si>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</si>
  <si>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</si>
  <si>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</si>
  <si>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</si>
  <si>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</si>
  <si>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</si>
  <si>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</si>
  <si>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LULO COMÚN ANTIOQUIA URRAO</t>
  </si>
  <si>
    <t>Antioquia</t>
  </si>
  <si>
    <t>Material de propagacion: Colino/Plántula // Distancia de siembra: 2 x 3 // Densidad de siembra - Plantas/Ha.: 1.667 // Duracion del ciclo: 3 años // Productividad/Ha/Ciclo: 60.000 kg // Inicio de Produccion desde la siembra: año 1  // Duracion de la etapa productiva: 3 años // Productividad promedio en etapa productiva  // Cultivo asociado: NA // Productividad promedio etapa productiva: 20.000 kg // % Rendimiento 1ra. Calidad: 85 // % Rendimiento 2da. Calidad: 15 (10 segunda y 5 tercera) // Precio de venta ponderado por calidad: $4.366 // Valor Jornal: $54.245 // Otros: NA</t>
  </si>
  <si>
    <t>2024 Q2</t>
  </si>
  <si>
    <t>2021 Q3</t>
  </si>
  <si>
    <t>El presente documento corresponde a una actualización del documento PDF de la AgroGuía correspondiente a Lulo Común Antioquia Urrao publicada en la página web, y consta de las siguientes partes:</t>
  </si>
  <si>
    <t>- Flujo anualizado de los ingresos (precio y rendimiento) y los costos de producción para una hectárea de
Lulo Común Antioquia Urrao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</si>
  <si>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Lulo Común Antioquia Urrao.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</si>
  <si>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</si>
  <si>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</si>
  <si>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</si>
  <si>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</si>
  <si>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Lulo Común Antioquia Urrao. La participación se encuentra actualizada al 2024 Q2.</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</si>
  <si>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</si>
  <si>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</si>
  <si>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Lulo Común Antioquia Urrao, en lo que respecta a la mano de obra incluye actividades como la preparación del terreno, la siembra, el trazado y el ahoyado, entre otras, y ascienden a un total de $1,2 millones de pesos (equivalente a 22 jornales). En cuanto a los insumos, se incluyen los gastos relacionados con el material vegetal y las enmiendas, que en conjunto ascienden a  $0,9 millones.</t>
  </si>
  <si>
    <t>*** Los costos de sostenimiento del año 1 comprenden tanto los gastos relacionados con la mano de obra como aquellos asociados con los insumos necesarios desde el momento de la siembra de las plantas hasta finalizar el año 1. Para el caso de Lulo Común Antioquia Urrao, en lo que respecta a la mano de obra incluye actividades como la fertilización, riego, control de malezas, plagas y enfermedades, entre otras, y ascienden a un total de $12,0 millones de pesos (equivalente a 222 jornales). En cuanto a los insumos, se incluyen los fertilizantes, plaguicidas, transportes, entre otras, que en conjunto ascienden a  $19,6 millones.</t>
  </si>
  <si>
    <t>Nota 1: en caso de utilizar esta información para el desarrollo de otras publicaciones, por favor citar FINAGRO, "Agro Guía - Marcos de Referencia Agroeconómicos"</t>
  </si>
  <si>
    <t>Los costos totales del ciclo para esta actualización (2024 Q2) equivalen a $120,0 millones, en comparación con los costos del marco original que ascienden a $93,8 millones, (mes de publicación del marco: septiembre - 2021).
La rentabilidad actualizada (2024 Q2) subió frente a la rentabilidad de la primera AgroGuía, pasando del 43,8% al 118,3%. Mientras que el crecimiento de los costos fue del 128,0%, el crecimiento de los ingresos fue del 157,0%.</t>
  </si>
  <si>
    <t>En cuanto a los costos de mano de obra de la AgroGuía actualizada, se destaca la participación de cosecha y beneficio seguido de control arvenses, que representan el 36% y el 22% del costo total, respectivamente. En cuanto a los costos de insumos, se destaca la participación de fertilización seguido de control fitosanitario, que representan el 71% y el 14% del costo total, respectivamente.</t>
  </si>
  <si>
    <t>subió</t>
  </si>
  <si>
    <t>A continuación, se presenta la desagregación de los costos de mano de obra e insumos según las diferentes actividades vinculadas a la producción de LULO COMÚN ANTIOQUIA URRAO</t>
  </si>
  <si>
    <t>En cuanto a los costos de mano de obra, se destaca la participación de cosecha y beneficio segido por control arvenses que representan el 36% y el 22% del costo total, respectivamente. En cuanto a los costos de insumos, se destaca la participación de fertilización segido por control fitosanitario que representan el 73% y el 15% del costo total, respectivamente.</t>
  </si>
  <si>
    <t>En cuanto a los costos de mano de obra, se destaca la participación de cosecha y beneficio segido por control arvenses que representan el 36% y el 22% del costo total, respectivamente. En cuanto a los costos de insumos, se destaca la participación de fertilización segido por control fitosanitario que representan el 71% y el 14% del costo total, respectivamente.</t>
  </si>
  <si>
    <t>En cuanto a los costos de mano de obra, se destaca la participación de cosecha y beneficio segido por control arvenses que representan el 36% y el 22% del costo total, respectivamente.</t>
  </si>
  <si>
    <t>En cuanto a los costos de insumos, se destaca la participación de fertilización segido por control fitosanitario que representan el 71% y el 14% del costo total, respectivamente.</t>
  </si>
  <si>
    <t>En cuanto a los costos de insumos, se destaca la participación de fertilización segido por control fitosanitario que representan el 73% y el 15% del costo total, respectivamente.</t>
  </si>
  <si>
    <t>En cuanto a los costos de mano de obra, se destaca la participación de cosecha y beneficio segido por control arvenses que representan el 36% y el 22% del costo total, respectivamente.En cuanto a los costos de insumos, se destaca la participación de fertilización segido por control fitosanitario que representan el 73% y el 15% del costo total, respectivamente.</t>
  </si>
  <si>
    <t>De acuerdo con el comportamiento histórico del sistema productivo, se efectuó un análisis de sensibilidad del margen de utilidad obtenido en la producción de LULO COMÚN ANTIOQUIA URRAO, frente a diferentes escenarios de variación de precios de venta en finca y rendimientos probables (kg/ha).</t>
  </si>
  <si>
    <t>Con un precio ponderado de COP $ 4.366/kg y con un rendimiento por hectárea de 60.000 kg por ciclo; el margen de utilidad obtenido en la producción de lulo es del 54%.</t>
  </si>
  <si>
    <t>El precio mínimo ponderado para cubrir los costos de producción, con un rendimiento de 60.000 kg para todo el ciclo de producción, es COP $ 2.000/kg.</t>
  </si>
  <si>
    <t>El rendimiento mínimo por ha/ciclo para cubrir los costos de producción, con un precio ponderado de COP $ 4.366, es de 27.490 kg/ha para todo el ciclo.</t>
  </si>
  <si>
    <t>El siguiente cuadro presenta diferentes escenarios de rentabilidad para el sistema productivo de LULO COMÚN ANTIOQUIA URRAO, con respecto a diferentes niveles de productividad (kg./ha.) y precios ($/kg.).</t>
  </si>
  <si>
    <t>De acuerdo con el comportamiento histórico del sistema productivo, se efectuó un análisis de sensibilidad del margen de utilidad obtenido en la producción de LULO COMÚN ANTIOQUIA URRAO, frente a diferentes escenarios de variación de precios de venta en finca y rendimientos probables (t/ha)</t>
  </si>
  <si>
    <t>Con un precio ponderado de COP $$ 2.780/kg y con un rendimiento por hectárea de 60.000 kg por ciclo; el margen de utilidad obtenido en la producción de lulo es del 44%.</t>
  </si>
  <si>
    <t>El precio mínimo ponderado para cubrir los costos de producción, con un rendimiento de 60.000 kg para todo el ciclo de producción, es COP $ 1.563/kg.</t>
  </si>
  <si>
    <t>El rendimiento mínimo por ha/ciclo para cubrir los costos de producción, con un precio ponderado de COP $ 2.780, es de 33.725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</si>
</sst>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2024 Q2</c:v>
                </c:pt>
              </c:strCache>
            </c:strRef>
          </c:cat>
          <c:val>
            <c:numRef>
              <c:f>'Análisis Comparativo y Part.'!$AQ$41:$AQ$42</c:f>
              <c:numCache>
                <c:formatCode>_(* #.##0_);_(* \(#.##0\);_(* "-"_);_(@_)</c:formatCode>
                <c:ptCount val="2"/>
                <c:pt idx="0">
                  <c:v>93754450</c:v>
                </c:pt>
                <c:pt idx="1">
                  <c:v>120006974.4708752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2024 Q2</c:v>
                </c:pt>
              </c:strCache>
            </c:strRef>
          </c:cat>
          <c:val>
            <c:numRef>
              <c:f>'Análisis Comparativo y Part.'!$AR$41:$AR$42</c:f>
              <c:numCache>
                <c:formatCode>_(* #.##0_);_(* \(#.##0\);_(* "-"_);_(@_)</c:formatCode>
                <c:ptCount val="2"/>
                <c:pt idx="0">
                  <c:v>36520000</c:v>
                </c:pt>
                <c:pt idx="1">
                  <c:v>49525685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2024 Q2</c:v>
                </c:pt>
              </c:strCache>
            </c:strRef>
          </c:cat>
          <c:val>
            <c:numRef>
              <c:f>'Análisis Comparativo y Part.'!$AS$41:$AS$42</c:f>
              <c:numCache>
                <c:formatCode>_(* #.##0_);_(* \(#.##0\);_(* "-"_);_(@_)</c:formatCode>
                <c:ptCount val="2"/>
                <c:pt idx="0">
                  <c:v>57234450</c:v>
                </c:pt>
                <c:pt idx="1">
                  <c:v>70481289.470875204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Q3</c:v>
                </c:pt>
                <c:pt idx="1">
                  <c:v>2024 Q2</c:v>
                </c:pt>
              </c:strCache>
            </c:strRef>
          </c:cat>
          <c:val>
            <c:numRef>
              <c:f>Tortas!$H$36:$H$37</c:f>
              <c:numCache>
                <c:formatCode>0%</c:formatCode>
                <c:ptCount val="2"/>
                <c:pt idx="0">
                  <c:v>0.38952817706252879</c:v>
                </c:pt>
                <c:pt idx="1">
                  <c:v>0.41269005587687335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Q3</c:v>
                </c:pt>
                <c:pt idx="1">
                  <c:v>2024 Q2</c:v>
                </c:pt>
              </c:strCache>
            </c:strRef>
          </c:cat>
          <c:val>
            <c:numRef>
              <c:f>Tortas!$I$36:$I$37</c:f>
              <c:numCache>
                <c:formatCode>0%</c:formatCode>
                <c:ptCount val="2"/>
                <c:pt idx="0">
                  <c:v>0.61047182293747126</c:v>
                </c:pt>
                <c:pt idx="1">
                  <c:v>0.58730994412312665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2107872</c:v>
                </c:pt>
                <c:pt idx="1">
                  <c:v>10121730</c:v>
                </c:pt>
                <c:pt idx="3">
                  <c:v>50204611</c:v>
                </c:pt>
                <c:pt idx="4">
                  <c:v>927068.47087519628</c:v>
                </c:pt>
                <c:pt idx="5">
                  <c:v>3217590</c:v>
                </c:pt>
                <c:pt idx="6">
                  <c:v>0</c:v>
                </c:pt>
                <c:pt idx="7">
                  <c:v>0</c:v>
                </c:pt>
                <c:pt idx="8">
                  <c:v>3902418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10849000</c:v>
                </c:pt>
                <c:pt idx="1">
                  <c:v>7323075</c:v>
                </c:pt>
                <c:pt idx="2">
                  <c:v>17738115</c:v>
                </c:pt>
                <c:pt idx="3">
                  <c:v>6183930</c:v>
                </c:pt>
                <c:pt idx="4">
                  <c:v>1193390</c:v>
                </c:pt>
                <c:pt idx="5">
                  <c:v>1084900</c:v>
                </c:pt>
                <c:pt idx="6">
                  <c:v>5153275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2024 Q2</c:v>
                </c:pt>
              </c:strCache>
            </c:strRef>
          </c:cat>
          <c:val>
            <c:numRef>
              <c:f>'Análisis Comparativo y Part.'!$AW$41:$AW$42</c:f>
              <c:numCache>
                <c:formatCode>0%</c:formatCode>
                <c:ptCount val="2"/>
                <c:pt idx="0">
                  <c:v>0.38952817706252879</c:v>
                </c:pt>
                <c:pt idx="1">
                  <c:v>0.41269005587687335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2024 Q2</c:v>
                </c:pt>
              </c:strCache>
            </c:strRef>
          </c:cat>
          <c:val>
            <c:numRef>
              <c:f>'Análisis Comparativo y Part.'!$AX$41:$AX$42</c:f>
              <c:numCache>
                <c:formatCode>0%</c:formatCode>
                <c:ptCount val="2"/>
                <c:pt idx="0">
                  <c:v>0.61047182293747126</c:v>
                </c:pt>
                <c:pt idx="1">
                  <c:v>0.58730994412312665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8000000</c:v>
                </c:pt>
                <c:pt idx="1">
                  <c:v>5400000</c:v>
                </c:pt>
                <c:pt idx="2">
                  <c:v>13080000</c:v>
                </c:pt>
                <c:pt idx="3">
                  <c:v>4560000</c:v>
                </c:pt>
                <c:pt idx="4">
                  <c:v>880000</c:v>
                </c:pt>
                <c:pt idx="5">
                  <c:v>800000</c:v>
                </c:pt>
                <c:pt idx="6">
                  <c:v>3800000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1440000</c:v>
                </c:pt>
                <c:pt idx="1">
                  <c:v>8750000</c:v>
                </c:pt>
                <c:pt idx="2">
                  <c:v>0</c:v>
                </c:pt>
                <c:pt idx="3">
                  <c:v>41980000</c:v>
                </c:pt>
                <c:pt idx="4">
                  <c:v>583450</c:v>
                </c:pt>
                <c:pt idx="5">
                  <c:v>2025000</c:v>
                </c:pt>
                <c:pt idx="6">
                  <c:v>0</c:v>
                </c:pt>
                <c:pt idx="7">
                  <c:v>0</c:v>
                </c:pt>
                <c:pt idx="8">
                  <c:v>2456000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10849000</c:v>
                </c:pt>
                <c:pt idx="1">
                  <c:v>7323075</c:v>
                </c:pt>
                <c:pt idx="2">
                  <c:v>17738115</c:v>
                </c:pt>
                <c:pt idx="3">
                  <c:v>6183930</c:v>
                </c:pt>
                <c:pt idx="4">
                  <c:v>1193390</c:v>
                </c:pt>
                <c:pt idx="5">
                  <c:v>1084900</c:v>
                </c:pt>
                <c:pt idx="6">
                  <c:v>5153275</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2107872</c:v>
                </c:pt>
                <c:pt idx="1">
                  <c:v>10121730</c:v>
                </c:pt>
                <c:pt idx="2">
                  <c:v>0</c:v>
                </c:pt>
                <c:pt idx="3">
                  <c:v>50204611</c:v>
                </c:pt>
                <c:pt idx="4">
                  <c:v>927068.47087519628</c:v>
                </c:pt>
                <c:pt idx="5">
                  <c:v>3217590</c:v>
                </c:pt>
                <c:pt idx="6">
                  <c:v>0</c:v>
                </c:pt>
                <c:pt idx="7">
                  <c:v>0</c:v>
                </c:pt>
                <c:pt idx="8">
                  <c:v>3902418</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2024 Q2</c:v>
                </c:pt>
              </c:strCache>
            </c:strRef>
          </c:cat>
          <c:val>
            <c:numRef>
              <c:f>Tortas!$B$36:$B$37</c:f>
              <c:numCache>
                <c:formatCode>_(* #.##0_);_(* \(#.##0\);_(* "-"_);_(@_)</c:formatCode>
                <c:ptCount val="2"/>
                <c:pt idx="0">
                  <c:v>93754450</c:v>
                </c:pt>
                <c:pt idx="1">
                  <c:v>120006974.4708752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2024 Q2</c:v>
                </c:pt>
              </c:strCache>
            </c:strRef>
          </c:cat>
          <c:val>
            <c:numRef>
              <c:f>Tortas!$C$36:$C$37</c:f>
              <c:numCache>
                <c:formatCode>_(* #.##0_);_(* \(#.##0\);_(* "-"_);_(@_)</c:formatCode>
                <c:ptCount val="2"/>
                <c:pt idx="0">
                  <c:v>36520000</c:v>
                </c:pt>
                <c:pt idx="1">
                  <c:v>49525685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2024 Q2</c:v>
                </c:pt>
              </c:strCache>
            </c:strRef>
          </c:cat>
          <c:val>
            <c:numRef>
              <c:f>Tortas!$D$36:$D$37</c:f>
              <c:numCache>
                <c:formatCode>_(* #.##0_);_(* \(#.##0\);_(* "-"_);_(@_)</c:formatCode>
                <c:ptCount val="2"/>
                <c:pt idx="0">
                  <c:v>57234450</c:v>
                </c:pt>
                <c:pt idx="1">
                  <c:v>70481289.470875204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5" width="10.85546875" style="19" customWidth="1"/>
    <col min="6"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1193.3900000000001</v>
      </c>
      <c r="C7" s="22">
        <v>12042.39</v>
      </c>
      <c r="D7" s="22">
        <v>24410.25</v>
      </c>
      <c r="E7" s="22">
        <v>11879.66</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49525.69</v>
      </c>
      <c r="AH7" s="23">
        <v>0.41269005587687335</v>
      </c>
    </row>
    <row r="8" spans="1:34" x14ac:dyDescent="0.2">
      <c r="A8" s="5" t="s">
        <v>122</v>
      </c>
      <c r="B8" s="22">
        <v>927.07</v>
      </c>
      <c r="C8" s="22">
        <v>19635.96</v>
      </c>
      <c r="D8" s="22">
        <v>34509.58</v>
      </c>
      <c r="E8" s="22">
        <v>15408.68</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70481.289999999994</v>
      </c>
      <c r="AH8" s="23">
        <v>0.58730994412312665</v>
      </c>
    </row>
    <row r="9" spans="1:34" x14ac:dyDescent="0.2">
      <c r="A9" s="9" t="s">
        <v>121</v>
      </c>
      <c r="B9" s="22">
        <v>2120.46</v>
      </c>
      <c r="C9" s="22">
        <v>31678.35</v>
      </c>
      <c r="D9" s="22">
        <v>58919.83</v>
      </c>
      <c r="E9" s="22">
        <v>27288.33</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120006.97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8500</v>
      </c>
      <c r="D11" s="24">
        <v>32300</v>
      </c>
      <c r="E11" s="24">
        <v>10200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51000</v>
      </c>
      <c r="AH11" s="27"/>
    </row>
    <row r="12" spans="1:34" x14ac:dyDescent="0.2">
      <c r="A12" s="5" t="s">
        <v>20</v>
      </c>
      <c r="B12" s="24"/>
      <c r="C12" s="24">
        <v>1000</v>
      </c>
      <c r="D12" s="24">
        <v>3800</v>
      </c>
      <c r="E12" s="24">
        <v>1200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6000</v>
      </c>
      <c r="AH12" s="27"/>
    </row>
    <row r="13" spans="1:34" x14ac:dyDescent="0.2">
      <c r="A13" s="5" t="s">
        <v>19</v>
      </c>
      <c r="B13" s="24"/>
      <c r="C13" s="24">
        <v>500</v>
      </c>
      <c r="D13" s="24">
        <v>1900</v>
      </c>
      <c r="E13" s="24">
        <v>600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3000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4711</v>
      </c>
      <c r="D15" s="161">
        <v>4711</v>
      </c>
      <c r="E15" s="161">
        <v>4711</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4711</v>
      </c>
      <c r="AH15" s="27"/>
    </row>
    <row r="16" spans="1:34" x14ac:dyDescent="0.2">
      <c r="A16" s="5" t="s">
        <v>16</v>
      </c>
      <c r="B16" s="161">
        <v>0</v>
      </c>
      <c r="C16" s="161">
        <v>2827</v>
      </c>
      <c r="D16" s="161">
        <v>2827</v>
      </c>
      <c r="E16" s="161">
        <v>2827</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2827</v>
      </c>
      <c r="AH16" s="27"/>
    </row>
    <row r="17" spans="1:34" x14ac:dyDescent="0.2">
      <c r="A17" s="5" t="s">
        <v>15</v>
      </c>
      <c r="B17" s="161">
        <v>0</v>
      </c>
      <c r="C17" s="161">
        <v>1570</v>
      </c>
      <c r="D17" s="161">
        <v>1570</v>
      </c>
      <c r="E17" s="161">
        <v>1570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1570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43655.5</v>
      </c>
      <c r="D19" s="22">
        <v>165890.9</v>
      </c>
      <c r="E19" s="22">
        <v>52386.6</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261933</v>
      </c>
      <c r="AH19" s="27"/>
    </row>
    <row r="20" spans="1:34" x14ac:dyDescent="0.2">
      <c r="A20" s="3" t="s">
        <v>12</v>
      </c>
      <c r="B20" s="25">
        <v>-2120.46</v>
      </c>
      <c r="C20" s="25">
        <v>11977.15</v>
      </c>
      <c r="D20" s="25">
        <v>106971.07</v>
      </c>
      <c r="E20" s="25">
        <v>25098.27</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141926.03</v>
      </c>
      <c r="AH20" s="30"/>
    </row>
    <row r="21" spans="1:34" x14ac:dyDescent="0.2">
      <c r="J21" s="19"/>
      <c r="AG21" s="88">
        <v>1.1826481432007871</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9760</v>
      </c>
      <c r="D121" s="68">
        <v>18000</v>
      </c>
      <c r="E121" s="68">
        <v>8760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36520</v>
      </c>
      <c r="AH121" s="69">
        <v>0.38952817706252879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16112.45</v>
      </c>
      <c r="D122" s="68">
        <v>28433</v>
      </c>
      <c r="E122" s="68">
        <v>12689</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57234.45</v>
      </c>
      <c r="AH122" s="69">
        <v>0.61047182293747126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25872.45</v>
      </c>
      <c r="D123" s="68">
        <v>46433</v>
      </c>
      <c r="E123" s="68">
        <v>21449</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93754.45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8500</v>
      </c>
      <c r="D125" s="71">
        <v>32300</v>
      </c>
      <c r="E125" s="71">
        <v>10200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51000</v>
      </c>
      <c r="AH125" s="61"/>
    </row>
    <row r="126" spans="1:62" s="21" customFormat="1" x14ac:dyDescent="0.2">
      <c r="A126" s="66" t="s">
        <v>20</v>
      </c>
      <c r="B126" s="71"/>
      <c r="C126" s="71">
        <v>1000</v>
      </c>
      <c r="D126" s="71">
        <v>3800</v>
      </c>
      <c r="E126" s="71">
        <v>1200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6000</v>
      </c>
      <c r="AH126" s="61"/>
    </row>
    <row r="127" spans="1:62" s="21" customFormat="1" x14ac:dyDescent="0.2">
      <c r="A127" s="66" t="s">
        <v>19</v>
      </c>
      <c r="B127" s="71"/>
      <c r="C127" s="71">
        <v>500</v>
      </c>
      <c r="D127" s="71">
        <v>1900</v>
      </c>
      <c r="E127" s="71">
        <v>600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3000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3</v>
      </c>
      <c r="D129" s="72">
        <v>3</v>
      </c>
      <c r="E129" s="72">
        <v>3</v>
      </c>
      <c r="F129" s="72">
        <v>3</v>
      </c>
      <c r="G129" s="72">
        <v>3</v>
      </c>
      <c r="H129" s="72">
        <v>3</v>
      </c>
      <c r="I129" s="72">
        <v>3</v>
      </c>
      <c r="J129" s="72">
        <v>3</v>
      </c>
      <c r="K129" s="72">
        <v>3</v>
      </c>
      <c r="L129" s="72">
        <v>3</v>
      </c>
      <c r="M129" s="72">
        <v>3</v>
      </c>
      <c r="N129" s="72">
        <v>3</v>
      </c>
      <c r="O129" s="72">
        <v>3</v>
      </c>
      <c r="P129" s="72">
        <v>3</v>
      </c>
      <c r="Q129" s="72">
        <v>3</v>
      </c>
      <c r="R129" s="72">
        <v>3</v>
      </c>
      <c r="S129" s="72">
        <v>3</v>
      </c>
      <c r="T129" s="72">
        <v>3</v>
      </c>
      <c r="U129" s="72">
        <v>3</v>
      </c>
      <c r="V129" s="72">
        <v>3</v>
      </c>
      <c r="W129" s="72">
        <v>3</v>
      </c>
      <c r="X129" s="72">
        <v>3</v>
      </c>
      <c r="Y129" s="72">
        <v>3</v>
      </c>
      <c r="Z129" s="72">
        <v>3</v>
      </c>
      <c r="AA129" s="72">
        <v>3</v>
      </c>
      <c r="AB129" s="72">
        <v>3</v>
      </c>
      <c r="AC129" s="72">
        <v>3</v>
      </c>
      <c r="AD129" s="72">
        <v>3</v>
      </c>
      <c r="AE129" s="72">
        <v>3</v>
      </c>
      <c r="AF129" s="72">
        <v>3</v>
      </c>
      <c r="AG129" s="72">
        <v>3</v>
      </c>
      <c r="AH129" s="61"/>
    </row>
    <row r="130" spans="1:40" s="21" customFormat="1" x14ac:dyDescent="0.2">
      <c r="A130" s="66" t="s">
        <v>16</v>
      </c>
      <c r="B130" s="72"/>
      <c r="C130" s="72">
        <v>1.8</v>
      </c>
      <c r="D130" s="72">
        <v>1.8</v>
      </c>
      <c r="E130" s="72">
        <v>1.8</v>
      </c>
      <c r="F130" s="72">
        <v>1.8</v>
      </c>
      <c r="G130" s="72">
        <v>1.8</v>
      </c>
      <c r="H130" s="72">
        <v>1.8</v>
      </c>
      <c r="I130" s="72">
        <v>1.8</v>
      </c>
      <c r="J130" s="72">
        <v>1.8</v>
      </c>
      <c r="K130" s="72">
        <v>1.8</v>
      </c>
      <c r="L130" s="72">
        <v>1.8</v>
      </c>
      <c r="M130" s="72">
        <v>1.8</v>
      </c>
      <c r="N130" s="72">
        <v>1.8</v>
      </c>
      <c r="O130" s="72">
        <v>1.8</v>
      </c>
      <c r="P130" s="72">
        <v>1.8</v>
      </c>
      <c r="Q130" s="72">
        <v>1.8</v>
      </c>
      <c r="R130" s="72">
        <v>1.8</v>
      </c>
      <c r="S130" s="72">
        <v>1.8</v>
      </c>
      <c r="T130" s="72">
        <v>1.8</v>
      </c>
      <c r="U130" s="72">
        <v>1.8</v>
      </c>
      <c r="V130" s="72">
        <v>1.8</v>
      </c>
      <c r="W130" s="72">
        <v>1.8</v>
      </c>
      <c r="X130" s="72">
        <v>1.8</v>
      </c>
      <c r="Y130" s="72">
        <v>1.8</v>
      </c>
      <c r="Z130" s="72">
        <v>1.8</v>
      </c>
      <c r="AA130" s="72">
        <v>1.8</v>
      </c>
      <c r="AB130" s="72">
        <v>1.8</v>
      </c>
      <c r="AC130" s="72">
        <v>1.8</v>
      </c>
      <c r="AD130" s="72">
        <v>1.8</v>
      </c>
      <c r="AE130" s="72">
        <v>1.8</v>
      </c>
      <c r="AF130" s="72">
        <v>1.8</v>
      </c>
      <c r="AG130" s="72">
        <v>1.8</v>
      </c>
      <c r="AH130" s="61"/>
    </row>
    <row r="131" spans="1:40" s="21" customFormat="1" x14ac:dyDescent="0.2">
      <c r="A131" s="66" t="s">
        <v>15</v>
      </c>
      <c r="B131" s="72"/>
      <c r="C131" s="72">
        <v>1</v>
      </c>
      <c r="D131" s="72">
        <v>1</v>
      </c>
      <c r="E131" s="72">
        <v>1</v>
      </c>
      <c r="F131" s="72">
        <v>1</v>
      </c>
      <c r="G131" s="72">
        <v>1</v>
      </c>
      <c r="H131" s="72">
        <v>1</v>
      </c>
      <c r="I131" s="72">
        <v>1</v>
      </c>
      <c r="J131" s="72">
        <v>1</v>
      </c>
      <c r="K131" s="72">
        <v>1</v>
      </c>
      <c r="L131" s="72">
        <v>1</v>
      </c>
      <c r="M131" s="72">
        <v>1</v>
      </c>
      <c r="N131" s="72">
        <v>1</v>
      </c>
      <c r="O131" s="72">
        <v>1</v>
      </c>
      <c r="P131" s="72">
        <v>1</v>
      </c>
      <c r="Q131" s="72">
        <v>1</v>
      </c>
      <c r="R131" s="72">
        <v>1</v>
      </c>
      <c r="S131" s="72">
        <v>1</v>
      </c>
      <c r="T131" s="72">
        <v>1</v>
      </c>
      <c r="U131" s="72">
        <v>1</v>
      </c>
      <c r="V131" s="72">
        <v>1</v>
      </c>
      <c r="W131" s="72">
        <v>1</v>
      </c>
      <c r="X131" s="72">
        <v>1</v>
      </c>
      <c r="Y131" s="72">
        <v>1</v>
      </c>
      <c r="Z131" s="72">
        <v>1</v>
      </c>
      <c r="AA131" s="72">
        <v>1</v>
      </c>
      <c r="AB131" s="72">
        <v>1</v>
      </c>
      <c r="AC131" s="72">
        <v>1</v>
      </c>
      <c r="AD131" s="72">
        <v>1</v>
      </c>
      <c r="AE131" s="72">
        <v>1</v>
      </c>
      <c r="AF131" s="72">
        <v>1</v>
      </c>
      <c r="AG131" s="72">
        <v>1</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27800</v>
      </c>
      <c r="D133" s="68">
        <v>105640</v>
      </c>
      <c r="E133" s="68">
        <v>33360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166800</v>
      </c>
      <c r="AH133" s="61"/>
    </row>
    <row r="134" spans="1:40" s="21" customFormat="1" x14ac:dyDescent="0.2">
      <c r="A134" s="64" t="s">
        <v>12</v>
      </c>
      <c r="B134" s="68"/>
      <c r="C134" s="68">
        <v>1927.55</v>
      </c>
      <c r="D134" s="68">
        <v>59207</v>
      </c>
      <c r="E134" s="68">
        <v>11911</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73045.55</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8000000</v>
      </c>
      <c r="AY8" s="21" t="s">
        <v>4</v>
      </c>
      <c r="AZ8" s="86">
        <v>1440000</v>
      </c>
    </row>
    <row r="9" spans="2:59" ht="14.45" customHeight="1" x14ac:dyDescent="0.2">
      <c r="B9" s="132"/>
      <c r="C9" s="132"/>
      <c r="D9" s="132"/>
      <c r="E9" s="132"/>
      <c r="F9" s="132"/>
      <c r="G9" s="132"/>
      <c r="H9" s="132"/>
      <c r="I9" s="132"/>
      <c r="J9" s="36"/>
      <c r="AP9" s="21" t="s">
        <v>8</v>
      </c>
      <c r="AQ9" s="86">
        <v>5400000</v>
      </c>
      <c r="AY9" s="21" t="s">
        <v>8</v>
      </c>
      <c r="AZ9" s="86">
        <v>8750000</v>
      </c>
    </row>
    <row r="10" spans="2:59" ht="14.45" customHeight="1" x14ac:dyDescent="0.2">
      <c r="B10" s="132"/>
      <c r="C10" s="132"/>
      <c r="D10" s="132"/>
      <c r="E10" s="132"/>
      <c r="F10" s="132"/>
      <c r="G10" s="132"/>
      <c r="H10" s="132"/>
      <c r="I10" s="132"/>
      <c r="J10" s="36"/>
      <c r="AP10" s="21" t="s">
        <v>9</v>
      </c>
      <c r="AQ10" s="86">
        <v>13080000</v>
      </c>
      <c r="AY10" s="21" t="s">
        <v>9</v>
      </c>
      <c r="AZ10" s="86">
        <v>0</v>
      </c>
    </row>
    <row r="11" spans="2:59" ht="14.45" customHeight="1" x14ac:dyDescent="0.2">
      <c r="B11" s="74" t="s">
        <v>114</v>
      </c>
      <c r="C11" s="74"/>
      <c r="D11" s="74"/>
      <c r="E11" s="74"/>
      <c r="F11" s="74"/>
      <c r="G11" s="74"/>
      <c r="H11" s="74"/>
      <c r="I11" s="74"/>
      <c r="AP11" s="21" t="s">
        <v>7</v>
      </c>
      <c r="AQ11" s="86">
        <v>4560000</v>
      </c>
      <c r="AY11" s="21" t="s">
        <v>7</v>
      </c>
      <c r="AZ11" s="86">
        <v>41980000</v>
      </c>
    </row>
    <row r="12" spans="2:59" ht="14.45" customHeight="1" x14ac:dyDescent="0.2">
      <c r="B12" s="74"/>
      <c r="C12" s="74"/>
      <c r="D12" s="74"/>
      <c r="E12" s="74"/>
      <c r="F12" s="74"/>
      <c r="G12" s="74"/>
      <c r="H12" s="74"/>
      <c r="I12" s="74"/>
      <c r="AP12" s="21" t="s">
        <v>3</v>
      </c>
      <c r="AQ12" s="86">
        <v>880000</v>
      </c>
      <c r="AY12" s="21" t="s">
        <v>3</v>
      </c>
      <c r="AZ12" s="86">
        <v>583450</v>
      </c>
    </row>
    <row r="13" spans="2:59" ht="14.45" customHeight="1" x14ac:dyDescent="0.2">
      <c r="B13" s="74"/>
      <c r="C13" s="74"/>
      <c r="D13" s="74"/>
      <c r="E13" s="74"/>
      <c r="F13" s="74"/>
      <c r="G13" s="74"/>
      <c r="H13" s="74"/>
      <c r="I13" s="74"/>
      <c r="AP13" s="21" t="s">
        <v>6</v>
      </c>
      <c r="AQ13" s="86">
        <v>800000</v>
      </c>
      <c r="AY13" s="21" t="s">
        <v>6</v>
      </c>
      <c r="AZ13" s="86">
        <v>2025000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3800000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2456000</v>
      </c>
    </row>
    <row r="19" spans="42:59" x14ac:dyDescent="0.2">
      <c r="AP19" s="21" t="s">
        <v>76</v>
      </c>
      <c r="AQ19" s="86">
        <v>0</v>
      </c>
      <c r="AY19" s="21" t="s">
        <v>76</v>
      </c>
      <c r="AZ19" s="86">
        <v>0</v>
      </c>
    </row>
    <row r="20" spans="42:59" ht="15" x14ac:dyDescent="0.25">
      <c r="AP20" s="75" t="s">
        <v>77</v>
      </c>
      <c r="AQ20" s="87">
        <v>36520000</v>
      </c>
      <c r="AY20" s="75" t="s">
        <v>77</v>
      </c>
      <c r="AZ20" s="87">
        <v>57234450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10849000</v>
      </c>
      <c r="AY27" s="21" t="s">
        <v>4</v>
      </c>
      <c r="AZ27" s="86">
        <v>2107872</v>
      </c>
    </row>
    <row r="28" spans="42:59" x14ac:dyDescent="0.2">
      <c r="AP28" s="21" t="s">
        <v>8</v>
      </c>
      <c r="AQ28" s="86">
        <v>7323075</v>
      </c>
      <c r="AY28" s="21" t="s">
        <v>8</v>
      </c>
      <c r="AZ28" s="86">
        <v>10121730</v>
      </c>
    </row>
    <row r="29" spans="42:59" ht="14.45" customHeight="1" x14ac:dyDescent="0.2">
      <c r="AP29" s="21" t="s">
        <v>9</v>
      </c>
      <c r="AQ29" s="86">
        <v>17738115</v>
      </c>
      <c r="AY29" s="21" t="s">
        <v>9</v>
      </c>
      <c r="AZ29" s="86"/>
    </row>
    <row r="30" spans="42:59" x14ac:dyDescent="0.2">
      <c r="AP30" s="21" t="s">
        <v>7</v>
      </c>
      <c r="AQ30" s="86">
        <v>6183930</v>
      </c>
      <c r="AY30" s="21" t="s">
        <v>7</v>
      </c>
      <c r="AZ30" s="86">
        <v>50204611</v>
      </c>
    </row>
    <row r="31" spans="42:59" x14ac:dyDescent="0.2">
      <c r="AP31" s="21" t="s">
        <v>3</v>
      </c>
      <c r="AQ31" s="86">
        <v>1193390</v>
      </c>
      <c r="AY31" s="21" t="s">
        <v>3</v>
      </c>
      <c r="AZ31" s="86">
        <v>927068.47087519628</v>
      </c>
    </row>
    <row r="32" spans="42:59" ht="14.45" customHeight="1" x14ac:dyDescent="0.2">
      <c r="AP32" s="21" t="s">
        <v>6</v>
      </c>
      <c r="AQ32" s="86">
        <v>1084900</v>
      </c>
      <c r="AY32" s="21" t="s">
        <v>6</v>
      </c>
      <c r="AZ32" s="86">
        <v>3217590</v>
      </c>
    </row>
    <row r="33" spans="2:56" ht="14.45" customHeight="1" x14ac:dyDescent="0.2">
      <c r="AP33" s="21" t="s">
        <v>5</v>
      </c>
      <c r="AQ33" s="86">
        <v>5153275</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3902418</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49525685</v>
      </c>
      <c r="AY37" s="75" t="s">
        <v>77</v>
      </c>
      <c r="AZ37" s="87">
        <v>70481289.470875204</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93754450</v>
      </c>
      <c r="AR41" s="107">
        <v>36520000</v>
      </c>
      <c r="AS41" s="107">
        <v>57234450</v>
      </c>
      <c r="AV41" s="21" t="s">
        <v>128</v>
      </c>
      <c r="AW41" s="88">
        <v>0.38952817706252879</v>
      </c>
      <c r="AX41" s="88">
        <v>0.61047182293747126</v>
      </c>
    </row>
    <row r="42" spans="2:56" ht="15" x14ac:dyDescent="0.2">
      <c r="B42" s="37"/>
      <c r="C42" s="37"/>
      <c r="D42" s="37"/>
      <c r="E42" s="37"/>
      <c r="F42" s="37"/>
      <c r="G42" s="37"/>
      <c r="H42" s="37"/>
      <c r="I42" s="37"/>
      <c r="AP42" s="21" t="s">
        <v>127</v>
      </c>
      <c r="AQ42" s="107">
        <v>120006974.4708752</v>
      </c>
      <c r="AR42" s="107">
        <v>49525685</v>
      </c>
      <c r="AS42" s="107">
        <v>70481289.470875204</v>
      </c>
      <c r="AV42" s="21" t="s">
        <v>127</v>
      </c>
      <c r="AW42" s="88">
        <v>0.41269005587687335</v>
      </c>
      <c r="AX42" s="88">
        <v>0.58730994412312665</v>
      </c>
    </row>
    <row r="43" spans="2:56" x14ac:dyDescent="0.2">
      <c r="BD43" s="89">
        <v>42288773682525.125</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0.54184096696483453</v>
      </c>
    </row>
    <row r="54" spans="2:55" x14ac:dyDescent="0.2">
      <c r="BA54" s="21" t="s">
        <v>88</v>
      </c>
      <c r="BC54" s="91">
        <v>0.43792296163069544</v>
      </c>
    </row>
    <row r="55" spans="2:55" ht="15" thickBot="1" x14ac:dyDescent="0.25">
      <c r="BA55" s="21" t="s">
        <v>89</v>
      </c>
      <c r="BC55" s="91" t="s">
        <v>127</v>
      </c>
    </row>
    <row r="56" spans="2:55" ht="16.5" thickTop="1" thickBot="1" x14ac:dyDescent="0.3">
      <c r="BA56" s="92" t="s">
        <v>82</v>
      </c>
      <c r="BB56" s="92"/>
      <c r="BC56" s="90">
        <v>93754450</v>
      </c>
    </row>
    <row r="57" spans="2:55" ht="16.5" thickTop="1" thickBot="1" x14ac:dyDescent="0.3">
      <c r="BA57" s="93" t="s">
        <v>83</v>
      </c>
      <c r="BB57" s="93"/>
      <c r="BC57" s="94">
        <v>44468</v>
      </c>
    </row>
    <row r="58" spans="2:55" ht="16.5" thickTop="1" thickBot="1" x14ac:dyDescent="0.3">
      <c r="BA58" s="93" t="s">
        <v>84</v>
      </c>
      <c r="BB58" s="93"/>
      <c r="BC58" s="95">
        <v>1.2800136363753956</v>
      </c>
    </row>
    <row r="59" spans="2:55" ht="16.5" thickTop="1" thickBot="1" x14ac:dyDescent="0.3">
      <c r="BA59" s="92" t="s">
        <v>85</v>
      </c>
      <c r="BB59" s="92" t="s">
        <v>65</v>
      </c>
      <c r="BC59" s="90">
        <v>166800</v>
      </c>
    </row>
    <row r="60" spans="2:55" ht="16.5" thickTop="1" thickBot="1" x14ac:dyDescent="0.3">
      <c r="I60" s="60" t="s">
        <v>113</v>
      </c>
      <c r="BA60" s="93" t="s">
        <v>86</v>
      </c>
      <c r="BB60" s="93"/>
      <c r="BC60" s="95">
        <v>1.570341726618705</v>
      </c>
    </row>
    <row r="61" spans="2:55" ht="16.5" thickTop="1" thickBot="1" x14ac:dyDescent="0.3">
      <c r="BA61" s="92" t="s">
        <v>85</v>
      </c>
      <c r="BB61" s="92" t="s">
        <v>65</v>
      </c>
      <c r="BC61" s="90">
        <v>261933</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8000000</v>
      </c>
      <c r="J5" t="s">
        <v>4</v>
      </c>
      <c r="K5" s="1">
        <v>1440000</v>
      </c>
      <c r="S5" s="135"/>
      <c r="T5" s="135"/>
      <c r="U5" s="135"/>
      <c r="V5" s="135"/>
      <c r="W5" s="135"/>
      <c r="X5" s="135"/>
      <c r="Y5" s="135"/>
      <c r="Z5" s="135"/>
    </row>
    <row r="6" spans="1:27" x14ac:dyDescent="0.25">
      <c r="A6" t="s">
        <v>8</v>
      </c>
      <c r="B6" s="1">
        <v>5400000</v>
      </c>
      <c r="J6" t="s">
        <v>8</v>
      </c>
      <c r="K6" s="1">
        <v>8750000</v>
      </c>
      <c r="S6" s="135"/>
      <c r="T6" s="135"/>
      <c r="U6" s="135"/>
      <c r="V6" s="135"/>
      <c r="W6" s="135"/>
      <c r="X6" s="135"/>
      <c r="Y6" s="135"/>
      <c r="Z6" s="135"/>
      <c r="AA6" s="18"/>
    </row>
    <row r="7" spans="1:27" x14ac:dyDescent="0.25">
      <c r="A7" t="s">
        <v>9</v>
      </c>
      <c r="B7" s="1">
        <v>13080000</v>
      </c>
      <c r="J7" t="s">
        <v>9</v>
      </c>
      <c r="K7" s="1">
        <v>0</v>
      </c>
      <c r="S7" s="135"/>
      <c r="T7" s="135"/>
      <c r="U7" s="135"/>
      <c r="V7" s="135"/>
      <c r="W7" s="135"/>
      <c r="X7" s="135"/>
      <c r="Y7" s="135"/>
      <c r="Z7" s="135"/>
      <c r="AA7" s="18"/>
    </row>
    <row r="8" spans="1:27" x14ac:dyDescent="0.25">
      <c r="A8" t="s">
        <v>7</v>
      </c>
      <c r="B8" s="1">
        <v>4560000</v>
      </c>
      <c r="J8" t="s">
        <v>7</v>
      </c>
      <c r="K8" s="1">
        <v>41980000</v>
      </c>
      <c r="S8" s="135"/>
      <c r="T8" s="135"/>
      <c r="U8" s="135"/>
      <c r="V8" s="135"/>
      <c r="W8" s="135"/>
      <c r="X8" s="135"/>
      <c r="Y8" s="135"/>
      <c r="Z8" s="135"/>
    </row>
    <row r="9" spans="1:27" x14ac:dyDescent="0.25">
      <c r="A9" t="s">
        <v>3</v>
      </c>
      <c r="B9" s="1">
        <v>880000</v>
      </c>
      <c r="J9" t="s">
        <v>3</v>
      </c>
      <c r="K9" s="1">
        <v>583450</v>
      </c>
      <c r="S9" s="135"/>
      <c r="T9" s="135"/>
      <c r="U9" s="135"/>
      <c r="V9" s="135"/>
      <c r="W9" s="135"/>
      <c r="X9" s="135"/>
      <c r="Y9" s="135"/>
      <c r="Z9" s="135"/>
    </row>
    <row r="10" spans="1:27" x14ac:dyDescent="0.25">
      <c r="A10" t="s">
        <v>6</v>
      </c>
      <c r="B10" s="1">
        <v>800000</v>
      </c>
      <c r="J10" t="s">
        <v>6</v>
      </c>
      <c r="K10" s="1">
        <v>2025000</v>
      </c>
      <c r="S10" s="135"/>
      <c r="T10" s="135"/>
      <c r="U10" s="135"/>
      <c r="V10" s="135"/>
      <c r="W10" s="135"/>
      <c r="X10" s="135"/>
      <c r="Y10" s="135"/>
      <c r="Z10" s="135"/>
    </row>
    <row r="11" spans="1:27" x14ac:dyDescent="0.25">
      <c r="A11" t="s">
        <v>5</v>
      </c>
      <c r="B11" s="1">
        <v>3800000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2456000</v>
      </c>
    </row>
    <row r="14" spans="1:27" x14ac:dyDescent="0.25">
      <c r="A14" t="s">
        <v>76</v>
      </c>
      <c r="B14" s="1">
        <v>0</v>
      </c>
      <c r="J14" t="s">
        <v>76</v>
      </c>
      <c r="K14" s="1">
        <v>0</v>
      </c>
    </row>
    <row r="15" spans="1:27" x14ac:dyDescent="0.25">
      <c r="A15" s="12" t="s">
        <v>77</v>
      </c>
      <c r="B15" s="13">
        <v>36520000</v>
      </c>
      <c r="J15" s="12" t="s">
        <v>77</v>
      </c>
      <c r="K15" s="13">
        <v>57234450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10849000</v>
      </c>
      <c r="J22" t="s">
        <v>4</v>
      </c>
      <c r="K22" s="1">
        <v>2107872</v>
      </c>
      <c r="S22" s="135"/>
      <c r="T22" s="135"/>
      <c r="U22" s="135"/>
      <c r="V22" s="135"/>
      <c r="W22" s="135"/>
      <c r="X22" s="135"/>
      <c r="Y22" s="135"/>
      <c r="Z22" s="135"/>
    </row>
    <row r="23" spans="1:26" x14ac:dyDescent="0.25">
      <c r="A23" t="s">
        <v>8</v>
      </c>
      <c r="B23" s="1">
        <v>7323075</v>
      </c>
      <c r="J23" t="s">
        <v>8</v>
      </c>
      <c r="K23" s="1">
        <v>10121730</v>
      </c>
      <c r="S23" s="135"/>
      <c r="T23" s="135"/>
      <c r="U23" s="135"/>
      <c r="V23" s="135"/>
      <c r="W23" s="135"/>
      <c r="X23" s="135"/>
      <c r="Y23" s="135"/>
      <c r="Z23" s="135"/>
    </row>
    <row r="24" spans="1:26" ht="14.45" customHeight="1" x14ac:dyDescent="0.25">
      <c r="A24" t="s">
        <v>9</v>
      </c>
      <c r="B24" s="1">
        <v>17738115</v>
      </c>
      <c r="J24" t="s">
        <v>9</v>
      </c>
      <c r="K24" s="1">
        <v>0</v>
      </c>
      <c r="S24" s="135"/>
      <c r="T24" s="135"/>
      <c r="U24" s="135"/>
      <c r="V24" s="135"/>
      <c r="W24" s="135"/>
      <c r="X24" s="135"/>
      <c r="Y24" s="135"/>
      <c r="Z24" s="135"/>
    </row>
    <row r="25" spans="1:26" x14ac:dyDescent="0.25">
      <c r="A25" t="s">
        <v>7</v>
      </c>
      <c r="B25" s="1">
        <v>6183930</v>
      </c>
      <c r="J25" t="s">
        <v>7</v>
      </c>
      <c r="K25" s="1">
        <v>50204611</v>
      </c>
      <c r="S25" s="135"/>
      <c r="T25" s="135"/>
      <c r="U25" s="135"/>
      <c r="V25" s="135"/>
      <c r="W25" s="135"/>
      <c r="X25" s="135"/>
      <c r="Y25" s="135"/>
      <c r="Z25" s="135"/>
    </row>
    <row r="26" spans="1:26" ht="14.45" customHeight="1" x14ac:dyDescent="0.25">
      <c r="A26" t="s">
        <v>3</v>
      </c>
      <c r="B26" s="1">
        <v>1193390</v>
      </c>
      <c r="J26" t="s">
        <v>3</v>
      </c>
      <c r="K26" s="1">
        <v>927068.47087519628</v>
      </c>
      <c r="S26" s="135"/>
      <c r="T26" s="135"/>
      <c r="U26" s="135"/>
      <c r="V26" s="135"/>
      <c r="W26" s="135"/>
      <c r="X26" s="135"/>
      <c r="Y26" s="135"/>
      <c r="Z26" s="135"/>
    </row>
    <row r="27" spans="1:26" x14ac:dyDescent="0.25">
      <c r="A27" t="s">
        <v>6</v>
      </c>
      <c r="B27" s="1">
        <v>1084900</v>
      </c>
      <c r="J27" t="s">
        <v>6</v>
      </c>
      <c r="K27" s="1">
        <v>3217590</v>
      </c>
      <c r="S27" s="135"/>
      <c r="T27" s="135"/>
      <c r="U27" s="135"/>
      <c r="V27" s="135"/>
      <c r="W27" s="135"/>
      <c r="X27" s="135"/>
      <c r="Y27" s="135"/>
      <c r="Z27" s="135"/>
    </row>
    <row r="28" spans="1:26" x14ac:dyDescent="0.25">
      <c r="A28" t="s">
        <v>5</v>
      </c>
      <c r="B28" s="1">
        <v>5153275</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3902418</v>
      </c>
    </row>
    <row r="31" spans="1:26" x14ac:dyDescent="0.25">
      <c r="A31" t="s">
        <v>76</v>
      </c>
      <c r="B31" s="1">
        <v>0</v>
      </c>
      <c r="J31" t="s">
        <v>76</v>
      </c>
      <c r="K31" s="1">
        <v>0</v>
      </c>
    </row>
    <row r="32" spans="1:26" x14ac:dyDescent="0.25">
      <c r="A32" s="12" t="s">
        <v>77</v>
      </c>
      <c r="B32" s="13">
        <v>49525685</v>
      </c>
      <c r="J32" s="12" t="s">
        <v>77</v>
      </c>
      <c r="K32" s="13">
        <v>70481289.470875204</v>
      </c>
    </row>
    <row r="35" spans="1:15" x14ac:dyDescent="0.25">
      <c r="B35" t="s">
        <v>79</v>
      </c>
      <c r="C35" t="s">
        <v>80</v>
      </c>
      <c r="D35" t="s">
        <v>24</v>
      </c>
      <c r="H35" t="s">
        <v>80</v>
      </c>
      <c r="I35" t="s">
        <v>24</v>
      </c>
    </row>
    <row r="36" spans="1:15" x14ac:dyDescent="0.25">
      <c r="A36" t="s">
        <v>128</v>
      </c>
      <c r="B36" s="14">
        <v>93754450</v>
      </c>
      <c r="C36" s="14">
        <v>36520000</v>
      </c>
      <c r="D36" s="14">
        <v>57234450</v>
      </c>
      <c r="G36" t="s">
        <v>128</v>
      </c>
      <c r="H36" s="15">
        <v>0.38952817706252879</v>
      </c>
      <c r="I36" s="15">
        <v>0.61047182293747126</v>
      </c>
    </row>
    <row r="37" spans="1:15" x14ac:dyDescent="0.25">
      <c r="A37" t="s">
        <v>127</v>
      </c>
      <c r="B37" s="14">
        <v>120006974.4708752</v>
      </c>
      <c r="C37" s="14">
        <v>49525685</v>
      </c>
      <c r="D37" s="14">
        <v>70481289.470875204</v>
      </c>
      <c r="G37" t="s">
        <v>127</v>
      </c>
      <c r="H37" s="15">
        <v>0.41269005587687335</v>
      </c>
      <c r="I37" s="15">
        <v>0.58730994412312665</v>
      </c>
    </row>
    <row r="38" spans="1:15" x14ac:dyDescent="0.25">
      <c r="O38" s="17">
        <v>42288773682525.125</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2000.12</v>
      </c>
      <c r="J11" s="19"/>
      <c r="K11" s="19"/>
    </row>
    <row r="12" spans="2:57" ht="14.45" customHeight="1" thickBot="1" x14ac:dyDescent="0.25">
      <c r="B12" s="19"/>
      <c r="C12" s="19"/>
      <c r="D12" s="19"/>
      <c r="E12" s="19"/>
      <c r="F12" s="19"/>
      <c r="G12" s="43" t="s">
        <v>93</v>
      </c>
      <c r="H12" s="44" t="s">
        <v>94</v>
      </c>
      <c r="I12" s="45">
        <v>2120460</v>
      </c>
      <c r="J12" s="19"/>
      <c r="K12" s="19"/>
    </row>
    <row r="13" spans="2:57" ht="14.45" customHeight="1" thickBot="1" x14ac:dyDescent="0.25">
      <c r="B13" s="19"/>
      <c r="C13" s="19"/>
      <c r="D13" s="19"/>
      <c r="E13" s="19"/>
      <c r="F13" s="19"/>
      <c r="G13" s="43" t="s">
        <v>95</v>
      </c>
      <c r="H13" s="44" t="s">
        <v>94</v>
      </c>
      <c r="I13" s="45">
        <v>56388541</v>
      </c>
      <c r="J13" s="19"/>
      <c r="K13" s="19"/>
    </row>
    <row r="14" spans="2:57" ht="14.45" customHeight="1" thickBot="1" x14ac:dyDescent="0.25">
      <c r="B14" s="19"/>
      <c r="C14" s="19"/>
      <c r="D14" s="19"/>
      <c r="E14" s="19"/>
      <c r="F14" s="19"/>
      <c r="G14" s="43" t="s">
        <v>96</v>
      </c>
      <c r="H14" s="44" t="s">
        <v>97</v>
      </c>
      <c r="I14" s="46">
        <v>60</v>
      </c>
      <c r="J14" s="19"/>
      <c r="K14" s="19"/>
    </row>
    <row r="15" spans="2:57" ht="14.45" customHeight="1" thickBot="1" x14ac:dyDescent="0.25">
      <c r="B15" s="19"/>
      <c r="C15" s="19"/>
      <c r="D15" s="19"/>
      <c r="E15" s="19"/>
      <c r="F15" s="19"/>
      <c r="G15" s="43" t="s">
        <v>98</v>
      </c>
      <c r="H15" s="44" t="s">
        <v>67</v>
      </c>
      <c r="I15" s="47">
        <v>118.26481432007871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2000.12</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27489.541982109931</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4.3655499999999998</v>
      </c>
      <c r="AT30" s="98">
        <v>60000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261933</v>
      </c>
      <c r="AV39" s="100">
        <v>4.37</v>
      </c>
      <c r="AW39" s="101">
        <v>1.570341726618705</v>
      </c>
    </row>
    <row r="40" spans="2:49" ht="14.45" customHeight="1" x14ac:dyDescent="0.2">
      <c r="B40" s="19"/>
      <c r="C40" s="48"/>
      <c r="D40" s="52" t="s">
        <v>109</v>
      </c>
      <c r="E40" s="162">
        <v>3274.1624999999999</v>
      </c>
      <c r="F40" s="162">
        <v>3492.4399999999996</v>
      </c>
      <c r="G40" s="162">
        <v>3710.7174999999997</v>
      </c>
      <c r="H40" s="162">
        <v>3928.9949999999994</v>
      </c>
      <c r="I40" s="162">
        <v>4147.2725</v>
      </c>
      <c r="J40" s="163">
        <v>4365.55</v>
      </c>
      <c r="K40" s="162">
        <v>4583.8275000000003</v>
      </c>
      <c r="L40" s="162">
        <v>4802.1050000000005</v>
      </c>
      <c r="M40" s="162">
        <v>5020.3825000000006</v>
      </c>
      <c r="N40" s="162">
        <v>5238.66</v>
      </c>
      <c r="O40" s="162">
        <v>5456.9375</v>
      </c>
      <c r="AT40" s="21" t="s">
        <v>62</v>
      </c>
      <c r="AU40" s="99">
        <v>120006.97</v>
      </c>
      <c r="AV40" s="100">
        <v>2</v>
      </c>
      <c r="AW40" s="101">
        <v>1.2800135886883237</v>
      </c>
    </row>
    <row r="41" spans="2:49" x14ac:dyDescent="0.2">
      <c r="B41" s="19"/>
      <c r="C41" s="53">
        <v>-0.2</v>
      </c>
      <c r="D41" s="54">
        <v>34884</v>
      </c>
      <c r="E41" s="110">
        <v>-4.8256241699961233E-2</v>
      </c>
      <c r="F41" s="110">
        <v>1.519334218670787E-2</v>
      </c>
      <c r="G41" s="110">
        <v>7.8642926073377195E-2</v>
      </c>
      <c r="H41" s="110">
        <v>0.1420925099600463</v>
      </c>
      <c r="I41" s="110">
        <v>0.20554209384671562</v>
      </c>
      <c r="J41" s="110">
        <v>0.26899167773338495</v>
      </c>
      <c r="K41" s="110">
        <v>0.33244126162005427</v>
      </c>
      <c r="L41" s="110">
        <v>0.39589084550672338</v>
      </c>
      <c r="M41" s="110">
        <v>0.45934042939339292</v>
      </c>
      <c r="N41" s="110">
        <v>0.5227900132800618</v>
      </c>
      <c r="O41" s="110">
        <v>0.58623959716673113</v>
      </c>
      <c r="AT41" s="21" t="s">
        <v>61</v>
      </c>
      <c r="AU41" s="99">
        <v>141926.03</v>
      </c>
      <c r="AV41" s="100"/>
      <c r="AW41" s="101">
        <v>0.54184096696483453</v>
      </c>
    </row>
    <row r="42" spans="2:49" x14ac:dyDescent="0.2">
      <c r="B42" s="19"/>
      <c r="C42" s="53">
        <v>-0.15</v>
      </c>
      <c r="D42" s="54">
        <v>43605</v>
      </c>
      <c r="E42" s="110">
        <v>0.18967969787504835</v>
      </c>
      <c r="F42" s="110">
        <v>0.26899167773338495</v>
      </c>
      <c r="G42" s="110">
        <v>0.34830365759172155</v>
      </c>
      <c r="H42" s="110">
        <v>0.42761563745005793</v>
      </c>
      <c r="I42" s="110">
        <v>0.50692761730839453</v>
      </c>
      <c r="J42" s="110">
        <v>0.58623959716673113</v>
      </c>
      <c r="K42" s="110">
        <v>0.66555157702506795</v>
      </c>
      <c r="L42" s="110">
        <v>0.74486355688340433</v>
      </c>
      <c r="M42" s="110">
        <v>0.82417553674174093</v>
      </c>
      <c r="N42" s="110">
        <v>0.90348751660007731</v>
      </c>
      <c r="O42" s="110">
        <v>0.98279949645841391</v>
      </c>
    </row>
    <row r="43" spans="2:49" x14ac:dyDescent="0.2">
      <c r="B43" s="19"/>
      <c r="C43" s="53">
        <v>-0.1</v>
      </c>
      <c r="D43" s="54">
        <v>51300</v>
      </c>
      <c r="E43" s="110">
        <v>0.39962317397064528</v>
      </c>
      <c r="F43" s="110">
        <v>0.4929313855686881</v>
      </c>
      <c r="G43" s="110">
        <v>0.58623959716673135</v>
      </c>
      <c r="H43" s="110">
        <v>0.67954780876477394</v>
      </c>
      <c r="I43" s="110">
        <v>0.77285602036281698</v>
      </c>
      <c r="J43" s="110">
        <v>0.86616423196086023</v>
      </c>
      <c r="K43" s="110">
        <v>0.95947244355890304</v>
      </c>
      <c r="L43" s="110">
        <v>1.0527806551569463</v>
      </c>
      <c r="M43" s="110">
        <v>1.1460888667549893</v>
      </c>
      <c r="N43" s="110">
        <v>1.2393970783530319</v>
      </c>
      <c r="O43" s="110">
        <v>1.3327052899510754</v>
      </c>
      <c r="AU43" s="21">
        <v>318588</v>
      </c>
    </row>
    <row r="44" spans="2:49" x14ac:dyDescent="0.2">
      <c r="B44" s="19"/>
      <c r="C44" s="53">
        <v>-0.05</v>
      </c>
      <c r="D44" s="54">
        <v>57000</v>
      </c>
      <c r="E44" s="110">
        <v>0.5551368599673836</v>
      </c>
      <c r="F44" s="110">
        <v>0.65881265063187566</v>
      </c>
      <c r="G44" s="110">
        <v>0.76248844129636795</v>
      </c>
      <c r="H44" s="110">
        <v>0.86616423196086001</v>
      </c>
      <c r="I44" s="110">
        <v>0.96984002262535229</v>
      </c>
      <c r="J44" s="110">
        <v>1.0735158132898444</v>
      </c>
      <c r="K44" s="110">
        <v>1.1771916039543369</v>
      </c>
      <c r="L44" s="110">
        <v>1.2808673946188289</v>
      </c>
      <c r="M44" s="110">
        <v>1.3845431852833214</v>
      </c>
      <c r="N44" s="110">
        <v>1.4882189759478135</v>
      </c>
      <c r="O44" s="110">
        <v>1.591894766612306</v>
      </c>
      <c r="AU44" s="21">
        <v>266262.63799999998</v>
      </c>
    </row>
    <row r="45" spans="2:49" x14ac:dyDescent="0.2">
      <c r="B45" s="19"/>
      <c r="C45" s="50" t="s">
        <v>107</v>
      </c>
      <c r="D45" s="55">
        <v>60000</v>
      </c>
      <c r="E45" s="110">
        <v>0.63698616838671951</v>
      </c>
      <c r="F45" s="110">
        <v>0.74611857961250072</v>
      </c>
      <c r="G45" s="110">
        <v>0.85525099083828193</v>
      </c>
      <c r="H45" s="110">
        <v>0.96438340206406337</v>
      </c>
      <c r="I45" s="110">
        <v>1.0735158132898444</v>
      </c>
      <c r="J45" s="110">
        <v>1.182648224515626</v>
      </c>
      <c r="K45" s="110">
        <v>1.2917806357414077</v>
      </c>
      <c r="L45" s="110">
        <v>1.4009130469671884</v>
      </c>
      <c r="M45" s="110">
        <v>1.5100454581929701</v>
      </c>
      <c r="N45" s="110">
        <v>1.6191778694187509</v>
      </c>
      <c r="O45" s="110">
        <v>1.7283102806445325</v>
      </c>
    </row>
    <row r="46" spans="2:49" ht="14.45" customHeight="1" x14ac:dyDescent="0.2">
      <c r="B46" s="19"/>
      <c r="C46" s="53">
        <v>0.05</v>
      </c>
      <c r="D46" s="54">
        <v>63000</v>
      </c>
      <c r="E46" s="110">
        <v>0.71883547680605564</v>
      </c>
      <c r="F46" s="110">
        <v>0.83342450859312556</v>
      </c>
      <c r="G46" s="110">
        <v>0.94801354038019614</v>
      </c>
      <c r="H46" s="110">
        <v>1.0626025721672665</v>
      </c>
      <c r="I46" s="110">
        <v>1.1771916039543369</v>
      </c>
      <c r="J46" s="110">
        <v>1.2917806357414072</v>
      </c>
      <c r="K46" s="110">
        <v>1.4063696675284776</v>
      </c>
      <c r="L46" s="110">
        <v>1.5209586993155479</v>
      </c>
      <c r="M46" s="110">
        <v>1.6355477311026188</v>
      </c>
      <c r="N46" s="110">
        <v>1.7501367628896887</v>
      </c>
      <c r="O46" s="110">
        <v>1.864725794676759</v>
      </c>
    </row>
    <row r="47" spans="2:49" x14ac:dyDescent="0.2">
      <c r="B47" s="19"/>
      <c r="C47" s="53">
        <v>0.1</v>
      </c>
      <c r="D47" s="54">
        <v>69300</v>
      </c>
      <c r="E47" s="110">
        <v>0.89071902448666096</v>
      </c>
      <c r="F47" s="110">
        <v>1.0167669594524384</v>
      </c>
      <c r="G47" s="110">
        <v>1.1428148944182159</v>
      </c>
      <c r="H47" s="110">
        <v>1.268862829383993</v>
      </c>
      <c r="I47" s="110">
        <v>1.3949107643497705</v>
      </c>
      <c r="J47" s="110">
        <v>1.5209586993155479</v>
      </c>
      <c r="K47" s="110">
        <v>1.6470066342813254</v>
      </c>
      <c r="L47" s="110">
        <v>1.7730545692471029</v>
      </c>
      <c r="M47" s="110">
        <v>1.8991025042128804</v>
      </c>
      <c r="N47" s="110">
        <v>2.0251504391786574</v>
      </c>
      <c r="O47" s="110">
        <v>2.1511983741444349</v>
      </c>
    </row>
    <row r="48" spans="2:49" x14ac:dyDescent="0.2">
      <c r="B48" s="19"/>
      <c r="C48" s="53">
        <v>0.15</v>
      </c>
      <c r="D48" s="54">
        <v>79695</v>
      </c>
      <c r="E48" s="110">
        <v>1.1743268781596603</v>
      </c>
      <c r="F48" s="110">
        <v>1.3192820033703039</v>
      </c>
      <c r="G48" s="110">
        <v>1.4642371285809483</v>
      </c>
      <c r="H48" s="110">
        <v>1.6091922537915919</v>
      </c>
      <c r="I48" s="110">
        <v>1.7541473790022364</v>
      </c>
      <c r="J48" s="110">
        <v>1.89910250421288</v>
      </c>
      <c r="K48" s="110">
        <v>2.0440576294235244</v>
      </c>
      <c r="L48" s="110">
        <v>2.1890127546341684</v>
      </c>
      <c r="M48" s="110">
        <v>2.3339678798448125</v>
      </c>
      <c r="N48" s="110">
        <v>2.478923005055456</v>
      </c>
      <c r="O48" s="110">
        <v>2.6238781302661001</v>
      </c>
    </row>
    <row r="49" spans="2:45" ht="15" thickBot="1" x14ac:dyDescent="0.25">
      <c r="B49" s="19"/>
      <c r="C49" s="53">
        <v>0.2</v>
      </c>
      <c r="D49" s="56">
        <v>95634</v>
      </c>
      <c r="E49" s="110">
        <v>1.6091922537915924</v>
      </c>
      <c r="F49" s="110">
        <v>1.7831384040443647</v>
      </c>
      <c r="G49" s="110">
        <v>1.9570845542971376</v>
      </c>
      <c r="H49" s="110">
        <v>2.1310307045499104</v>
      </c>
      <c r="I49" s="110">
        <v>2.3049768548026832</v>
      </c>
      <c r="J49" s="110">
        <v>2.4789230050554565</v>
      </c>
      <c r="K49" s="110">
        <v>2.6528691553082293</v>
      </c>
      <c r="L49" s="110">
        <v>2.8268153055610021</v>
      </c>
      <c r="M49" s="110">
        <v>3.000761455813775</v>
      </c>
      <c r="N49" s="110">
        <v>3.1747076060665469</v>
      </c>
      <c r="O49" s="110">
        <v>3.3486537563193206</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60000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1562.57</v>
      </c>
      <c r="BA66" s="21" t="s">
        <v>65</v>
      </c>
    </row>
    <row r="67" spans="2:55" x14ac:dyDescent="0.2">
      <c r="B67" s="19"/>
      <c r="C67" s="19"/>
      <c r="D67" s="19"/>
      <c r="E67" s="19"/>
      <c r="F67" s="19"/>
      <c r="G67" s="19"/>
      <c r="H67" s="19"/>
      <c r="I67" s="19"/>
      <c r="J67" s="19"/>
      <c r="K67" s="19"/>
      <c r="AS67" s="21" t="s">
        <v>11</v>
      </c>
      <c r="AT67" s="99">
        <v>166800</v>
      </c>
      <c r="AU67" s="100">
        <v>2.78</v>
      </c>
      <c r="AV67" s="101">
        <v>1</v>
      </c>
      <c r="AX67" s="21" t="s">
        <v>64</v>
      </c>
      <c r="AZ67" s="71">
        <v>33724.622302158277</v>
      </c>
      <c r="BA67" s="21" t="s">
        <v>63</v>
      </c>
    </row>
    <row r="68" spans="2:55" x14ac:dyDescent="0.2">
      <c r="B68" s="19"/>
      <c r="C68" s="19"/>
      <c r="D68" s="19"/>
      <c r="E68" s="19"/>
      <c r="F68" s="19"/>
      <c r="G68" s="19"/>
      <c r="H68" s="19"/>
      <c r="I68" s="19"/>
      <c r="J68" s="19"/>
      <c r="K68" s="19"/>
      <c r="AS68" s="21" t="s">
        <v>62</v>
      </c>
      <c r="AT68" s="99">
        <v>93754.45</v>
      </c>
      <c r="AU68" s="100">
        <v>1.56</v>
      </c>
      <c r="AV68" s="101">
        <v>0.56207703836930456</v>
      </c>
    </row>
    <row r="69" spans="2:55" x14ac:dyDescent="0.2">
      <c r="B69" s="19"/>
      <c r="C69" s="19"/>
      <c r="D69" s="19"/>
      <c r="E69" s="19"/>
      <c r="F69" s="19"/>
      <c r="G69" s="19"/>
      <c r="H69" s="19"/>
      <c r="I69" s="19"/>
      <c r="J69" s="19"/>
      <c r="K69" s="19"/>
      <c r="AS69" s="21" t="s">
        <v>61</v>
      </c>
      <c r="AT69" s="99">
        <v>73045.55</v>
      </c>
      <c r="AU69" s="100"/>
      <c r="AV69" s="101">
        <v>0.43792296163069544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2.78</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2.085</v>
      </c>
      <c r="AU86" s="104">
        <v>2.2239999999999998</v>
      </c>
      <c r="AV86" s="104">
        <v>2.363</v>
      </c>
      <c r="AW86" s="104">
        <v>2.5019999999999998</v>
      </c>
      <c r="AX86" s="104">
        <v>2.641</v>
      </c>
      <c r="AY86" s="105">
        <v>2.78</v>
      </c>
      <c r="AZ86" s="104">
        <v>2.9189999999999996</v>
      </c>
      <c r="BA86" s="104">
        <v>3.0579999999999998</v>
      </c>
      <c r="BB86" s="104">
        <v>3.1969999999999996</v>
      </c>
      <c r="BC86" s="104">
        <v>3.3359999999999999</v>
      </c>
      <c r="BD86" s="104">
        <v>3.4749999999999996</v>
      </c>
    </row>
    <row r="87" spans="2:56" x14ac:dyDescent="0.2">
      <c r="B87" s="19"/>
      <c r="C87" s="19"/>
      <c r="D87" s="19"/>
      <c r="E87" s="19"/>
      <c r="F87" s="19"/>
      <c r="G87" s="19"/>
      <c r="H87" s="19"/>
      <c r="I87" s="19"/>
      <c r="J87" s="19"/>
      <c r="K87" s="19"/>
      <c r="AR87" s="21">
        <v>-0.2</v>
      </c>
      <c r="AS87" s="104">
        <v>34884</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43605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51300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57000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60000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63000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69300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79695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95634</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2024-08-09T13:38:32Z</dcterms:modified>
</cp:coreProperties>
</file>