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DA17B7D3-8694-43B1-B1FB-EDE2C17681D3}"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<sst xmlns="http://schemas.openxmlformats.org/spreadsheetml/2006/main" count="350" uniqueCount="161">
  <si>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</si>
  <si>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</si>
  <si>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</si>
  <si>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</si>
  <si>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</si>
  <si>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</si>
  <si>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</si>
  <si>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</si>
  <si>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</si>
  <si>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</si>
  <si>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</si>
  <si>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</si>
  <si>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</si>
  <si>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</si>
  <si>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</si>
  <si>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</si>
  <si>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</si>
  <si>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</si>
  <si>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</si>
  <si>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</si>
  <si>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</si>
  <si>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</si>
  <si>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</si>
  <si>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</si>
  <si>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</si>
  <si>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</si>
  <si>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</si>
  <si>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</si>
  <si>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</si>
  <si>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</si>
  <si>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</si>
  <si>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</si>
  <si>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</si>
  <si>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</si>
  <si>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</si>
  <si>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</si>
  <si>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</si>
  <si>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</si>
  <si>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</si>
  <si>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</si>
  <si>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</si>
  <si>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</si>
  <si>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</si>
  <si>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</si>
  <si>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</si>
  <si>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</si>
  <si>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</si>
  <si>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</si>
  <si>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</si>
  <si>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</si>
  <si>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</si>
  <si>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</si>
  <si>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</si>
  <si>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</si>
  <si>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</si>
  <si>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</si>
  <si>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</si>
  <si>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</si>
  <si>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</si>
  <si>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</si>
  <si>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</si>
  <si>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</si>
  <si>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</si>
  <si>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</si>
  <si>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</si>
  <si>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</si>
  <si>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</si>
  <si>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</si>
  <si>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</si>
  <si>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</si>
  <si>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</si>
  <si>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</si>
  <si>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</si>
  <si>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</si>
  <si>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</si>
  <si>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</si>
  <si>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</si>
  <si>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</si>
  <si>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</si>
  <si>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</si>
  <si>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</si>
  <si>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</si>
  <si>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</si>
  <si>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</si>
  <si>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</si>
  <si>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</si>
  <si>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</si>
  <si>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</si>
  <si>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</si>
  <si>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</si>
  <si>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</si>
  <si>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</si>
  <si>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</si>
  <si>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</si>
  <si>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</si>
  <si>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</si>
  <si>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</si>
  <si>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</si>
  <si>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</si>
  <si>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</si>
  <si>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</si>
  <si>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</si>
  <si>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</si>
  <si>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</si>
  <si>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</si>
  <si>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</si>
  <si>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</si>
  <si>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</si>
  <si>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</si>
  <si>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</si>
  <si>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</si>
  <si>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</si>
  <si>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</si>
  <si>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</si>
  <si>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</si>
  <si>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</si>
  <si>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</si>
  <si>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</si>
  <si>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</si>
  <si>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</si>
  <si>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</si>
  <si>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</si>
  <si>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</si>
  <si>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</si>
  <si>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LIMON CASTILLA HUILA VILLAVIEJA</t>
  </si>
  <si>
    <t>Huila</t>
  </si>
  <si>
    <t>Material de propagacion: Colino/Plántula // Distancia de siembra: 7 x 7 // Densidad de siembra - Plantas/Ha.: 204 // Duracion del ciclo: 10 años // Productividad/Ha/Ciclo: 96.300 kg // Inicio de Produccion desde la siembra: año 2  // Duracion de la etapa productiva: 9 años // Productividad promedio en etapa productiva  // Cultivo asociado: NA // Productividad promedio etapa productiva: 10.700 kg // % Rendimiento 1ra. Calidad: 70 // % Rendimiento 2da. Calidad: 30 // Precio de venta ponderado por calidad: $1.382 // Valor Jornal: $71.842 // Otros: NA</t>
  </si>
  <si>
    <t>2024 Q2</t>
  </si>
  <si>
    <t>2018 Q3</t>
  </si>
  <si>
    <t>El presente documento corresponde a una actualización del documento PDF de la AgroGuía correspondiente a Limon Castilla Huila Villavieja publicada en la página web, y consta de las siguientes partes:</t>
  </si>
  <si>
    <t>- Flujo anualizado de los ingresos (precio y rendimiento) y los costos de producción para una hectárea de
Limon Castilla Huila Villavieja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</si>
  <si>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Limon Castilla Huila Villavieja.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</si>
  <si>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</si>
  <si>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</si>
  <si>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</si>
  <si>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</si>
  <si>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Limon Castilla Huila Villavieja. La participación se encuentra actualizada al 2024 Q2.</t>
  </si>
  <si>
    <t>Sostenimiento Año1 ***</t>
  </si>
  <si>
    <t>Sub Total Ingresos millones [(CxG)+(DxH)]</t>
  </si>
  <si>
    <t>** Los costos de instalación comprenden tanto los gastos relacionados con la mano de obra como aquellos asociados con los insumos necesarios hasta completar la siembra de las plantas. Para el caso de Limon Castilla Huila Villavieja, en lo que respecta a la mano de obra incluye actividades como la preparación del terreno, la siembra, el trazado y el ahoyado, entre otras, y ascienden a un total de $1,4 millones de pesos (equivalente a 20 jornales). En cuanto a los insumos, se incluyen los gastos relacionados con el material vegetal y las enmiendas, que en conjunto ascienden a  $4,5 millones.</t>
  </si>
  <si>
    <t>*** Los costos de sostenimiento del año 1 comprenden tanto los gastos relacionados con la mano de obra como aquellos asociados con los insumos necesarios desde el momento de la siembra de las plantas hasta finalizar el año 1. Para el caso de Limon Castilla Huila Villavieja, en lo que respecta a la mano de obra incluye actividades como la fertilización, riego, control de malezas, plagas y enfermedades, entre otras, y ascienden a un total de $4,0 millones de pesos (equivalente a 56 jornales). En cuanto a los insumos, se incluyen los fertilizantes, plaguicidas, transportes, entre otras, que en conjunto ascienden a  $1,9 millones.</t>
  </si>
  <si>
    <t>Nota 1: en caso de utilizar esta información para el desarrollo de otras publicaciones, por favor citar FINAGRO, "Agro Guía - Marcos de Referencia Agroeconómicos"</t>
  </si>
  <si>
    <t>Los costos totales del ciclo para esta actualización (2024 Q2) equivalen a $122,8 millones, en comparación con los costos del marco original que ascienden a $60,9 millones, (mes de publicación del marco: agosto - 2018).
La rentabilidad actualizada (2024 Q2) bajó frente a la rentabilidad de la primera AgroGuía, pasando del 15,9% al 8,4%. Mientras que el crecimiento de los costos fue del 201,5%, el crecimiento de los ingresos fue del 183,8%.</t>
  </si>
  <si>
    <t>En cuanto a los costos de mano de obra de la AgroGuía actualizada, se destaca la participación de cosecha y beneficio seguido de control arvenses, que representan el 44% y el 19% del costo total, respectivamente. En cuanto a los costos de insumos, se destaca la participación de transporte seguido de control fitosanitario, que representan el 34% y el 15% del costo total, respectivamente.</t>
  </si>
  <si>
    <t>bajó</t>
  </si>
  <si>
    <t>A continuación, se presenta la desagregación de los costos de mano de obra e insumos según las diferentes actividades vinculadas a la producción de LIMON CASTILLA HUILA VILLAVIEJA</t>
  </si>
  <si>
    <t>En cuanto a los costos de mano de obra, se destaca la participación de cosecha y beneficio segido por control arvenses que representan el 44% y el 19% del costo total, respectivamente. En cuanto a los costos de insumos, se destaca la participación de transporte segido por control fitosanitario que representan el 28% y el 24% del costo total, respectivamente.</t>
  </si>
  <si>
    <t>En cuanto a los costos de mano de obra, se destaca la participación de cosecha y beneficio segido por control arvenses que representan el 44% y el 19% del costo total, respectivamente. En cuanto a los costos de insumos, se destaca la participación de transporte segido por control fitosanitario que representan el 34% y el 15% del costo total, respectivamente.</t>
  </si>
  <si>
    <t>En cuanto a los costos de mano de obra, se destaca la participación de cosecha y beneficio segido por control arvenses que representan el 44% y el 19% del costo total, respectivamente.</t>
  </si>
  <si>
    <t>En cuanto a los costos de insumos, se destaca la participación de transporte segido por control fitosanitario que representan el 34% y el 15% del costo total, respectivamente.</t>
  </si>
  <si>
    <t>En cuanto a los costos de insumos, se destaca la participación de transporte segido por control fitosanitario que representan el 28% y el 24% del costo total, respectivamente.</t>
  </si>
  <si>
    <t>En cuanto a los costos de mano de obra, se destaca la participación de cosecha y beneficio segido por control arvenses que representan el 44% y el 19% del costo total, respectivamente.En cuanto a los costos de insumos, se destaca la participación de transporte segido por control fitosanitario que representan el 28% y el 24% del costo total, respectivamente.</t>
  </si>
  <si>
    <t>De acuerdo con el comportamiento histórico del sistema productivo, se efectuó un análisis de sensibilidad del margen de utilidad obtenido en la producción de LIMON CASTILLA HUILA VILLAVIEJA, frente a diferentes escenarios de variación de precios de venta en finca y rendimientos probables (kg/ha).</t>
  </si>
  <si>
    <t>Con un precio ponderado de COP $ 1.382/kg y con un rendimiento por hectárea de 96.300 kg por ciclo; el margen de utilidad obtenido en la producción de limón es del 8%.</t>
  </si>
  <si>
    <t>El precio mínimo ponderado para cubrir los costos de producción, con un rendimiento de 96.300 kg para todo el ciclo de producción, es COP $ 1.275/kg.</t>
  </si>
  <si>
    <t>El rendimiento mínimo por ha/ciclo para cubrir los costos de producción, con un precio ponderado de COP $ 1.382, es de 88.835 kg/ha para todo el ciclo.</t>
  </si>
  <si>
    <t>El siguiente cuadro presenta diferentes escenarios de rentabilidad para el sistema productivo de LIMON CASTILLA HUILA VILLAVIEJA, con respecto a diferentes niveles de productividad (kg./ha.) y precios ($/kg.).</t>
  </si>
  <si>
    <t>De acuerdo con el comportamiento histórico del sistema productivo, se efectuó un análisis de sensibilidad del margen de utilidad obtenido en la producción de LIMON CASTILLA HUILA VILLAVIEJA, frente a diferentes escenarios de variación de precios de venta en finca y rendimientos probables (t/ha)</t>
  </si>
  <si>
    <t>Con un precio ponderado de COP $$ 752/kg y con un rendimiento por hectárea de 96.300 kg por ciclo; el margen de utilidad obtenido en la producción de limón es del 16%.</t>
  </si>
  <si>
    <t>El precio mínimo ponderado para cubrir los costos de producción, con un rendimiento de 96.300 kg para todo el ciclo de producción, es COP $ 633/kg.</t>
  </si>
  <si>
    <t>El rendimiento mínimo por ha/ciclo para cubrir los costos de producción, con un precio ponderado de COP $ 752, es de 81.015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</si>
</sst>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Q2</c:v>
                </c:pt>
              </c:strCache>
            </c:strRef>
          </c:cat>
          <c:val>
            <c:numRef>
              <c:f>'Análisis Comparativo y Part.'!$AQ$41:$AQ$42</c:f>
              <c:numCache>
                <c:formatCode>_(* #.##0_);_(* \(#.##0\);_(* "-"_);_(@_)</c:formatCode>
                <c:ptCount val="2"/>
                <c:pt idx="0">
                  <c:v>60923031.371123001</c:v>
                </c:pt>
                <c:pt idx="1">
                  <c:v>122752238.14891672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Q2</c:v>
                </c:pt>
              </c:strCache>
            </c:strRef>
          </c:cat>
          <c:val>
            <c:numRef>
              <c:f>'Análisis Comparativo y Part.'!$AR$41:$AR$42</c:f>
              <c:numCache>
                <c:formatCode>_(* #.##0_);_(* \(#.##0\);_(* "-"_);_(@_)</c:formatCode>
                <c:ptCount val="2"/>
                <c:pt idx="0">
                  <c:v>41054064.171122998</c:v>
                </c:pt>
                <c:pt idx="1">
                  <c:v>84268805.090909094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Q2</c:v>
                </c:pt>
              </c:strCache>
            </c:strRef>
          </c:cat>
          <c:val>
            <c:numRef>
              <c:f>'Análisis Comparativo y Part.'!$AS$41:$AS$42</c:f>
              <c:numCache>
                <c:formatCode>_(* #.##0_);_(* \(#.##0\);_(* "-"_);_(@_)</c:formatCode>
                <c:ptCount val="2"/>
                <c:pt idx="0">
                  <c:v>19868967.199999999</c:v>
                </c:pt>
                <c:pt idx="1">
                  <c:v>38483433.058007635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2024 Q2</c:v>
                </c:pt>
              </c:strCache>
            </c:strRef>
          </c:cat>
          <c:val>
            <c:numRef>
              <c:f>Tortas!$H$36:$H$37</c:f>
              <c:numCache>
                <c:formatCode>0%</c:formatCode>
                <c:ptCount val="2"/>
                <c:pt idx="0">
                  <c:v>0.6738677187783908</c:v>
                </c:pt>
                <c:pt idx="1">
                  <c:v>0.68649505998154181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2024 Q2</c:v>
                </c:pt>
              </c:strCache>
            </c:strRef>
          </c:cat>
          <c:val>
            <c:numRef>
              <c:f>Tortas!$I$36:$I$37</c:f>
              <c:numCache>
                <c:formatCode>0%</c:formatCode>
                <c:ptCount val="2"/>
                <c:pt idx="0">
                  <c:v>0.32613228122160909</c:v>
                </c:pt>
                <c:pt idx="1">
                  <c:v>0.31350494001845819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1423100</c:v>
                </c:pt>
                <c:pt idx="1">
                  <c:v>5808990</c:v>
                </c:pt>
                <c:pt idx="2">
                  <c:v>3580151.8471337552</c:v>
                </c:pt>
                <c:pt idx="3">
                  <c:v>4364550</c:v>
                </c:pt>
                <c:pt idx="4">
                  <c:v>4458243.4012738802</c:v>
                </c:pt>
                <c:pt idx="5">
                  <c:v>480669.2096</c:v>
                </c:pt>
                <c:pt idx="6">
                  <c:v>0</c:v>
                </c:pt>
                <c:pt idx="7">
                  <c:v>5294205</c:v>
                </c:pt>
                <c:pt idx="8">
                  <c:v>13073523.6</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15805300</c:v>
                </c:pt>
                <c:pt idx="1">
                  <c:v>9770512</c:v>
                </c:pt>
                <c:pt idx="2">
                  <c:v>36996709.090909086</c:v>
                </c:pt>
                <c:pt idx="3">
                  <c:v>5603676</c:v>
                </c:pt>
                <c:pt idx="4">
                  <c:v>1436840</c:v>
                </c:pt>
                <c:pt idx="5">
                  <c:v>0</c:v>
                </c:pt>
                <c:pt idx="6">
                  <c:v>3879468</c:v>
                </c:pt>
                <c:pt idx="7">
                  <c:v>10776300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Q2</c:v>
                </c:pt>
              </c:strCache>
            </c:strRef>
          </c:cat>
          <c:val>
            <c:numRef>
              <c:f>'Análisis Comparativo y Part.'!$AW$41:$AW$42</c:f>
              <c:numCache>
                <c:formatCode>0%</c:formatCode>
                <c:ptCount val="2"/>
                <c:pt idx="0">
                  <c:v>0.6738677187783908</c:v>
                </c:pt>
                <c:pt idx="1">
                  <c:v>0.68649505998154181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Q2</c:v>
                </c:pt>
              </c:strCache>
            </c:strRef>
          </c:cat>
          <c:val>
            <c:numRef>
              <c:f>'Análisis Comparativo y Part.'!$AX$41:$AX$42</c:f>
              <c:numCache>
                <c:formatCode>0%</c:formatCode>
                <c:ptCount val="2"/>
                <c:pt idx="0">
                  <c:v>0.32613228122160909</c:v>
                </c:pt>
                <c:pt idx="1">
                  <c:v>0.31350494001845819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7700000</c:v>
                </c:pt>
                <c:pt idx="1">
                  <c:v>4760000</c:v>
                </c:pt>
                <c:pt idx="2">
                  <c:v>18024064.171122994</c:v>
                </c:pt>
                <c:pt idx="3">
                  <c:v>2730000</c:v>
                </c:pt>
                <c:pt idx="4">
                  <c:v>700000</c:v>
                </c:pt>
                <c:pt idx="5">
                  <c:v>0</c:v>
                </c:pt>
                <c:pt idx="6">
                  <c:v>1890000</c:v>
                </c:pt>
                <c:pt idx="7">
                  <c:v>5250000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850000</c:v>
                </c:pt>
                <c:pt idx="1">
                  <c:v>4830000</c:v>
                </c:pt>
                <c:pt idx="2">
                  <c:v>1540800</c:v>
                </c:pt>
                <c:pt idx="3">
                  <c:v>2610000</c:v>
                </c:pt>
                <c:pt idx="4">
                  <c:v>1926000</c:v>
                </c:pt>
                <c:pt idx="5">
                  <c:v>206867.20000000001</c:v>
                </c:pt>
                <c:pt idx="6">
                  <c:v>0</c:v>
                </c:pt>
                <c:pt idx="7">
                  <c:v>2278500</c:v>
                </c:pt>
                <c:pt idx="8">
                  <c:v>5626800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15805300</c:v>
                </c:pt>
                <c:pt idx="1">
                  <c:v>9770512</c:v>
                </c:pt>
                <c:pt idx="2">
                  <c:v>36996709.090909086</c:v>
                </c:pt>
                <c:pt idx="3">
                  <c:v>5603676</c:v>
                </c:pt>
                <c:pt idx="4">
                  <c:v>1436840</c:v>
                </c:pt>
                <c:pt idx="5">
                  <c:v>0</c:v>
                </c:pt>
                <c:pt idx="6">
                  <c:v>3879468</c:v>
                </c:pt>
                <c:pt idx="7">
                  <c:v>10776300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1423100</c:v>
                </c:pt>
                <c:pt idx="1">
                  <c:v>5808990</c:v>
                </c:pt>
                <c:pt idx="2">
                  <c:v>3580151.8471337552</c:v>
                </c:pt>
                <c:pt idx="3">
                  <c:v>4364550</c:v>
                </c:pt>
                <c:pt idx="4">
                  <c:v>4458243.4012738802</c:v>
                </c:pt>
                <c:pt idx="5">
                  <c:v>480669.2096</c:v>
                </c:pt>
                <c:pt idx="6">
                  <c:v>0</c:v>
                </c:pt>
                <c:pt idx="7">
                  <c:v>5294205</c:v>
                </c:pt>
                <c:pt idx="8">
                  <c:v>13073523.6</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2024 Q2</c:v>
                </c:pt>
              </c:strCache>
            </c:strRef>
          </c:cat>
          <c:val>
            <c:numRef>
              <c:f>Tortas!$B$36:$B$37</c:f>
              <c:numCache>
                <c:formatCode>_(* #.##0_);_(* \(#.##0\);_(* "-"_);_(@_)</c:formatCode>
                <c:ptCount val="2"/>
                <c:pt idx="0">
                  <c:v>60923031.371123001</c:v>
                </c:pt>
                <c:pt idx="1">
                  <c:v>122752238.14891672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2024 Q2</c:v>
                </c:pt>
              </c:strCache>
            </c:strRef>
          </c:cat>
          <c:val>
            <c:numRef>
              <c:f>Tortas!$C$36:$C$37</c:f>
              <c:numCache>
                <c:formatCode>_(* #.##0_);_(* \(#.##0\);_(* "-"_);_(@_)</c:formatCode>
                <c:ptCount val="2"/>
                <c:pt idx="0">
                  <c:v>41054064.171122998</c:v>
                </c:pt>
                <c:pt idx="1">
                  <c:v>84268805.090909094</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2024 Q2</c:v>
                </c:pt>
              </c:strCache>
            </c:strRef>
          </c:cat>
          <c:val>
            <c:numRef>
              <c:f>Tortas!$D$36:$D$37</c:f>
              <c:numCache>
                <c:formatCode>_(* #.##0_);_(* \(#.##0\);_(* "-"_);_(@_)</c:formatCode>
                <c:ptCount val="2"/>
                <c:pt idx="0">
                  <c:v>19868967.199999999</c:v>
                </c:pt>
                <c:pt idx="1">
                  <c:v>38483433.058007635</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2" width="10.85546875" style="19" customWidth="1"/>
    <col min="13"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1436.84</v>
      </c>
      <c r="C7" s="22">
        <v>4023.16</v>
      </c>
      <c r="D7" s="22">
        <v>5237.9399999999996</v>
      </c>
      <c r="E7" s="22">
        <v>6997.88</v>
      </c>
      <c r="F7" s="22">
        <v>8588.39</v>
      </c>
      <c r="G7" s="22">
        <v>9664.1</v>
      </c>
      <c r="H7" s="22">
        <v>9664.1</v>
      </c>
      <c r="I7" s="22">
        <v>9664.1</v>
      </c>
      <c r="J7" s="22">
        <v>9664.1</v>
      </c>
      <c r="K7" s="22">
        <v>9664.1</v>
      </c>
      <c r="L7" s="22">
        <v>9664.1</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84268.81</v>
      </c>
      <c r="AH7" s="23">
        <v>0.68649505998154192</v>
      </c>
    </row>
    <row r="8" spans="1:34" x14ac:dyDescent="0.2">
      <c r="A8" s="5" t="s">
        <v>122</v>
      </c>
      <c r="B8" s="22">
        <v>4458.24</v>
      </c>
      <c r="C8" s="22">
        <v>1935.73</v>
      </c>
      <c r="D8" s="22">
        <v>2117.84</v>
      </c>
      <c r="E8" s="22">
        <v>2779.57</v>
      </c>
      <c r="F8" s="22">
        <v>3479.07</v>
      </c>
      <c r="G8" s="22">
        <v>3952.16</v>
      </c>
      <c r="H8" s="22">
        <v>3952.16</v>
      </c>
      <c r="I8" s="22">
        <v>3952.16</v>
      </c>
      <c r="J8" s="22">
        <v>3952.16</v>
      </c>
      <c r="K8" s="22">
        <v>3952.16</v>
      </c>
      <c r="L8" s="22">
        <v>3952.16</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38483.43</v>
      </c>
      <c r="AH8" s="23">
        <v>0.31350494001845824</v>
      </c>
    </row>
    <row r="9" spans="1:34" x14ac:dyDescent="0.2">
      <c r="A9" s="9" t="s">
        <v>121</v>
      </c>
      <c r="B9" s="22">
        <v>5895.08</v>
      </c>
      <c r="C9" s="22">
        <v>5958.89</v>
      </c>
      <c r="D9" s="22">
        <v>7355.78</v>
      </c>
      <c r="E9" s="22">
        <v>9777.44</v>
      </c>
      <c r="F9" s="22">
        <v>12067.46</v>
      </c>
      <c r="G9" s="22">
        <v>13616.26</v>
      </c>
      <c r="H9" s="22">
        <v>13616.26</v>
      </c>
      <c r="I9" s="22">
        <v>13616.26</v>
      </c>
      <c r="J9" s="22">
        <v>13616.26</v>
      </c>
      <c r="K9" s="22">
        <v>13616.26</v>
      </c>
      <c r="L9" s="22">
        <v>13616.26</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122752.24</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1428</v>
      </c>
      <c r="E11" s="24">
        <v>4242</v>
      </c>
      <c r="F11" s="24">
        <v>7140</v>
      </c>
      <c r="G11" s="24">
        <v>9100</v>
      </c>
      <c r="H11" s="24">
        <v>9100</v>
      </c>
      <c r="I11" s="24">
        <v>9100</v>
      </c>
      <c r="J11" s="24">
        <v>9100</v>
      </c>
      <c r="K11" s="24">
        <v>9100</v>
      </c>
      <c r="L11" s="24">
        <v>9100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67410</v>
      </c>
      <c r="AH11" s="27"/>
    </row>
    <row r="12" spans="1:34" x14ac:dyDescent="0.2">
      <c r="A12" s="5" t="s">
        <v>20</v>
      </c>
      <c r="B12" s="24"/>
      <c r="C12" s="24">
        <v>0</v>
      </c>
      <c r="D12" s="24">
        <v>612</v>
      </c>
      <c r="E12" s="24">
        <v>1818</v>
      </c>
      <c r="F12" s="24">
        <v>3060</v>
      </c>
      <c r="G12" s="24">
        <v>3900</v>
      </c>
      <c r="H12" s="24">
        <v>3900</v>
      </c>
      <c r="I12" s="24">
        <v>3900</v>
      </c>
      <c r="J12" s="24">
        <v>3900</v>
      </c>
      <c r="K12" s="24">
        <v>3900</v>
      </c>
      <c r="L12" s="24">
        <v>3900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28890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1470</v>
      </c>
      <c r="E15" s="161">
        <v>1470</v>
      </c>
      <c r="F15" s="161">
        <v>1470</v>
      </c>
      <c r="G15" s="161">
        <v>1470</v>
      </c>
      <c r="H15" s="161">
        <v>1470</v>
      </c>
      <c r="I15" s="161">
        <v>1470</v>
      </c>
      <c r="J15" s="161">
        <v>1470</v>
      </c>
      <c r="K15" s="161">
        <v>1470</v>
      </c>
      <c r="L15" s="161">
        <v>1470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1470</v>
      </c>
      <c r="AH15" s="27"/>
    </row>
    <row r="16" spans="1:34" x14ac:dyDescent="0.2">
      <c r="A16" s="5" t="s">
        <v>16</v>
      </c>
      <c r="B16" s="161">
        <v>0</v>
      </c>
      <c r="C16" s="161">
        <v>0</v>
      </c>
      <c r="D16" s="161">
        <v>1176</v>
      </c>
      <c r="E16" s="161">
        <v>1176</v>
      </c>
      <c r="F16" s="161">
        <v>1176</v>
      </c>
      <c r="G16" s="161">
        <v>1176</v>
      </c>
      <c r="H16" s="161">
        <v>1176</v>
      </c>
      <c r="I16" s="161">
        <v>1176</v>
      </c>
      <c r="J16" s="161">
        <v>1176</v>
      </c>
      <c r="K16" s="161">
        <v>1176</v>
      </c>
      <c r="L16" s="161">
        <v>1176</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1176</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2818.87</v>
      </c>
      <c r="E19" s="22">
        <v>8373.7099999999991</v>
      </c>
      <c r="F19" s="22">
        <v>14094.36</v>
      </c>
      <c r="G19" s="22">
        <v>17963.400000000001</v>
      </c>
      <c r="H19" s="22">
        <v>17963.400000000001</v>
      </c>
      <c r="I19" s="22">
        <v>17963.400000000001</v>
      </c>
      <c r="J19" s="22">
        <v>17963.400000000001</v>
      </c>
      <c r="K19" s="22">
        <v>17963.400000000001</v>
      </c>
      <c r="L19" s="22">
        <v>17963.400000000001</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133067.34</v>
      </c>
      <c r="AH19" s="27"/>
    </row>
    <row r="20" spans="1:34" x14ac:dyDescent="0.2">
      <c r="A20" s="3" t="s">
        <v>12</v>
      </c>
      <c r="B20" s="25">
        <v>-5895.08</v>
      </c>
      <c r="C20" s="25">
        <v>-5958.89</v>
      </c>
      <c r="D20" s="25">
        <v>-4536.91</v>
      </c>
      <c r="E20" s="25">
        <v>-1403.74</v>
      </c>
      <c r="F20" s="25">
        <v>2026.9</v>
      </c>
      <c r="G20" s="25">
        <v>4347.1400000000003</v>
      </c>
      <c r="H20" s="25">
        <v>4347.1400000000003</v>
      </c>
      <c r="I20" s="25">
        <v>4347.1400000000003</v>
      </c>
      <c r="J20" s="25">
        <v>4347.1400000000003</v>
      </c>
      <c r="K20" s="25">
        <v>4347.1400000000003</v>
      </c>
      <c r="L20" s="25">
        <v>4347.1400000000003</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10315.1</v>
      </c>
      <c r="AH20" s="30"/>
    </row>
    <row r="21" spans="1:34" x14ac:dyDescent="0.2">
      <c r="J21" s="19"/>
      <c r="AG21" s="88">
        <v>8.4031884115787214E-2</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2660</v>
      </c>
      <c r="D121" s="68">
        <v>2551.8200000000002</v>
      </c>
      <c r="E121" s="68">
        <v>3409.22</v>
      </c>
      <c r="F121" s="68">
        <v>4184.09</v>
      </c>
      <c r="G121" s="68">
        <v>4708.16</v>
      </c>
      <c r="H121" s="68">
        <v>4708.16</v>
      </c>
      <c r="I121" s="68">
        <v>4708.16</v>
      </c>
      <c r="J121" s="68">
        <v>4708.16</v>
      </c>
      <c r="K121" s="68">
        <v>4708.16</v>
      </c>
      <c r="L121" s="68">
        <v>4708.16</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41054.06</v>
      </c>
      <c r="AH121" s="69">
        <v>0.6738677187783908</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3089</v>
      </c>
      <c r="D122" s="68">
        <v>1241.3800000000001</v>
      </c>
      <c r="E122" s="68">
        <v>1526.18</v>
      </c>
      <c r="F122" s="68">
        <v>1827.24</v>
      </c>
      <c r="G122" s="68">
        <v>2030.86</v>
      </c>
      <c r="H122" s="68">
        <v>2030.86</v>
      </c>
      <c r="I122" s="68">
        <v>2030.86</v>
      </c>
      <c r="J122" s="68">
        <v>2030.86</v>
      </c>
      <c r="K122" s="68">
        <v>2030.86</v>
      </c>
      <c r="L122" s="68">
        <v>2030.86</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19868.97</v>
      </c>
      <c r="AH122" s="69">
        <v>0.3261322812216092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5749</v>
      </c>
      <c r="D123" s="68">
        <v>3793.2</v>
      </c>
      <c r="E123" s="68">
        <v>4935.41</v>
      </c>
      <c r="F123" s="68">
        <v>6011.33</v>
      </c>
      <c r="G123" s="68">
        <v>6739.02</v>
      </c>
      <c r="H123" s="68">
        <v>6739.02</v>
      </c>
      <c r="I123" s="68">
        <v>6739.02</v>
      </c>
      <c r="J123" s="68">
        <v>6739.02</v>
      </c>
      <c r="K123" s="68">
        <v>6739.02</v>
      </c>
      <c r="L123" s="68">
        <v>6739.02</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60923.03</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1428</v>
      </c>
      <c r="E125" s="71">
        <v>4242</v>
      </c>
      <c r="F125" s="71">
        <v>7140</v>
      </c>
      <c r="G125" s="71">
        <v>9100</v>
      </c>
      <c r="H125" s="71">
        <v>9100</v>
      </c>
      <c r="I125" s="71">
        <v>9100</v>
      </c>
      <c r="J125" s="71">
        <v>9100</v>
      </c>
      <c r="K125" s="71">
        <v>9100</v>
      </c>
      <c r="L125" s="71">
        <v>9100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67410</v>
      </c>
      <c r="AH125" s="61"/>
    </row>
    <row r="126" spans="1:62" s="21" customFormat="1" x14ac:dyDescent="0.2">
      <c r="A126" s="66" t="s">
        <v>20</v>
      </c>
      <c r="B126" s="71"/>
      <c r="C126" s="71">
        <v>0</v>
      </c>
      <c r="D126" s="71">
        <v>612</v>
      </c>
      <c r="E126" s="71">
        <v>1818</v>
      </c>
      <c r="F126" s="71">
        <v>3060</v>
      </c>
      <c r="G126" s="71">
        <v>3900</v>
      </c>
      <c r="H126" s="71">
        <v>3900</v>
      </c>
      <c r="I126" s="71">
        <v>3900</v>
      </c>
      <c r="J126" s="71">
        <v>3900</v>
      </c>
      <c r="K126" s="71">
        <v>3900</v>
      </c>
      <c r="L126" s="71">
        <v>3900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28890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0.8</v>
      </c>
      <c r="D129" s="72">
        <v>0.8</v>
      </c>
      <c r="E129" s="72">
        <v>0.8</v>
      </c>
      <c r="F129" s="72">
        <v>0.8</v>
      </c>
      <c r="G129" s="72">
        <v>0.8</v>
      </c>
      <c r="H129" s="72">
        <v>0.8</v>
      </c>
      <c r="I129" s="72">
        <v>0.8</v>
      </c>
      <c r="J129" s="72">
        <v>0.8</v>
      </c>
      <c r="K129" s="72">
        <v>0.8</v>
      </c>
      <c r="L129" s="72">
        <v>0.8</v>
      </c>
      <c r="M129" s="72">
        <v>0.8</v>
      </c>
      <c r="N129" s="72">
        <v>0.8</v>
      </c>
      <c r="O129" s="72">
        <v>0.8</v>
      </c>
      <c r="P129" s="72">
        <v>0.8</v>
      </c>
      <c r="Q129" s="72">
        <v>0.8</v>
      </c>
      <c r="R129" s="72">
        <v>0.8</v>
      </c>
      <c r="S129" s="72">
        <v>0.8</v>
      </c>
      <c r="T129" s="72">
        <v>0.8</v>
      </c>
      <c r="U129" s="72">
        <v>0.8</v>
      </c>
      <c r="V129" s="72">
        <v>0.8</v>
      </c>
      <c r="W129" s="72">
        <v>0.8</v>
      </c>
      <c r="X129" s="72">
        <v>0.8</v>
      </c>
      <c r="Y129" s="72">
        <v>0.8</v>
      </c>
      <c r="Z129" s="72">
        <v>0.8</v>
      </c>
      <c r="AA129" s="72">
        <v>0.8</v>
      </c>
      <c r="AB129" s="72">
        <v>0.8</v>
      </c>
      <c r="AC129" s="72">
        <v>0.8</v>
      </c>
      <c r="AD129" s="72">
        <v>0.8</v>
      </c>
      <c r="AE129" s="72">
        <v>0.8</v>
      </c>
      <c r="AF129" s="72">
        <v>0.8</v>
      </c>
      <c r="AG129" s="72">
        <v>0.8</v>
      </c>
      <c r="AH129" s="61"/>
    </row>
    <row r="130" spans="1:40" s="21" customFormat="1" x14ac:dyDescent="0.2">
      <c r="A130" s="66" t="s">
        <v>16</v>
      </c>
      <c r="B130" s="72"/>
      <c r="C130" s="72">
        <v>0.64</v>
      </c>
      <c r="D130" s="72">
        <v>0.64</v>
      </c>
      <c r="E130" s="72">
        <v>0.64</v>
      </c>
      <c r="F130" s="72">
        <v>0.64</v>
      </c>
      <c r="G130" s="72">
        <v>0.64</v>
      </c>
      <c r="H130" s="72">
        <v>0.64</v>
      </c>
      <c r="I130" s="72">
        <v>0.64</v>
      </c>
      <c r="J130" s="72">
        <v>0.64</v>
      </c>
      <c r="K130" s="72">
        <v>0.64</v>
      </c>
      <c r="L130" s="72">
        <v>0.64</v>
      </c>
      <c r="M130" s="72">
        <v>0.64</v>
      </c>
      <c r="N130" s="72">
        <v>0.64</v>
      </c>
      <c r="O130" s="72">
        <v>0.64</v>
      </c>
      <c r="P130" s="72">
        <v>0.64</v>
      </c>
      <c r="Q130" s="72">
        <v>0.64</v>
      </c>
      <c r="R130" s="72">
        <v>0.64</v>
      </c>
      <c r="S130" s="72">
        <v>0.64</v>
      </c>
      <c r="T130" s="72">
        <v>0.64</v>
      </c>
      <c r="U130" s="72">
        <v>0.64</v>
      </c>
      <c r="V130" s="72">
        <v>0.64</v>
      </c>
      <c r="W130" s="72">
        <v>0.64</v>
      </c>
      <c r="X130" s="72">
        <v>0.64</v>
      </c>
      <c r="Y130" s="72">
        <v>0.64</v>
      </c>
      <c r="Z130" s="72">
        <v>0.64</v>
      </c>
      <c r="AA130" s="72">
        <v>0.64</v>
      </c>
      <c r="AB130" s="72">
        <v>0.64</v>
      </c>
      <c r="AC130" s="72">
        <v>0.64</v>
      </c>
      <c r="AD130" s="72">
        <v>0.64</v>
      </c>
      <c r="AE130" s="72">
        <v>0.64</v>
      </c>
      <c r="AF130" s="72">
        <v>0.64</v>
      </c>
      <c r="AG130" s="72">
        <v>0.64</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1534.08</v>
      </c>
      <c r="E133" s="68">
        <v>4557.12</v>
      </c>
      <c r="F133" s="68">
        <v>7670.4</v>
      </c>
      <c r="G133" s="68">
        <v>9776</v>
      </c>
      <c r="H133" s="68">
        <v>9776</v>
      </c>
      <c r="I133" s="68">
        <v>9776</v>
      </c>
      <c r="J133" s="68">
        <v>9776</v>
      </c>
      <c r="K133" s="68">
        <v>9776</v>
      </c>
      <c r="L133" s="68">
        <v>9776</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72417.600000000006</v>
      </c>
      <c r="AH133" s="61"/>
    </row>
    <row r="134" spans="1:40" s="21" customFormat="1" x14ac:dyDescent="0.2">
      <c r="A134" s="64" t="s">
        <v>12</v>
      </c>
      <c r="B134" s="68"/>
      <c r="C134" s="68">
        <v>-5749</v>
      </c>
      <c r="D134" s="68">
        <v>-2259.12</v>
      </c>
      <c r="E134" s="68">
        <v>-378.29</v>
      </c>
      <c r="F134" s="68">
        <v>1659.07</v>
      </c>
      <c r="G134" s="68">
        <v>3036.98</v>
      </c>
      <c r="H134" s="68">
        <v>3036.98</v>
      </c>
      <c r="I134" s="68">
        <v>3036.98</v>
      </c>
      <c r="J134" s="68">
        <v>3036.98</v>
      </c>
      <c r="K134" s="68">
        <v>3036.98</v>
      </c>
      <c r="L134" s="68">
        <v>3036.98</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11494.57</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7700000</v>
      </c>
      <c r="AY8" s="21" t="s">
        <v>4</v>
      </c>
      <c r="AZ8" s="86">
        <v>850000</v>
      </c>
    </row>
    <row r="9" spans="2:59" ht="14.45" customHeight="1" x14ac:dyDescent="0.2">
      <c r="B9" s="132"/>
      <c r="C9" s="132"/>
      <c r="D9" s="132"/>
      <c r="E9" s="132"/>
      <c r="F9" s="132"/>
      <c r="G9" s="132"/>
      <c r="H9" s="132"/>
      <c r="I9" s="132"/>
      <c r="J9" s="36"/>
      <c r="AP9" s="21" t="s">
        <v>8</v>
      </c>
      <c r="AQ9" s="86">
        <v>4760000</v>
      </c>
      <c r="AY9" s="21" t="s">
        <v>8</v>
      </c>
      <c r="AZ9" s="86">
        <v>4830000</v>
      </c>
    </row>
    <row r="10" spans="2:59" ht="14.45" customHeight="1" x14ac:dyDescent="0.2">
      <c r="B10" s="132"/>
      <c r="C10" s="132"/>
      <c r="D10" s="132"/>
      <c r="E10" s="132"/>
      <c r="F10" s="132"/>
      <c r="G10" s="132"/>
      <c r="H10" s="132"/>
      <c r="I10" s="132"/>
      <c r="J10" s="36"/>
      <c r="AP10" s="21" t="s">
        <v>9</v>
      </c>
      <c r="AQ10" s="86">
        <v>18024064.171122994</v>
      </c>
      <c r="AY10" s="21" t="s">
        <v>9</v>
      </c>
      <c r="AZ10" s="86">
        <v>1540800</v>
      </c>
    </row>
    <row r="11" spans="2:59" ht="14.45" customHeight="1" x14ac:dyDescent="0.2">
      <c r="B11" s="74" t="s">
        <v>114</v>
      </c>
      <c r="C11" s="74"/>
      <c r="D11" s="74"/>
      <c r="E11" s="74"/>
      <c r="F11" s="74"/>
      <c r="G11" s="74"/>
      <c r="H11" s="74"/>
      <c r="I11" s="74"/>
      <c r="AP11" s="21" t="s">
        <v>7</v>
      </c>
      <c r="AQ11" s="86">
        <v>2730000</v>
      </c>
      <c r="AY11" s="21" t="s">
        <v>7</v>
      </c>
      <c r="AZ11" s="86">
        <v>2610000</v>
      </c>
    </row>
    <row r="12" spans="2:59" ht="14.45" customHeight="1" x14ac:dyDescent="0.2">
      <c r="B12" s="74"/>
      <c r="C12" s="74"/>
      <c r="D12" s="74"/>
      <c r="E12" s="74"/>
      <c r="F12" s="74"/>
      <c r="G12" s="74"/>
      <c r="H12" s="74"/>
      <c r="I12" s="74"/>
      <c r="AP12" s="21" t="s">
        <v>3</v>
      </c>
      <c r="AQ12" s="86">
        <v>700000</v>
      </c>
      <c r="AY12" s="21" t="s">
        <v>3</v>
      </c>
      <c r="AZ12" s="86">
        <v>1926000</v>
      </c>
    </row>
    <row r="13" spans="2:59" ht="14.45" customHeight="1" x14ac:dyDescent="0.2">
      <c r="B13" s="74"/>
      <c r="C13" s="74"/>
      <c r="D13" s="74"/>
      <c r="E13" s="74"/>
      <c r="F13" s="74"/>
      <c r="G13" s="74"/>
      <c r="H13" s="74"/>
      <c r="I13" s="74"/>
      <c r="AP13" s="21" t="s">
        <v>6</v>
      </c>
      <c r="AQ13" s="86">
        <v>0</v>
      </c>
      <c r="AY13" s="21" t="s">
        <v>6</v>
      </c>
      <c r="AZ13" s="86">
        <v>206867.20000000001</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1890000</v>
      </c>
      <c r="AY16" s="21" t="s">
        <v>5</v>
      </c>
      <c r="AZ16" s="86">
        <v>0</v>
      </c>
    </row>
    <row r="17" spans="42:59" ht="14.45" customHeight="1" x14ac:dyDescent="0.2">
      <c r="AP17" s="21" t="s">
        <v>60</v>
      </c>
      <c r="AQ17" s="86">
        <v>5250000</v>
      </c>
      <c r="AY17" s="21" t="s">
        <v>60</v>
      </c>
      <c r="AZ17" s="86">
        <v>2278500</v>
      </c>
    </row>
    <row r="18" spans="42:59" x14ac:dyDescent="0.2">
      <c r="AP18" s="21" t="s">
        <v>10</v>
      </c>
      <c r="AQ18" s="86">
        <v>0</v>
      </c>
      <c r="AY18" s="21" t="s">
        <v>10</v>
      </c>
      <c r="AZ18" s="86">
        <v>5626800</v>
      </c>
    </row>
    <row r="19" spans="42:59" x14ac:dyDescent="0.2">
      <c r="AP19" s="21" t="s">
        <v>76</v>
      </c>
      <c r="AQ19" s="86">
        <v>0</v>
      </c>
      <c r="AY19" s="21" t="s">
        <v>76</v>
      </c>
      <c r="AZ19" s="86">
        <v>0</v>
      </c>
    </row>
    <row r="20" spans="42:59" ht="15" x14ac:dyDescent="0.25">
      <c r="AP20" s="75" t="s">
        <v>77</v>
      </c>
      <c r="AQ20" s="87">
        <v>41054064.171122998</v>
      </c>
      <c r="AY20" s="75" t="s">
        <v>77</v>
      </c>
      <c r="AZ20" s="87">
        <v>19868967.199999999</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15805300</v>
      </c>
      <c r="AY27" s="21" t="s">
        <v>4</v>
      </c>
      <c r="AZ27" s="86">
        <v>1423100</v>
      </c>
    </row>
    <row r="28" spans="42:59" x14ac:dyDescent="0.2">
      <c r="AP28" s="21" t="s">
        <v>8</v>
      </c>
      <c r="AQ28" s="86">
        <v>9770512</v>
      </c>
      <c r="AY28" s="21" t="s">
        <v>8</v>
      </c>
      <c r="AZ28" s="86">
        <v>5808990</v>
      </c>
    </row>
    <row r="29" spans="42:59" ht="14.45" customHeight="1" x14ac:dyDescent="0.2">
      <c r="AP29" s="21" t="s">
        <v>9</v>
      </c>
      <c r="AQ29" s="86">
        <v>36996709.090909086</v>
      </c>
      <c r="AY29" s="21" t="s">
        <v>9</v>
      </c>
      <c r="AZ29" s="86">
        <v>3580151.8471337552</v>
      </c>
    </row>
    <row r="30" spans="42:59" x14ac:dyDescent="0.2">
      <c r="AP30" s="21" t="s">
        <v>7</v>
      </c>
      <c r="AQ30" s="86">
        <v>5603676</v>
      </c>
      <c r="AY30" s="21" t="s">
        <v>7</v>
      </c>
      <c r="AZ30" s="86">
        <v>4364550</v>
      </c>
    </row>
    <row r="31" spans="42:59" x14ac:dyDescent="0.2">
      <c r="AP31" s="21" t="s">
        <v>3</v>
      </c>
      <c r="AQ31" s="86">
        <v>1436840</v>
      </c>
      <c r="AY31" s="21" t="s">
        <v>3</v>
      </c>
      <c r="AZ31" s="86">
        <v>4458243.4012738802</v>
      </c>
    </row>
    <row r="32" spans="42:59" ht="14.45" customHeight="1" x14ac:dyDescent="0.2">
      <c r="AP32" s="21" t="s">
        <v>6</v>
      </c>
      <c r="AQ32" s="86">
        <v>0</v>
      </c>
      <c r="AY32" s="21" t="s">
        <v>6</v>
      </c>
      <c r="AZ32" s="86">
        <v>480669.2096</v>
      </c>
    </row>
    <row r="33" spans="2:56" ht="14.45" customHeight="1" x14ac:dyDescent="0.2">
      <c r="AP33" s="21" t="s">
        <v>5</v>
      </c>
      <c r="AQ33" s="86">
        <v>3879468</v>
      </c>
      <c r="AY33" s="21" t="s">
        <v>5</v>
      </c>
      <c r="AZ33" s="86">
        <v>0</v>
      </c>
    </row>
    <row r="34" spans="2:56" x14ac:dyDescent="0.2">
      <c r="AP34" s="21" t="s">
        <v>60</v>
      </c>
      <c r="AQ34" s="86">
        <v>10776300</v>
      </c>
      <c r="AY34" s="21" t="s">
        <v>60</v>
      </c>
      <c r="AZ34" s="86">
        <v>5294205</v>
      </c>
    </row>
    <row r="35" spans="2:56" ht="14.45" customHeight="1" x14ac:dyDescent="0.2">
      <c r="B35" s="132" t="s">
        <v>143</v>
      </c>
      <c r="C35" s="132"/>
      <c r="D35" s="132"/>
      <c r="E35" s="132"/>
      <c r="F35" s="132"/>
      <c r="G35" s="132"/>
      <c r="H35" s="132"/>
      <c r="I35" s="132"/>
      <c r="AP35" s="21" t="s">
        <v>10</v>
      </c>
      <c r="AQ35" s="86">
        <v>0</v>
      </c>
      <c r="AY35" s="21" t="s">
        <v>10</v>
      </c>
      <c r="AZ35" s="86">
        <v>13073523.6</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84268805.090909094</v>
      </c>
      <c r="AY37" s="75" t="s">
        <v>77</v>
      </c>
      <c r="AZ37" s="87">
        <v>38483433.058007635</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60923031.371123001</v>
      </c>
      <c r="AR41" s="107">
        <v>41054064.171122998</v>
      </c>
      <c r="AS41" s="107">
        <v>19868967.199999999</v>
      </c>
      <c r="AV41" s="21" t="s">
        <v>128</v>
      </c>
      <c r="AW41" s="88">
        <v>0.6738677187783908</v>
      </c>
      <c r="AX41" s="88">
        <v>0.32613228122160909</v>
      </c>
    </row>
    <row r="42" spans="2:56" ht="15" x14ac:dyDescent="0.2">
      <c r="B42" s="37"/>
      <c r="C42" s="37"/>
      <c r="D42" s="37"/>
      <c r="E42" s="37"/>
      <c r="F42" s="37"/>
      <c r="G42" s="37"/>
      <c r="H42" s="37"/>
      <c r="I42" s="37"/>
      <c r="AP42" s="21" t="s">
        <v>127</v>
      </c>
      <c r="AQ42" s="107">
        <v>122752238.14891672</v>
      </c>
      <c r="AR42" s="107">
        <v>84268805.090909094</v>
      </c>
      <c r="AS42" s="107">
        <v>38483433.058007635</v>
      </c>
      <c r="AV42" s="21" t="s">
        <v>127</v>
      </c>
      <c r="AW42" s="88">
        <v>0.68649505998154181</v>
      </c>
      <c r="AX42" s="88">
        <v>0.31350494001845819</v>
      </c>
    </row>
    <row r="43" spans="2:56" x14ac:dyDescent="0.2">
      <c r="BD43" s="89">
        <v>23090059834804.582</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7.7517894323280226E-2</v>
      </c>
    </row>
    <row r="54" spans="2:55" x14ac:dyDescent="0.2">
      <c r="BA54" s="21" t="s">
        <v>88</v>
      </c>
      <c r="BC54" s="91">
        <v>0.15872619363248711</v>
      </c>
    </row>
    <row r="55" spans="2:55" ht="15" thickBot="1" x14ac:dyDescent="0.25">
      <c r="BA55" s="21" t="s">
        <v>89</v>
      </c>
      <c r="BC55" s="91" t="s">
        <v>127</v>
      </c>
    </row>
    <row r="56" spans="2:55" ht="16.5" thickTop="1" thickBot="1" x14ac:dyDescent="0.3">
      <c r="BA56" s="92" t="s">
        <v>82</v>
      </c>
      <c r="BB56" s="92"/>
      <c r="BC56" s="90">
        <v>60923031.371123001</v>
      </c>
    </row>
    <row r="57" spans="2:55" ht="16.5" thickTop="1" thickBot="1" x14ac:dyDescent="0.3">
      <c r="BA57" s="93" t="s">
        <v>83</v>
      </c>
      <c r="BB57" s="93"/>
      <c r="BC57" s="94">
        <v>43315</v>
      </c>
    </row>
    <row r="58" spans="2:55" ht="16.5" thickTop="1" thickBot="1" x14ac:dyDescent="0.3">
      <c r="BA58" s="93" t="s">
        <v>84</v>
      </c>
      <c r="BB58" s="93"/>
      <c r="BC58" s="95">
        <v>2.0148741023924202</v>
      </c>
    </row>
    <row r="59" spans="2:55" ht="16.5" thickTop="1" thickBot="1" x14ac:dyDescent="0.3">
      <c r="BA59" s="92" t="s">
        <v>85</v>
      </c>
      <c r="BB59" s="92" t="s">
        <v>65</v>
      </c>
      <c r="BC59" s="90">
        <v>72417.600000000006</v>
      </c>
    </row>
    <row r="60" spans="2:55" ht="16.5" thickTop="1" thickBot="1" x14ac:dyDescent="0.3">
      <c r="I60" s="60" t="s">
        <v>113</v>
      </c>
      <c r="BA60" s="93" t="s">
        <v>86</v>
      </c>
      <c r="BB60" s="93"/>
      <c r="BC60" s="95">
        <v>1.8374999999999999</v>
      </c>
    </row>
    <row r="61" spans="2:55" ht="16.5" thickTop="1" thickBot="1" x14ac:dyDescent="0.3">
      <c r="BA61" s="92" t="s">
        <v>85</v>
      </c>
      <c r="BB61" s="92" t="s">
        <v>65</v>
      </c>
      <c r="BC61" s="90">
        <v>133067.34</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7700000</v>
      </c>
      <c r="J5" t="s">
        <v>4</v>
      </c>
      <c r="K5" s="1">
        <v>850000</v>
      </c>
      <c r="S5" s="135"/>
      <c r="T5" s="135"/>
      <c r="U5" s="135"/>
      <c r="V5" s="135"/>
      <c r="W5" s="135"/>
      <c r="X5" s="135"/>
      <c r="Y5" s="135"/>
      <c r="Z5" s="135"/>
    </row>
    <row r="6" spans="1:27" x14ac:dyDescent="0.25">
      <c r="A6" t="s">
        <v>8</v>
      </c>
      <c r="B6" s="1">
        <v>4760000</v>
      </c>
      <c r="J6" t="s">
        <v>8</v>
      </c>
      <c r="K6" s="1">
        <v>4830000</v>
      </c>
      <c r="S6" s="135"/>
      <c r="T6" s="135"/>
      <c r="U6" s="135"/>
      <c r="V6" s="135"/>
      <c r="W6" s="135"/>
      <c r="X6" s="135"/>
      <c r="Y6" s="135"/>
      <c r="Z6" s="135"/>
      <c r="AA6" s="18"/>
    </row>
    <row r="7" spans="1:27" x14ac:dyDescent="0.25">
      <c r="A7" t="s">
        <v>9</v>
      </c>
      <c r="B7" s="1">
        <v>18024064.171122994</v>
      </c>
      <c r="J7" t="s">
        <v>9</v>
      </c>
      <c r="K7" s="1">
        <v>1540800</v>
      </c>
      <c r="S7" s="135"/>
      <c r="T7" s="135"/>
      <c r="U7" s="135"/>
      <c r="V7" s="135"/>
      <c r="W7" s="135"/>
      <c r="X7" s="135"/>
      <c r="Y7" s="135"/>
      <c r="Z7" s="135"/>
      <c r="AA7" s="18"/>
    </row>
    <row r="8" spans="1:27" x14ac:dyDescent="0.25">
      <c r="A8" t="s">
        <v>7</v>
      </c>
      <c r="B8" s="1">
        <v>2730000</v>
      </c>
      <c r="J8" t="s">
        <v>7</v>
      </c>
      <c r="K8" s="1">
        <v>2610000</v>
      </c>
      <c r="S8" s="135"/>
      <c r="T8" s="135"/>
      <c r="U8" s="135"/>
      <c r="V8" s="135"/>
      <c r="W8" s="135"/>
      <c r="X8" s="135"/>
      <c r="Y8" s="135"/>
      <c r="Z8" s="135"/>
    </row>
    <row r="9" spans="1:27" x14ac:dyDescent="0.25">
      <c r="A9" t="s">
        <v>3</v>
      </c>
      <c r="B9" s="1">
        <v>700000</v>
      </c>
      <c r="J9" t="s">
        <v>3</v>
      </c>
      <c r="K9" s="1">
        <v>1926000</v>
      </c>
      <c r="S9" s="135"/>
      <c r="T9" s="135"/>
      <c r="U9" s="135"/>
      <c r="V9" s="135"/>
      <c r="W9" s="135"/>
      <c r="X9" s="135"/>
      <c r="Y9" s="135"/>
      <c r="Z9" s="135"/>
    </row>
    <row r="10" spans="1:27" x14ac:dyDescent="0.25">
      <c r="A10" t="s">
        <v>6</v>
      </c>
      <c r="B10" s="1">
        <v>0</v>
      </c>
      <c r="J10" t="s">
        <v>6</v>
      </c>
      <c r="K10" s="1">
        <v>206867.20000000001</v>
      </c>
      <c r="S10" s="135"/>
      <c r="T10" s="135"/>
      <c r="U10" s="135"/>
      <c r="V10" s="135"/>
      <c r="W10" s="135"/>
      <c r="X10" s="135"/>
      <c r="Y10" s="135"/>
      <c r="Z10" s="135"/>
    </row>
    <row r="11" spans="1:27" x14ac:dyDescent="0.25">
      <c r="A11" t="s">
        <v>5</v>
      </c>
      <c r="B11" s="1">
        <v>1890000</v>
      </c>
      <c r="J11" t="s">
        <v>5</v>
      </c>
      <c r="K11" s="1">
        <v>0</v>
      </c>
      <c r="S11" s="135"/>
      <c r="T11" s="135"/>
      <c r="U11" s="135"/>
      <c r="V11" s="135"/>
      <c r="W11" s="135"/>
      <c r="X11" s="135"/>
      <c r="Y11" s="135"/>
      <c r="Z11" s="135"/>
    </row>
    <row r="12" spans="1:27" x14ac:dyDescent="0.25">
      <c r="A12" t="s">
        <v>60</v>
      </c>
      <c r="B12" s="1">
        <v>5250000</v>
      </c>
      <c r="J12" t="s">
        <v>60</v>
      </c>
      <c r="K12" s="1">
        <v>2278500</v>
      </c>
    </row>
    <row r="13" spans="1:27" x14ac:dyDescent="0.25">
      <c r="A13" t="s">
        <v>10</v>
      </c>
      <c r="B13" s="1">
        <v>0</v>
      </c>
      <c r="J13" t="s">
        <v>10</v>
      </c>
      <c r="K13" s="1">
        <v>5626800</v>
      </c>
    </row>
    <row r="14" spans="1:27" x14ac:dyDescent="0.25">
      <c r="A14" t="s">
        <v>76</v>
      </c>
      <c r="B14" s="1">
        <v>0</v>
      </c>
      <c r="J14" t="s">
        <v>76</v>
      </c>
      <c r="K14" s="1">
        <v>0</v>
      </c>
    </row>
    <row r="15" spans="1:27" x14ac:dyDescent="0.25">
      <c r="A15" s="12" t="s">
        <v>77</v>
      </c>
      <c r="B15" s="13">
        <v>41054064.171122998</v>
      </c>
      <c r="J15" s="12" t="s">
        <v>77</v>
      </c>
      <c r="K15" s="13">
        <v>19868967.199999999</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15805300</v>
      </c>
      <c r="J22" t="s">
        <v>4</v>
      </c>
      <c r="K22" s="1">
        <v>1423100</v>
      </c>
      <c r="S22" s="135"/>
      <c r="T22" s="135"/>
      <c r="U22" s="135"/>
      <c r="V22" s="135"/>
      <c r="W22" s="135"/>
      <c r="X22" s="135"/>
      <c r="Y22" s="135"/>
      <c r="Z22" s="135"/>
    </row>
    <row r="23" spans="1:26" x14ac:dyDescent="0.25">
      <c r="A23" t="s">
        <v>8</v>
      </c>
      <c r="B23" s="1">
        <v>9770512</v>
      </c>
      <c r="J23" t="s">
        <v>8</v>
      </c>
      <c r="K23" s="1">
        <v>5808990</v>
      </c>
      <c r="S23" s="135"/>
      <c r="T23" s="135"/>
      <c r="U23" s="135"/>
      <c r="V23" s="135"/>
      <c r="W23" s="135"/>
      <c r="X23" s="135"/>
      <c r="Y23" s="135"/>
      <c r="Z23" s="135"/>
    </row>
    <row r="24" spans="1:26" ht="14.45" customHeight="1" x14ac:dyDescent="0.25">
      <c r="A24" t="s">
        <v>9</v>
      </c>
      <c r="B24" s="1">
        <v>36996709.090909086</v>
      </c>
      <c r="J24" t="s">
        <v>9</v>
      </c>
      <c r="K24" s="1">
        <v>3580151.8471337552</v>
      </c>
      <c r="S24" s="135"/>
      <c r="T24" s="135"/>
      <c r="U24" s="135"/>
      <c r="V24" s="135"/>
      <c r="W24" s="135"/>
      <c r="X24" s="135"/>
      <c r="Y24" s="135"/>
      <c r="Z24" s="135"/>
    </row>
    <row r="25" spans="1:26" x14ac:dyDescent="0.25">
      <c r="A25" t="s">
        <v>7</v>
      </c>
      <c r="B25" s="1">
        <v>5603676</v>
      </c>
      <c r="J25" t="s">
        <v>7</v>
      </c>
      <c r="K25" s="1">
        <v>4364550</v>
      </c>
      <c r="S25" s="135"/>
      <c r="T25" s="135"/>
      <c r="U25" s="135"/>
      <c r="V25" s="135"/>
      <c r="W25" s="135"/>
      <c r="X25" s="135"/>
      <c r="Y25" s="135"/>
      <c r="Z25" s="135"/>
    </row>
    <row r="26" spans="1:26" ht="14.45" customHeight="1" x14ac:dyDescent="0.25">
      <c r="A26" t="s">
        <v>3</v>
      </c>
      <c r="B26" s="1">
        <v>1436840</v>
      </c>
      <c r="J26" t="s">
        <v>3</v>
      </c>
      <c r="K26" s="1">
        <v>4458243.4012738802</v>
      </c>
      <c r="S26" s="135"/>
      <c r="T26" s="135"/>
      <c r="U26" s="135"/>
      <c r="V26" s="135"/>
      <c r="W26" s="135"/>
      <c r="X26" s="135"/>
      <c r="Y26" s="135"/>
      <c r="Z26" s="135"/>
    </row>
    <row r="27" spans="1:26" x14ac:dyDescent="0.25">
      <c r="A27" t="s">
        <v>6</v>
      </c>
      <c r="B27" s="1">
        <v>0</v>
      </c>
      <c r="J27" t="s">
        <v>6</v>
      </c>
      <c r="K27" s="1">
        <v>480669.2096</v>
      </c>
      <c r="S27" s="135"/>
      <c r="T27" s="135"/>
      <c r="U27" s="135"/>
      <c r="V27" s="135"/>
      <c r="W27" s="135"/>
      <c r="X27" s="135"/>
      <c r="Y27" s="135"/>
      <c r="Z27" s="135"/>
    </row>
    <row r="28" spans="1:26" x14ac:dyDescent="0.25">
      <c r="A28" t="s">
        <v>5</v>
      </c>
      <c r="B28" s="1">
        <v>3879468</v>
      </c>
      <c r="J28" t="s">
        <v>5</v>
      </c>
      <c r="K28" s="1">
        <v>0</v>
      </c>
      <c r="S28" s="135"/>
      <c r="T28" s="135"/>
      <c r="U28" s="135"/>
      <c r="V28" s="135"/>
      <c r="W28" s="135"/>
      <c r="X28" s="135"/>
      <c r="Y28" s="135"/>
      <c r="Z28" s="135"/>
    </row>
    <row r="29" spans="1:26" x14ac:dyDescent="0.25">
      <c r="A29" t="s">
        <v>60</v>
      </c>
      <c r="B29" s="1">
        <v>10776300</v>
      </c>
      <c r="J29" t="s">
        <v>60</v>
      </c>
      <c r="K29" s="1">
        <v>5294205</v>
      </c>
    </row>
    <row r="30" spans="1:26" x14ac:dyDescent="0.25">
      <c r="A30" t="s">
        <v>10</v>
      </c>
      <c r="B30" s="1">
        <v>0</v>
      </c>
      <c r="J30" t="s">
        <v>10</v>
      </c>
      <c r="K30" s="1">
        <v>13073523.6</v>
      </c>
    </row>
    <row r="31" spans="1:26" x14ac:dyDescent="0.25">
      <c r="A31" t="s">
        <v>76</v>
      </c>
      <c r="B31" s="1">
        <v>0</v>
      </c>
      <c r="J31" t="s">
        <v>76</v>
      </c>
      <c r="K31" s="1">
        <v>0</v>
      </c>
    </row>
    <row r="32" spans="1:26" x14ac:dyDescent="0.25">
      <c r="A32" s="12" t="s">
        <v>77</v>
      </c>
      <c r="B32" s="13">
        <v>84268805.090909094</v>
      </c>
      <c r="J32" s="12" t="s">
        <v>77</v>
      </c>
      <c r="K32" s="13">
        <v>38483433.058007635</v>
      </c>
    </row>
    <row r="35" spans="1:15" x14ac:dyDescent="0.25">
      <c r="B35" t="s">
        <v>79</v>
      </c>
      <c r="C35" t="s">
        <v>80</v>
      </c>
      <c r="D35" t="s">
        <v>24</v>
      </c>
      <c r="H35" t="s">
        <v>80</v>
      </c>
      <c r="I35" t="s">
        <v>24</v>
      </c>
    </row>
    <row r="36" spans="1:15" x14ac:dyDescent="0.25">
      <c r="A36" t="s">
        <v>128</v>
      </c>
      <c r="B36" s="14">
        <v>60923031.371123001</v>
      </c>
      <c r="C36" s="14">
        <v>41054064.171122998</v>
      </c>
      <c r="D36" s="14">
        <v>19868967.199999999</v>
      </c>
      <c r="G36" t="s">
        <v>128</v>
      </c>
      <c r="H36" s="15">
        <v>0.6738677187783908</v>
      </c>
      <c r="I36" s="15">
        <v>0.32613228122160909</v>
      </c>
    </row>
    <row r="37" spans="1:15" x14ac:dyDescent="0.25">
      <c r="A37" t="s">
        <v>127</v>
      </c>
      <c r="B37" s="14">
        <v>122752238.14891672</v>
      </c>
      <c r="C37" s="14">
        <v>84268805.090909094</v>
      </c>
      <c r="D37" s="14">
        <v>38483433.058007635</v>
      </c>
      <c r="G37" t="s">
        <v>127</v>
      </c>
      <c r="H37" s="15">
        <v>0.68649505998154181</v>
      </c>
      <c r="I37" s="15">
        <v>0.31350494001845819</v>
      </c>
    </row>
    <row r="38" spans="1:15" x14ac:dyDescent="0.25">
      <c r="O38" s="17">
        <v>23090059834804.582</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1274.69</v>
      </c>
      <c r="J11" s="19"/>
      <c r="K11" s="19"/>
    </row>
    <row r="12" spans="2:57" ht="14.45" customHeight="1" thickBot="1" x14ac:dyDescent="0.25">
      <c r="B12" s="19"/>
      <c r="C12" s="19"/>
      <c r="D12" s="19"/>
      <c r="E12" s="19"/>
      <c r="F12" s="19"/>
      <c r="G12" s="43" t="s">
        <v>93</v>
      </c>
      <c r="H12" s="44" t="s">
        <v>94</v>
      </c>
      <c r="I12" s="45">
        <v>5895080</v>
      </c>
      <c r="J12" s="19"/>
      <c r="K12" s="19"/>
    </row>
    <row r="13" spans="2:57" ht="14.45" customHeight="1" thickBot="1" x14ac:dyDescent="0.25">
      <c r="B13" s="19"/>
      <c r="C13" s="19"/>
      <c r="D13" s="19"/>
      <c r="E13" s="19"/>
      <c r="F13" s="19"/>
      <c r="G13" s="43" t="s">
        <v>95</v>
      </c>
      <c r="H13" s="44" t="s">
        <v>94</v>
      </c>
      <c r="I13" s="45">
        <v>9968226</v>
      </c>
      <c r="J13" s="19"/>
      <c r="K13" s="19"/>
    </row>
    <row r="14" spans="2:57" ht="14.45" customHeight="1" thickBot="1" x14ac:dyDescent="0.25">
      <c r="B14" s="19"/>
      <c r="C14" s="19"/>
      <c r="D14" s="19"/>
      <c r="E14" s="19"/>
      <c r="F14" s="19"/>
      <c r="G14" s="43" t="s">
        <v>96</v>
      </c>
      <c r="H14" s="44" t="s">
        <v>97</v>
      </c>
      <c r="I14" s="46">
        <v>96.3</v>
      </c>
      <c r="J14" s="19"/>
      <c r="K14" s="19"/>
    </row>
    <row r="15" spans="2:57" ht="14.45" customHeight="1" thickBot="1" x14ac:dyDescent="0.25">
      <c r="B15" s="19"/>
      <c r="C15" s="19"/>
      <c r="D15" s="19"/>
      <c r="E15" s="19"/>
      <c r="F15" s="19"/>
      <c r="G15" s="43" t="s">
        <v>98</v>
      </c>
      <c r="H15" s="44" t="s">
        <v>67</v>
      </c>
      <c r="I15" s="47">
        <v>8.4031884115787214</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1274.69</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88835.026776668121</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1.3817999999999999</v>
      </c>
      <c r="AT30" s="98">
        <v>96300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133067.34</v>
      </c>
      <c r="AV39" s="100">
        <v>1.38</v>
      </c>
      <c r="AW39" s="101">
        <v>1.8374999999999999</v>
      </c>
    </row>
    <row r="40" spans="2:49" ht="14.45" customHeight="1" x14ac:dyDescent="0.2">
      <c r="B40" s="19"/>
      <c r="C40" s="48"/>
      <c r="D40" s="52" t="s">
        <v>109</v>
      </c>
      <c r="E40" s="162">
        <v>1036.3499999999999</v>
      </c>
      <c r="F40" s="162">
        <v>1105.44</v>
      </c>
      <c r="G40" s="162">
        <v>1174.5299999999997</v>
      </c>
      <c r="H40" s="162">
        <v>1243.6199999999999</v>
      </c>
      <c r="I40" s="162">
        <v>1312.7099999999998</v>
      </c>
      <c r="J40" s="163">
        <v>1381.8</v>
      </c>
      <c r="K40" s="162">
        <v>1450.89</v>
      </c>
      <c r="L40" s="162">
        <v>1519.9799999999998</v>
      </c>
      <c r="M40" s="162">
        <v>1589.07</v>
      </c>
      <c r="N40" s="162">
        <v>1658.1599999999999</v>
      </c>
      <c r="O40" s="162">
        <v>1727.25</v>
      </c>
      <c r="AT40" s="21" t="s">
        <v>62</v>
      </c>
      <c r="AU40" s="99">
        <v>122752.24</v>
      </c>
      <c r="AV40" s="100">
        <v>1.27</v>
      </c>
      <c r="AW40" s="101">
        <v>2.0148741781227888</v>
      </c>
    </row>
    <row r="41" spans="2:49" x14ac:dyDescent="0.2">
      <c r="B41" s="19"/>
      <c r="C41" s="53">
        <v>-0.2</v>
      </c>
      <c r="D41" s="54">
        <v>55988.819999999992</v>
      </c>
      <c r="E41" s="110">
        <v>-0.52730790405942907</v>
      </c>
      <c r="F41" s="110">
        <v>-0.49579509766339103</v>
      </c>
      <c r="G41" s="110">
        <v>-0.46428229126735299</v>
      </c>
      <c r="H41" s="110">
        <v>-0.43276948487131484</v>
      </c>
      <c r="I41" s="110">
        <v>-0.4012566784752768</v>
      </c>
      <c r="J41" s="110">
        <v>-0.36974387207923887</v>
      </c>
      <c r="K41" s="110">
        <v>-0.3382310656832006</v>
      </c>
      <c r="L41" s="110">
        <v>-0.30671825928716268</v>
      </c>
      <c r="M41" s="110">
        <v>-0.27520545289112464</v>
      </c>
      <c r="N41" s="110">
        <v>-0.2436926464950866</v>
      </c>
      <c r="O41" s="110">
        <v>-0.21217984009904856</v>
      </c>
      <c r="AT41" s="21" t="s">
        <v>61</v>
      </c>
      <c r="AU41" s="99">
        <v>10315.1</v>
      </c>
      <c r="AV41" s="100"/>
      <c r="AW41" s="101">
        <v>7.7517894323280226E-2</v>
      </c>
    </row>
    <row r="42" spans="2:49" x14ac:dyDescent="0.2">
      <c r="B42" s="19"/>
      <c r="C42" s="53">
        <v>-0.15</v>
      </c>
      <c r="D42" s="54">
        <v>69986.024999999994</v>
      </c>
      <c r="E42" s="110">
        <v>-0.40913488007428633</v>
      </c>
      <c r="F42" s="110">
        <v>-0.36974387207923864</v>
      </c>
      <c r="G42" s="110">
        <v>-0.33035286408419129</v>
      </c>
      <c r="H42" s="110">
        <v>-0.2909618560891436</v>
      </c>
      <c r="I42" s="110">
        <v>-0.25157084809409602</v>
      </c>
      <c r="J42" s="110">
        <v>-0.21217984009904844</v>
      </c>
      <c r="K42" s="110">
        <v>-0.17278883210400087</v>
      </c>
      <c r="L42" s="110">
        <v>-0.13339782410895329</v>
      </c>
      <c r="M42" s="110">
        <v>-9.40068161139056E-2</v>
      </c>
      <c r="N42" s="110">
        <v>-5.4615808118858133E-2</v>
      </c>
      <c r="O42" s="110">
        <v>-1.5224800123810556E-2</v>
      </c>
    </row>
    <row r="43" spans="2:49" x14ac:dyDescent="0.2">
      <c r="B43" s="19"/>
      <c r="C43" s="53">
        <v>-0.1</v>
      </c>
      <c r="D43" s="54">
        <v>82336.5</v>
      </c>
      <c r="E43" s="110">
        <v>-0.30486456479327806</v>
      </c>
      <c r="F43" s="110">
        <v>-0.2585222024461632</v>
      </c>
      <c r="G43" s="110">
        <v>-0.21217984009904844</v>
      </c>
      <c r="H43" s="110">
        <v>-0.16583747775193358</v>
      </c>
      <c r="I43" s="110">
        <v>-0.11949511540481894</v>
      </c>
      <c r="J43" s="110">
        <v>-7.3152753057704079E-2</v>
      </c>
      <c r="K43" s="110">
        <v>-2.6810390710589105E-2</v>
      </c>
      <c r="L43" s="110">
        <v>1.9531971636525647E-2</v>
      </c>
      <c r="M43" s="110">
        <v>6.587433398364051E-2</v>
      </c>
      <c r="N43" s="110">
        <v>0.11221669633075515</v>
      </c>
      <c r="O43" s="110">
        <v>0.15855905867787001</v>
      </c>
      <c r="AU43" s="21">
        <v>138317.61600000001</v>
      </c>
    </row>
    <row r="44" spans="2:49" x14ac:dyDescent="0.2">
      <c r="B44" s="19"/>
      <c r="C44" s="53">
        <v>-0.05</v>
      </c>
      <c r="D44" s="54">
        <v>91485</v>
      </c>
      <c r="E44" s="110">
        <v>-0.22762729421475336</v>
      </c>
      <c r="F44" s="110">
        <v>-0.17613578049573675</v>
      </c>
      <c r="G44" s="110">
        <v>-0.12464426677672047</v>
      </c>
      <c r="H44" s="110">
        <v>-7.3152753057703856E-2</v>
      </c>
      <c r="I44" s="110">
        <v>-2.1661239338687688E-2</v>
      </c>
      <c r="J44" s="110">
        <v>2.9830274380328925E-2</v>
      </c>
      <c r="K44" s="110">
        <v>8.1321788099345538E-2</v>
      </c>
      <c r="L44" s="110">
        <v>0.13281330181836171</v>
      </c>
      <c r="M44" s="110">
        <v>0.18430481553737832</v>
      </c>
      <c r="N44" s="110">
        <v>0.23579632925639471</v>
      </c>
      <c r="O44" s="110">
        <v>0.2872878429754111</v>
      </c>
      <c r="AU44" s="21">
        <v>173021.40519999998</v>
      </c>
    </row>
    <row r="45" spans="2:49" x14ac:dyDescent="0.2">
      <c r="B45" s="19"/>
      <c r="C45" s="50" t="s">
        <v>107</v>
      </c>
      <c r="D45" s="55">
        <v>96300</v>
      </c>
      <c r="E45" s="110">
        <v>-0.18697609917342461</v>
      </c>
      <c r="F45" s="110">
        <v>-0.13277450578498606</v>
      </c>
      <c r="G45" s="110">
        <v>-7.8572912396547845E-2</v>
      </c>
      <c r="H45" s="110">
        <v>-2.4371319008109404E-2</v>
      </c>
      <c r="I45" s="110">
        <v>2.9830274380328925E-2</v>
      </c>
      <c r="J45" s="110">
        <v>8.4031867768767254E-2</v>
      </c>
      <c r="K45" s="110">
        <v>0.13823346115720558</v>
      </c>
      <c r="L45" s="110">
        <v>0.19243505454564414</v>
      </c>
      <c r="M45" s="110">
        <v>0.24663664793408246</v>
      </c>
      <c r="N45" s="110">
        <v>0.30083824132252079</v>
      </c>
      <c r="O45" s="110">
        <v>0.35503983471095912</v>
      </c>
    </row>
    <row r="46" spans="2:49" ht="14.45" customHeight="1" x14ac:dyDescent="0.2">
      <c r="B46" s="19"/>
      <c r="C46" s="53">
        <v>0.05</v>
      </c>
      <c r="D46" s="54">
        <v>101115</v>
      </c>
      <c r="E46" s="110">
        <v>-0.14632490413209587</v>
      </c>
      <c r="F46" s="110">
        <v>-8.9413231074235378E-2</v>
      </c>
      <c r="G46" s="110">
        <v>-3.2501558016375331E-2</v>
      </c>
      <c r="H46" s="110">
        <v>2.4410115041485048E-2</v>
      </c>
      <c r="I46" s="110">
        <v>8.1321788099345316E-2</v>
      </c>
      <c r="J46" s="110">
        <v>0.13823346115720558</v>
      </c>
      <c r="K46" s="110">
        <v>0.19514513421506607</v>
      </c>
      <c r="L46" s="110">
        <v>0.25205680727292612</v>
      </c>
      <c r="M46" s="110">
        <v>0.30896848033078661</v>
      </c>
      <c r="N46" s="110">
        <v>0.36588015338864666</v>
      </c>
      <c r="O46" s="110">
        <v>0.42279182644650715</v>
      </c>
    </row>
    <row r="47" spans="2:49" x14ac:dyDescent="0.2">
      <c r="B47" s="19"/>
      <c r="C47" s="53">
        <v>0.1</v>
      </c>
      <c r="D47" s="54">
        <v>111226.5</v>
      </c>
      <c r="E47" s="110">
        <v>-6.0957394545305466E-2</v>
      </c>
      <c r="F47" s="110">
        <v>1.6454458183410292E-3</v>
      </c>
      <c r="G47" s="110">
        <v>6.4248286181987302E-2</v>
      </c>
      <c r="H47" s="110">
        <v>0.12685112654563357</v>
      </c>
      <c r="I47" s="110">
        <v>0.18945396690927985</v>
      </c>
      <c r="J47" s="110">
        <v>0.25205680727292612</v>
      </c>
      <c r="K47" s="110">
        <v>0.31465964763657261</v>
      </c>
      <c r="L47" s="110">
        <v>0.37726248800021889</v>
      </c>
      <c r="M47" s="110">
        <v>0.43986532836386516</v>
      </c>
      <c r="N47" s="110">
        <v>0.50246816872751143</v>
      </c>
      <c r="O47" s="110">
        <v>0.56507100909115793</v>
      </c>
    </row>
    <row r="48" spans="2:49" x14ac:dyDescent="0.2">
      <c r="B48" s="19"/>
      <c r="C48" s="53">
        <v>0.15</v>
      </c>
      <c r="D48" s="54">
        <v>127910.47500000001</v>
      </c>
      <c r="E48" s="110">
        <v>7.989899627289887E-2</v>
      </c>
      <c r="F48" s="110">
        <v>0.15189226269109213</v>
      </c>
      <c r="G48" s="110">
        <v>0.22388552910928539</v>
      </c>
      <c r="H48" s="110">
        <v>0.29587879552747864</v>
      </c>
      <c r="I48" s="110">
        <v>0.3678720619456719</v>
      </c>
      <c r="J48" s="110">
        <v>0.43986532836386516</v>
      </c>
      <c r="K48" s="110">
        <v>0.51185859478205864</v>
      </c>
      <c r="L48" s="110">
        <v>0.5838518612002519</v>
      </c>
      <c r="M48" s="110">
        <v>0.65584512761844493</v>
      </c>
      <c r="N48" s="110">
        <v>0.72783839403663819</v>
      </c>
      <c r="O48" s="110">
        <v>0.79983166045483145</v>
      </c>
    </row>
    <row r="49" spans="2:45" ht="15" thickBot="1" x14ac:dyDescent="0.25">
      <c r="B49" s="19"/>
      <c r="C49" s="53">
        <v>0.2</v>
      </c>
      <c r="D49" s="56">
        <v>153492.57</v>
      </c>
      <c r="E49" s="110">
        <v>0.29587879552747864</v>
      </c>
      <c r="F49" s="110">
        <v>0.38227071522931055</v>
      </c>
      <c r="G49" s="110">
        <v>0.46866263493114246</v>
      </c>
      <c r="H49" s="110">
        <v>0.55505455463297459</v>
      </c>
      <c r="I49" s="110">
        <v>0.64144647433480628</v>
      </c>
      <c r="J49" s="110">
        <v>0.72783839403663819</v>
      </c>
      <c r="K49" s="110">
        <v>0.81423031373847032</v>
      </c>
      <c r="L49" s="110">
        <v>0.90062223344030201</v>
      </c>
      <c r="M49" s="110">
        <v>0.98701415314213414</v>
      </c>
      <c r="N49" s="110">
        <v>1.0734060728439658</v>
      </c>
      <c r="O49" s="110">
        <v>1.1597979925457977</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96300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632.64</v>
      </c>
      <c r="BA66" s="21" t="s">
        <v>65</v>
      </c>
    </row>
    <row r="67" spans="2:55" x14ac:dyDescent="0.2">
      <c r="B67" s="19"/>
      <c r="C67" s="19"/>
      <c r="D67" s="19"/>
      <c r="E67" s="19"/>
      <c r="F67" s="19"/>
      <c r="G67" s="19"/>
      <c r="H67" s="19"/>
      <c r="I67" s="19"/>
      <c r="J67" s="19"/>
      <c r="K67" s="19"/>
      <c r="AS67" s="21" t="s">
        <v>11</v>
      </c>
      <c r="AT67" s="99">
        <v>72417.600000000006</v>
      </c>
      <c r="AU67" s="100">
        <v>0.75</v>
      </c>
      <c r="AV67" s="101">
        <v>1</v>
      </c>
      <c r="AX67" s="21" t="s">
        <v>64</v>
      </c>
      <c r="AZ67" s="71">
        <v>81014.667553191481</v>
      </c>
      <c r="BA67" s="21" t="s">
        <v>63</v>
      </c>
    </row>
    <row r="68" spans="2:55" x14ac:dyDescent="0.2">
      <c r="B68" s="19"/>
      <c r="C68" s="19"/>
      <c r="D68" s="19"/>
      <c r="E68" s="19"/>
      <c r="F68" s="19"/>
      <c r="G68" s="19"/>
      <c r="H68" s="19"/>
      <c r="I68" s="19"/>
      <c r="J68" s="19"/>
      <c r="K68" s="19"/>
      <c r="AS68" s="21" t="s">
        <v>62</v>
      </c>
      <c r="AT68" s="99">
        <v>60923.03</v>
      </c>
      <c r="AU68" s="100">
        <v>0.63</v>
      </c>
      <c r="AV68" s="101">
        <v>0.84127380636751281</v>
      </c>
    </row>
    <row r="69" spans="2:55" x14ac:dyDescent="0.2">
      <c r="B69" s="19"/>
      <c r="C69" s="19"/>
      <c r="D69" s="19"/>
      <c r="E69" s="19"/>
      <c r="F69" s="19"/>
      <c r="G69" s="19"/>
      <c r="H69" s="19"/>
      <c r="I69" s="19"/>
      <c r="J69" s="19"/>
      <c r="K69" s="19"/>
      <c r="AS69" s="21" t="s">
        <v>61</v>
      </c>
      <c r="AT69" s="99">
        <v>11494.57</v>
      </c>
      <c r="AU69" s="100"/>
      <c r="AV69" s="101">
        <v>0.15872619363248711</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0.75200000000000011</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0.56400000000000006</v>
      </c>
      <c r="AU86" s="104">
        <v>0.60160000000000013</v>
      </c>
      <c r="AV86" s="104">
        <v>0.6392000000000001</v>
      </c>
      <c r="AW86" s="104">
        <v>0.67680000000000007</v>
      </c>
      <c r="AX86" s="104">
        <v>0.71440000000000015</v>
      </c>
      <c r="AY86" s="105">
        <v>0.75200000000000011</v>
      </c>
      <c r="AZ86" s="104">
        <v>0.78960000000000008</v>
      </c>
      <c r="BA86" s="104">
        <v>0.82720000000000016</v>
      </c>
      <c r="BB86" s="104">
        <v>0.86480000000000012</v>
      </c>
      <c r="BC86" s="104">
        <v>0.90240000000000009</v>
      </c>
      <c r="BD86" s="104">
        <v>0.94000000000000017</v>
      </c>
    </row>
    <row r="87" spans="2:56" x14ac:dyDescent="0.2">
      <c r="B87" s="19"/>
      <c r="C87" s="19"/>
      <c r="D87" s="19"/>
      <c r="E87" s="19"/>
      <c r="F87" s="19"/>
      <c r="G87" s="19"/>
      <c r="H87" s="19"/>
      <c r="I87" s="19"/>
      <c r="J87" s="19"/>
      <c r="K87" s="19"/>
      <c r="AR87" s="21">
        <v>-0.2</v>
      </c>
      <c r="AS87" s="104">
        <v>55988.819999999992</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69986.024999999994</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82336.5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91485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96300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101115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111226.5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127910.47500000001</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153492.57</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2024-08-09T13:38:21Z</dcterms:modified>
</cp:coreProperties>
</file>