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621CC4F8-1E99-43BA-A24C-930891199D5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<sst xmlns="http://schemas.openxmlformats.org/spreadsheetml/2006/main" count="350" uniqueCount="161">
  <si>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</si>
  <si>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</si>
  <si>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</si>
  <si>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</si>
  <si>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</si>
  <si>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</si>
  <si>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</si>
  <si>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</si>
  <si>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</si>
  <si>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</si>
  <si>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</si>
  <si>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</si>
  <si>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</si>
  <si>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</si>
  <si>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</si>
  <si>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</si>
  <si>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</si>
  <si>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</si>
  <si>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</si>
  <si>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</si>
  <si>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</si>
  <si>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</si>
  <si>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</si>
  <si>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</si>
  <si>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</si>
  <si>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</si>
  <si>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</si>
  <si>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</si>
  <si>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</si>
  <si>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</si>
  <si>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</si>
  <si>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</si>
  <si>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</si>
  <si>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</si>
  <si>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</si>
  <si>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</si>
  <si>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</si>
  <si>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</si>
  <si>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</si>
  <si>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</si>
  <si>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</si>
  <si>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</si>
  <si>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</si>
  <si>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</si>
  <si>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</si>
  <si>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</si>
  <si>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</si>
  <si>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</si>
  <si>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</si>
  <si>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</si>
  <si>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</si>
  <si>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</si>
  <si>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</si>
  <si>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</si>
  <si>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</si>
  <si>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</si>
  <si>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</si>
  <si>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</si>
  <si>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</si>
  <si>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</si>
  <si>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</si>
  <si>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</si>
  <si>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</si>
  <si>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</si>
  <si>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</si>
  <si>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</si>
  <si>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</si>
  <si>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</si>
  <si>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</si>
  <si>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</si>
  <si>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</si>
  <si>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</si>
  <si>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</si>
  <si>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</si>
  <si>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</si>
  <si>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</si>
  <si>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</si>
  <si>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</si>
  <si>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</si>
  <si>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</si>
  <si>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</si>
  <si>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</si>
  <si>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</si>
  <si>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</si>
  <si>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</si>
  <si>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</si>
  <si>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</si>
  <si>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</si>
  <si>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</si>
  <si>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</si>
  <si>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</si>
  <si>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</si>
  <si>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</si>
  <si>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</si>
  <si>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</si>
  <si>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</si>
  <si>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</si>
  <si>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</si>
  <si>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</si>
  <si>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</si>
  <si>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</si>
  <si>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</si>
  <si>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</si>
  <si>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</si>
  <si>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</si>
  <si>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</si>
  <si>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</si>
  <si>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</si>
  <si>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</si>
  <si>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</si>
  <si>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</si>
  <si>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</si>
  <si>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</si>
  <si>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</si>
  <si>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</si>
  <si>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</si>
  <si>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</si>
  <si>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</si>
  <si>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</si>
  <si>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</si>
  <si>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</si>
  <si>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</si>
  <si>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</si>
  <si>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</si>
  <si>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GULUPA COMÚN SANTANDER LA BELLEZA</t>
  </si>
  <si>
    <t>Santander</t>
  </si>
  <si>
    <t>Material de propagacion: Colino/Plántula // Distancia de siembra: 4 x 2,5 // Densidad de siembra - Plantas/Ha.: 1.000 // Duracion del ciclo: 4 años // Productividad/Ha/Ciclo: 28.069 kg // Inicio de Produccion desde la siembra: año 1  // Duracion de la etapa productiva: 4 años // Productividad promedio en etapa productiva  // Cultivo asociado: NA // Productividad promedio etapa productiva: 7.017 kg // % Rendimiento 1ra. Calidad: 93 // % Rendimiento 2da. Calidad: 7 // Precio de venta ponderado por calidad: $7.501 // Valor Jornal: $48.943 // Otros: INCLUIDO EL EMPARRADO Y RIEGO</t>
  </si>
  <si>
    <t>2024 Q2</t>
  </si>
  <si>
    <t>2017 Q2</t>
  </si>
  <si>
    <t>El presente documento corresponde a una actualización del documento PDF de la AgroGuía correspondiente a Gulupa Común Santander La Belleza publicada en la página web, y consta de las siguientes partes:</t>
  </si>
  <si>
    <t>- Flujo anualizado de los ingresos (precio y rendimiento) y los costos de producción para una hectárea de
Gulupa Común Santander La Belleza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</si>
  <si>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Gulupa Común Santander La Belleza.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</si>
  <si>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</si>
  <si>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</si>
  <si>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</si>
  <si>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</si>
  <si>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Gulupa Común Santander La Belleza.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</si>
  <si>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</si>
  <si>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</si>
  <si>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Gulupa Común Santander La Belleza, en lo que respecta a la mano de obra incluye actividades como la preparación del terreno, la siembra, el trazado y el ahoyado, entre otras, y ascienden a un total de $1,8 millones de pesos (equivalente a 37 jornales). En cuanto a los insumos, se incluyen los gastos relacionados con el material vegetal y las enmiendas, que en conjunto ascienden a  $2,5 millones.</t>
  </si>
  <si>
    <t>*** Los costos de sostenimiento del año 1 comprenden tanto los gastos relacionados con la mano de obra como aquellos asociados con los insumos necesarios desde el momento de la siembra de las plantas hasta finalizar el año 1. Para el caso de Gulupa Común Santander La Belleza, en lo que respecta a la mano de obra incluye actividades como la fertilización, riego, control de malezas, plagas y enfermedades, entre otras, y ascienden a un total de $20,8 millones de pesos (equivalente a 425 jornales). En cuanto a los insumos, se incluyen los fertilizantes, plaguicidas, transportes, entre otras, que en conjunto ascienden a  $48,3 millones.</t>
  </si>
  <si>
    <t>Nota 1: en caso de utilizar esta información para el desarrollo de otras publicaciones, por favor citar FINAGRO, "Agro Guía - Marcos de Referencia Agroeconómicos"</t>
  </si>
  <si>
    <t>Los costos totales del ciclo para esta actualización (2024 Q2) equivalen a $149,8 millones, en comparación con los costos del marco original que ascienden a $76,3 millones, (mes de publicación del marco: junio - 2017).
La rentabilidad actualizada (2024 Q2) bajó frente a la rentabilidad de la primera AgroGuía, pasando del 38,5% al 40,6%. Mientras que el crecimiento de los costos fue del 196,2%, el crecimiento de los ingresos fue del 169,7%.</t>
  </si>
  <si>
    <t>En cuanto a los costos de mano de obra de la AgroGuía actualizada, se destaca la participación de otros seguido de control fitosanitario, que representan el 46% y el 13% del costo total, respectivamente. En cuanto a los costos de insumos, se destaca la participación de tutorado seguido de control fitosanitario, que representan el 61% y el 26% del costo total, respectivamente.</t>
  </si>
  <si>
    <t>bajó</t>
  </si>
  <si>
    <t>A continuación, se presenta la desagregación de los costos de mano de obra e insumos según las diferentes actividades vinculadas a la producción de GULUPA COMÚN SANTANDER LA BELLEZA</t>
  </si>
  <si>
    <t>En cuanto a los costos de mano de obra, se destaca la participación de otros segido por control fitosanitario que representan el 46% y el 13% del costo total, respectivamente. En cuanto a los costos de insumos, se destaca la participación de tutorado segido por control fitosanitario que representan el 64% y el 19% del costo total, respectivamente.</t>
  </si>
  <si>
    <t>En cuanto a los costos de mano de obra, se destaca la participación de otros segido por control fitosanitario que representan el 46% y el 13% del costo total, respectivamente. En cuanto a los costos de insumos, se destaca la participación de tutorado segido por control fitosanitario que representan el 61% y el 26% del costo total, respectivamente.</t>
  </si>
  <si>
    <t>En cuanto a los costos de mano de obra, se destaca la participación de otros segido por control fitosanitario que representan el 46% y el 13% del costo total, respectivamente.</t>
  </si>
  <si>
    <t>En cuanto a los costos de insumos, se destaca la participación de tutorado segido por control fitosanitario que representan el 61% y el 26% del costo total, respectivamente.</t>
  </si>
  <si>
    <t>En cuanto a los costos de insumos, se destaca la participación de tutorado segido por control fitosanitario que representan el 64% y el 19% del costo total, respectivamente.</t>
  </si>
  <si>
    <t>En cuanto a los costos de mano de obra, se destaca la participación de otros segido por control fitosanitario que representan el 46% y el 13% del costo total, respectivamente.En cuanto a los costos de insumos, se destaca la participación de tutorado segido por control fitosanitario que representan el 64% y el 19% del costo total, respectivamente.</t>
  </si>
  <si>
    <t>De acuerdo con el comportamiento histórico del sistema productivo, se efectuó un análisis de sensibilidad del margen de utilidad obtenido en la producción de GULUPA COMÚN SANTANDER LA BELLEZA, frente a diferentes escenarios de variación de precios de venta en finca y rendimientos probables (kg/ha).</t>
  </si>
  <si>
    <t>Con un precio ponderado de COP $ 7.501/kg y con un rendimiento por hectárea de 28.069 kg por ciclo; el margen de utilidad obtenido en la producción de gulupa es del 29%.</t>
  </si>
  <si>
    <t>El precio mínimo ponderado para cubrir los costos de producción, con un rendimiento de 28.069 kg para todo el ciclo de producción, es COP $ 5.335/kg.</t>
  </si>
  <si>
    <t>El rendimiento mínimo por ha/ciclo para cubrir los costos de producción, con un precio ponderado de COP $ 7.501, es de 19.966 kg/ha para todo el ciclo.</t>
  </si>
  <si>
    <t>El siguiente cuadro presenta diferentes escenarios de rentabilidad para el sistema productivo de GULUPA COMÚN SANTANDER LA BELLEZA, con respecto a diferentes niveles de productividad (kg./ha.) y precios ($/kg.).</t>
  </si>
  <si>
    <t>De acuerdo con el comportamiento histórico del sistema productivo, se efectuó un análisis de sensibilidad del margen de utilidad obtenido en la producción de GULUPA COMÚN SANTANDER LA BELLEZA, frente a diferentes escenarios de variación de precios de venta en finca y rendimientos probables (t/ha)</t>
  </si>
  <si>
    <t>Con un precio ponderado de COP $$ 4.419/kg y con un rendimiento por hectárea de 28.069 kg por ciclo; el margen de utilidad obtenido en la producción de gulupa es del 38%.</t>
  </si>
  <si>
    <t>El precio mínimo ponderado para cubrir los costos de producción, con un rendimiento de 28.069 kg para todo el ciclo de producción, es COP $ 2.719/kg.</t>
  </si>
  <si>
    <t>El rendimiento mínimo por ha/ciclo para cubrir los costos de producción, con un precio ponderado de COP $ 4.419, es de 17.269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</si>
</sst>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76310580</c:v>
                </c:pt>
                <c:pt idx="1">
                  <c:v>149755584.24740842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47275720</c:v>
                </c:pt>
                <c:pt idx="1">
                  <c:v>77122876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29034860</c:v>
                </c:pt>
                <c:pt idx="1">
                  <c:v>72632708.24740842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19216600</c:v>
                </c:pt>
                <c:pt idx="3">
                  <c:v>6610324</c:v>
                </c:pt>
                <c:pt idx="4">
                  <c:v>2481686.2474084278</c:v>
                </c:pt>
                <c:pt idx="5">
                  <c:v>342709</c:v>
                </c:pt>
                <c:pt idx="6">
                  <c:v>0</c:v>
                </c:pt>
                <c:pt idx="7">
                  <c:v>0</c:v>
                </c:pt>
                <c:pt idx="8">
                  <c:v>0</c:v>
                </c:pt>
                <c:pt idx="9">
                  <c:v>43981389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5971046</c:v>
                </c:pt>
                <c:pt idx="1">
                  <c:v>10180144</c:v>
                </c:pt>
                <c:pt idx="2">
                  <c:v>7036500</c:v>
                </c:pt>
                <c:pt idx="3">
                  <c:v>9005512</c:v>
                </c:pt>
                <c:pt idx="4">
                  <c:v>1810891</c:v>
                </c:pt>
                <c:pt idx="5">
                  <c:v>35630504</c:v>
                </c:pt>
                <c:pt idx="6">
                  <c:v>0</c:v>
                </c:pt>
                <c:pt idx="7">
                  <c:v>2349264</c:v>
                </c:pt>
                <c:pt idx="8">
                  <c:v>0</c:v>
                </c:pt>
                <c:pt idx="9">
                  <c:v>5139015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0.61951724125278562</c:v>
                </c:pt>
                <c:pt idx="1">
                  <c:v>0.51499165381764145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0.38048275874721432</c:v>
                </c:pt>
                <c:pt idx="1">
                  <c:v>0.48500834618235855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3660000</c:v>
                </c:pt>
                <c:pt idx="1">
                  <c:v>6240000</c:v>
                </c:pt>
                <c:pt idx="2">
                  <c:v>4315720</c:v>
                </c:pt>
                <c:pt idx="3">
                  <c:v>5520000</c:v>
                </c:pt>
                <c:pt idx="4">
                  <c:v>1110000</c:v>
                </c:pt>
                <c:pt idx="5">
                  <c:v>21840000</c:v>
                </c:pt>
                <c:pt idx="6">
                  <c:v>0</c:v>
                </c:pt>
                <c:pt idx="7">
                  <c:v>1440000</c:v>
                </c:pt>
                <c:pt idx="8">
                  <c:v>0</c:v>
                </c:pt>
                <c:pt idx="9">
                  <c:v>3150000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5465360</c:v>
                </c:pt>
                <c:pt idx="2">
                  <c:v>0</c:v>
                </c:pt>
                <c:pt idx="3">
                  <c:v>3766000</c:v>
                </c:pt>
                <c:pt idx="4">
                  <c:v>1050000</c:v>
                </c:pt>
                <c:pt idx="5">
                  <c:v>145000</c:v>
                </c:pt>
                <c:pt idx="6">
                  <c:v>0</c:v>
                </c:pt>
                <c:pt idx="7">
                  <c:v>0</c:v>
                </c:pt>
                <c:pt idx="8">
                  <c:v>0</c:v>
                </c:pt>
                <c:pt idx="9">
                  <c:v>18608500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5971046</c:v>
                </c:pt>
                <c:pt idx="1">
                  <c:v>10180144</c:v>
                </c:pt>
                <c:pt idx="2">
                  <c:v>7036500</c:v>
                </c:pt>
                <c:pt idx="3">
                  <c:v>9005512</c:v>
                </c:pt>
                <c:pt idx="4">
                  <c:v>1810891</c:v>
                </c:pt>
                <c:pt idx="5">
                  <c:v>35630504</c:v>
                </c:pt>
                <c:pt idx="6">
                  <c:v>0</c:v>
                </c:pt>
                <c:pt idx="7">
                  <c:v>2349264</c:v>
                </c:pt>
                <c:pt idx="8">
                  <c:v>0</c:v>
                </c:pt>
                <c:pt idx="9">
                  <c:v>5139015</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19216600</c:v>
                </c:pt>
                <c:pt idx="2">
                  <c:v>0</c:v>
                </c:pt>
                <c:pt idx="3">
                  <c:v>6610324</c:v>
                </c:pt>
                <c:pt idx="4">
                  <c:v>2481686.2474084278</c:v>
                </c:pt>
                <c:pt idx="5">
                  <c:v>342709</c:v>
                </c:pt>
                <c:pt idx="6">
                  <c:v>0</c:v>
                </c:pt>
                <c:pt idx="7">
                  <c:v>0</c:v>
                </c:pt>
                <c:pt idx="8">
                  <c:v>0</c:v>
                </c:pt>
                <c:pt idx="9">
                  <c:v>43981389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76310580</c:v>
                </c:pt>
                <c:pt idx="1">
                  <c:v>149755584.24740842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47275720</c:v>
                </c:pt>
                <c:pt idx="1">
                  <c:v>77122876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29034860</c:v>
                </c:pt>
                <c:pt idx="1">
                  <c:v>72632708.24740842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0.61951724125278562</c:v>
                </c:pt>
                <c:pt idx="1">
                  <c:v>0.51499165381764145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0.38048275874721432</c:v>
                </c:pt>
                <c:pt idx="1">
                  <c:v>0.48500834618235855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6" width="10.85546875" style="19" customWidth="1"/>
    <col min="7"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1810.89</v>
      </c>
      <c r="C7" s="22">
        <v>20793.240000000002</v>
      </c>
      <c r="D7" s="22">
        <v>20554.650000000001</v>
      </c>
      <c r="E7" s="22">
        <v>18988.47</v>
      </c>
      <c r="F7" s="22">
        <v>14975.62</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77122.880000000005</v>
      </c>
      <c r="AH7" s="23">
        <v>0.51499165381764145</v>
      </c>
    </row>
    <row r="8" spans="1:34" x14ac:dyDescent="0.2">
      <c r="A8" s="5" t="s">
        <v>122</v>
      </c>
      <c r="B8" s="22">
        <v>2481.69</v>
      </c>
      <c r="C8" s="22">
        <v>48292.49</v>
      </c>
      <c r="D8" s="22">
        <v>7590.92</v>
      </c>
      <c r="E8" s="22">
        <v>7590.92</v>
      </c>
      <c r="F8" s="22">
        <v>6676.7</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72632.710000000006</v>
      </c>
      <c r="AH8" s="23">
        <v>0.48500834618235844</v>
      </c>
    </row>
    <row r="9" spans="1:34" x14ac:dyDescent="0.2">
      <c r="A9" s="9" t="s">
        <v>121</v>
      </c>
      <c r="B9" s="22">
        <v>4292.58</v>
      </c>
      <c r="C9" s="22">
        <v>69085.73</v>
      </c>
      <c r="D9" s="22">
        <v>28145.56</v>
      </c>
      <c r="E9" s="22">
        <v>26579.39</v>
      </c>
      <c r="F9" s="22">
        <v>21652.32</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149755.57999999999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763</v>
      </c>
      <c r="D11" s="24">
        <v>9886</v>
      </c>
      <c r="E11" s="24">
        <v>9886</v>
      </c>
      <c r="F11" s="24">
        <v>5932</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26467</v>
      </c>
      <c r="AH11" s="27"/>
    </row>
    <row r="12" spans="1:34" x14ac:dyDescent="0.2">
      <c r="A12" s="5" t="s">
        <v>20</v>
      </c>
      <c r="B12" s="24"/>
      <c r="C12" s="24">
        <v>58</v>
      </c>
      <c r="D12" s="24">
        <v>594</v>
      </c>
      <c r="E12" s="24">
        <v>594</v>
      </c>
      <c r="F12" s="24">
        <v>356</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1602</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7893</v>
      </c>
      <c r="D15" s="161">
        <v>7893</v>
      </c>
      <c r="E15" s="161">
        <v>7893</v>
      </c>
      <c r="F15" s="161">
        <v>7893</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7893</v>
      </c>
      <c r="AH15" s="27"/>
    </row>
    <row r="16" spans="1:34" x14ac:dyDescent="0.2">
      <c r="A16" s="5" t="s">
        <v>16</v>
      </c>
      <c r="B16" s="161">
        <v>0</v>
      </c>
      <c r="C16" s="161">
        <v>1018</v>
      </c>
      <c r="D16" s="161">
        <v>1018</v>
      </c>
      <c r="E16" s="161">
        <v>1018</v>
      </c>
      <c r="F16" s="161">
        <v>1018</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1018</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6081.4</v>
      </c>
      <c r="D19" s="22">
        <v>78634.89</v>
      </c>
      <c r="E19" s="22">
        <v>78634.89</v>
      </c>
      <c r="F19" s="22">
        <v>47183.68</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210534.87</v>
      </c>
      <c r="AH19" s="27"/>
    </row>
    <row r="20" spans="1:34" x14ac:dyDescent="0.2">
      <c r="A20" s="3" t="s">
        <v>12</v>
      </c>
      <c r="B20" s="25">
        <v>-4292.58</v>
      </c>
      <c r="C20" s="25">
        <v>-63004.33</v>
      </c>
      <c r="D20" s="25">
        <v>50489.33</v>
      </c>
      <c r="E20" s="25">
        <v>52055.5</v>
      </c>
      <c r="F20" s="25">
        <v>25531.360000000001</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60779.28</v>
      </c>
      <c r="AH20" s="30"/>
    </row>
    <row r="21" spans="1:34" x14ac:dyDescent="0.2">
      <c r="J21" s="19"/>
      <c r="AG21" s="88">
        <v>0.40585653655612108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13855.49</v>
      </c>
      <c r="D121" s="68">
        <v>12600.09</v>
      </c>
      <c r="E121" s="68">
        <v>11640.09</v>
      </c>
      <c r="F121" s="68">
        <v>9180.0499999999993</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47275.72</v>
      </c>
      <c r="AH121" s="69">
        <v>0.61951724125278562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21280.98</v>
      </c>
      <c r="D122" s="68">
        <v>2756.96</v>
      </c>
      <c r="E122" s="68">
        <v>2756.96</v>
      </c>
      <c r="F122" s="68">
        <v>2239.96</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29034.86</v>
      </c>
      <c r="AH122" s="69">
        <v>0.38048275874721432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35136.47</v>
      </c>
      <c r="D123" s="68">
        <v>15357.05</v>
      </c>
      <c r="E123" s="68">
        <v>14397.05</v>
      </c>
      <c r="F123" s="68">
        <v>11420.01</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76310.58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763</v>
      </c>
      <c r="D125" s="71">
        <v>9886</v>
      </c>
      <c r="E125" s="71">
        <v>9886</v>
      </c>
      <c r="F125" s="71">
        <v>5932</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26467</v>
      </c>
      <c r="AH125" s="61"/>
    </row>
    <row r="126" spans="1:62" s="21" customFormat="1" x14ac:dyDescent="0.2">
      <c r="A126" s="66" t="s">
        <v>20</v>
      </c>
      <c r="B126" s="71"/>
      <c r="C126" s="71">
        <v>58</v>
      </c>
      <c r="D126" s="71">
        <v>594</v>
      </c>
      <c r="E126" s="71">
        <v>594</v>
      </c>
      <c r="F126" s="71">
        <v>356</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1602</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4.6500000000000004</v>
      </c>
      <c r="D129" s="72">
        <v>4.6500000000000004</v>
      </c>
      <c r="E129" s="72">
        <v>4.6500000000000004</v>
      </c>
      <c r="F129" s="72">
        <v>4.6500000000000004</v>
      </c>
      <c r="G129" s="72">
        <v>4.6500000000000004</v>
      </c>
      <c r="H129" s="72">
        <v>4.6500000000000004</v>
      </c>
      <c r="I129" s="72">
        <v>4.6500000000000004</v>
      </c>
      <c r="J129" s="72">
        <v>4.6500000000000004</v>
      </c>
      <c r="K129" s="72">
        <v>4.6500000000000004</v>
      </c>
      <c r="L129" s="72">
        <v>4.6500000000000004</v>
      </c>
      <c r="M129" s="72">
        <v>4.6500000000000004</v>
      </c>
      <c r="N129" s="72">
        <v>4.6500000000000004</v>
      </c>
      <c r="O129" s="72">
        <v>4.6500000000000004</v>
      </c>
      <c r="P129" s="72">
        <v>4.6500000000000004</v>
      </c>
      <c r="Q129" s="72">
        <v>4.6500000000000004</v>
      </c>
      <c r="R129" s="72">
        <v>4.6500000000000004</v>
      </c>
      <c r="S129" s="72">
        <v>4.6500000000000004</v>
      </c>
      <c r="T129" s="72">
        <v>4.6500000000000004</v>
      </c>
      <c r="U129" s="72">
        <v>4.6500000000000004</v>
      </c>
      <c r="V129" s="72">
        <v>4.6500000000000004</v>
      </c>
      <c r="W129" s="72">
        <v>4.6500000000000004</v>
      </c>
      <c r="X129" s="72">
        <v>4.6500000000000004</v>
      </c>
      <c r="Y129" s="72">
        <v>4.6500000000000004</v>
      </c>
      <c r="Z129" s="72">
        <v>4.6500000000000004</v>
      </c>
      <c r="AA129" s="72">
        <v>4.6500000000000004</v>
      </c>
      <c r="AB129" s="72">
        <v>4.6500000000000004</v>
      </c>
      <c r="AC129" s="72">
        <v>4.6500000000000004</v>
      </c>
      <c r="AD129" s="72">
        <v>4.6500000000000004</v>
      </c>
      <c r="AE129" s="72">
        <v>4.6500000000000004</v>
      </c>
      <c r="AF129" s="72">
        <v>4.6500000000000004</v>
      </c>
      <c r="AG129" s="72">
        <v>4.6500000000000004</v>
      </c>
      <c r="AH129" s="61"/>
    </row>
    <row r="130" spans="1:40" s="21" customFormat="1" x14ac:dyDescent="0.2">
      <c r="A130" s="66" t="s">
        <v>16</v>
      </c>
      <c r="B130" s="72"/>
      <c r="C130" s="72">
        <v>0.6</v>
      </c>
      <c r="D130" s="72">
        <v>0.6</v>
      </c>
      <c r="E130" s="72">
        <v>0.6</v>
      </c>
      <c r="F130" s="72">
        <v>0.6</v>
      </c>
      <c r="G130" s="72">
        <v>0.6</v>
      </c>
      <c r="H130" s="72">
        <v>0.6</v>
      </c>
      <c r="I130" s="72">
        <v>0.6</v>
      </c>
      <c r="J130" s="72">
        <v>0.6</v>
      </c>
      <c r="K130" s="72">
        <v>0.6</v>
      </c>
      <c r="L130" s="72">
        <v>0.6</v>
      </c>
      <c r="M130" s="72">
        <v>0.6</v>
      </c>
      <c r="N130" s="72">
        <v>0.6</v>
      </c>
      <c r="O130" s="72">
        <v>0.6</v>
      </c>
      <c r="P130" s="72">
        <v>0.6</v>
      </c>
      <c r="Q130" s="72">
        <v>0.6</v>
      </c>
      <c r="R130" s="72">
        <v>0.6</v>
      </c>
      <c r="S130" s="72">
        <v>0.6</v>
      </c>
      <c r="T130" s="72">
        <v>0.6</v>
      </c>
      <c r="U130" s="72">
        <v>0.6</v>
      </c>
      <c r="V130" s="72">
        <v>0.6</v>
      </c>
      <c r="W130" s="72">
        <v>0.6</v>
      </c>
      <c r="X130" s="72">
        <v>0.6</v>
      </c>
      <c r="Y130" s="72">
        <v>0.6</v>
      </c>
      <c r="Z130" s="72">
        <v>0.6</v>
      </c>
      <c r="AA130" s="72">
        <v>0.6</v>
      </c>
      <c r="AB130" s="72">
        <v>0.6</v>
      </c>
      <c r="AC130" s="72">
        <v>0.6</v>
      </c>
      <c r="AD130" s="72">
        <v>0.6</v>
      </c>
      <c r="AE130" s="72">
        <v>0.6</v>
      </c>
      <c r="AF130" s="72">
        <v>0.6</v>
      </c>
      <c r="AG130" s="72">
        <v>0.6</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3582.75</v>
      </c>
      <c r="D133" s="68">
        <v>46326.3</v>
      </c>
      <c r="E133" s="68">
        <v>46326.3</v>
      </c>
      <c r="F133" s="68">
        <v>27797.4</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124032.75</v>
      </c>
      <c r="AH133" s="61"/>
    </row>
    <row r="134" spans="1:40" s="21" customFormat="1" x14ac:dyDescent="0.2">
      <c r="A134" s="64" t="s">
        <v>12</v>
      </c>
      <c r="B134" s="68"/>
      <c r="C134" s="68">
        <v>-31553.72</v>
      </c>
      <c r="D134" s="68">
        <v>30969.25</v>
      </c>
      <c r="E134" s="68">
        <v>31929.25</v>
      </c>
      <c r="F134" s="68">
        <v>16377.39</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47722.17</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3660000</v>
      </c>
      <c r="AY8" s="21" t="s">
        <v>4</v>
      </c>
      <c r="AZ8" s="86">
        <v>0</v>
      </c>
    </row>
    <row r="9" spans="2:59" ht="14.45" customHeight="1" x14ac:dyDescent="0.2">
      <c r="B9" s="132"/>
      <c r="C9" s="132"/>
      <c r="D9" s="132"/>
      <c r="E9" s="132"/>
      <c r="F9" s="132"/>
      <c r="G9" s="132"/>
      <c r="H9" s="132"/>
      <c r="I9" s="132"/>
      <c r="J9" s="36"/>
      <c r="AP9" s="21" t="s">
        <v>8</v>
      </c>
      <c r="AQ9" s="86">
        <v>6240000</v>
      </c>
      <c r="AY9" s="21" t="s">
        <v>8</v>
      </c>
      <c r="AZ9" s="86">
        <v>5465360</v>
      </c>
    </row>
    <row r="10" spans="2:59" ht="14.45" customHeight="1" x14ac:dyDescent="0.2">
      <c r="B10" s="132"/>
      <c r="C10" s="132"/>
      <c r="D10" s="132"/>
      <c r="E10" s="132"/>
      <c r="F10" s="132"/>
      <c r="G10" s="132"/>
      <c r="H10" s="132"/>
      <c r="I10" s="132"/>
      <c r="J10" s="36"/>
      <c r="AP10" s="21" t="s">
        <v>9</v>
      </c>
      <c r="AQ10" s="86">
        <v>4315720</v>
      </c>
      <c r="AY10" s="21" t="s">
        <v>9</v>
      </c>
      <c r="AZ10" s="86">
        <v>0</v>
      </c>
    </row>
    <row r="11" spans="2:59" ht="14.45" customHeight="1" x14ac:dyDescent="0.2">
      <c r="B11" s="74" t="s">
        <v>114</v>
      </c>
      <c r="C11" s="74"/>
      <c r="D11" s="74"/>
      <c r="E11" s="74"/>
      <c r="F11" s="74"/>
      <c r="G11" s="74"/>
      <c r="H11" s="74"/>
      <c r="I11" s="74"/>
      <c r="AP11" s="21" t="s">
        <v>7</v>
      </c>
      <c r="AQ11" s="86">
        <v>5520000</v>
      </c>
      <c r="AY11" s="21" t="s">
        <v>7</v>
      </c>
      <c r="AZ11" s="86">
        <v>3766000</v>
      </c>
    </row>
    <row r="12" spans="2:59" ht="14.45" customHeight="1" x14ac:dyDescent="0.2">
      <c r="B12" s="74"/>
      <c r="C12" s="74"/>
      <c r="D12" s="74"/>
      <c r="E12" s="74"/>
      <c r="F12" s="74"/>
      <c r="G12" s="74"/>
      <c r="H12" s="74"/>
      <c r="I12" s="74"/>
      <c r="AP12" s="21" t="s">
        <v>3</v>
      </c>
      <c r="AQ12" s="86">
        <v>1110000</v>
      </c>
      <c r="AY12" s="21" t="s">
        <v>3</v>
      </c>
      <c r="AZ12" s="86">
        <v>1050000</v>
      </c>
    </row>
    <row r="13" spans="2:59" ht="14.45" customHeight="1" x14ac:dyDescent="0.2">
      <c r="B13" s="74"/>
      <c r="C13" s="74"/>
      <c r="D13" s="74"/>
      <c r="E13" s="74"/>
      <c r="F13" s="74"/>
      <c r="G13" s="74"/>
      <c r="H13" s="74"/>
      <c r="I13" s="74"/>
      <c r="AP13" s="21" t="s">
        <v>6</v>
      </c>
      <c r="AQ13" s="86">
        <v>21840000</v>
      </c>
      <c r="AY13" s="21" t="s">
        <v>6</v>
      </c>
      <c r="AZ13" s="86">
        <v>145000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1440000</v>
      </c>
      <c r="AY17" s="21" t="s">
        <v>60</v>
      </c>
      <c r="AZ17" s="86">
        <v>0</v>
      </c>
    </row>
    <row r="18" spans="42:59" x14ac:dyDescent="0.2">
      <c r="AP18" s="21" t="s">
        <v>10</v>
      </c>
      <c r="AQ18" s="86">
        <v>0</v>
      </c>
      <c r="AY18" s="21" t="s">
        <v>10</v>
      </c>
      <c r="AZ18" s="86">
        <v>0</v>
      </c>
    </row>
    <row r="19" spans="42:59" x14ac:dyDescent="0.2">
      <c r="AP19" s="21" t="s">
        <v>76</v>
      </c>
      <c r="AQ19" s="86">
        <v>3150000</v>
      </c>
      <c r="AY19" s="21" t="s">
        <v>76</v>
      </c>
      <c r="AZ19" s="86">
        <v>18608500</v>
      </c>
    </row>
    <row r="20" spans="42:59" ht="15" x14ac:dyDescent="0.25">
      <c r="AP20" s="75" t="s">
        <v>77</v>
      </c>
      <c r="AQ20" s="87">
        <v>47275720</v>
      </c>
      <c r="AY20" s="75" t="s">
        <v>77</v>
      </c>
      <c r="AZ20" s="87">
        <v>29034860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5971046</v>
      </c>
      <c r="AY27" s="21" t="s">
        <v>4</v>
      </c>
      <c r="AZ27" s="86"/>
    </row>
    <row r="28" spans="42:59" x14ac:dyDescent="0.2">
      <c r="AP28" s="21" t="s">
        <v>8</v>
      </c>
      <c r="AQ28" s="86">
        <v>10180144</v>
      </c>
      <c r="AY28" s="21" t="s">
        <v>8</v>
      </c>
      <c r="AZ28" s="86">
        <v>19216600</v>
      </c>
    </row>
    <row r="29" spans="42:59" ht="14.45" customHeight="1" x14ac:dyDescent="0.2">
      <c r="AP29" s="21" t="s">
        <v>9</v>
      </c>
      <c r="AQ29" s="86">
        <v>7036500</v>
      </c>
      <c r="AY29" s="21" t="s">
        <v>9</v>
      </c>
      <c r="AZ29" s="86"/>
    </row>
    <row r="30" spans="42:59" x14ac:dyDescent="0.2">
      <c r="AP30" s="21" t="s">
        <v>7</v>
      </c>
      <c r="AQ30" s="86">
        <v>9005512</v>
      </c>
      <c r="AY30" s="21" t="s">
        <v>7</v>
      </c>
      <c r="AZ30" s="86">
        <v>6610324</v>
      </c>
    </row>
    <row r="31" spans="42:59" x14ac:dyDescent="0.2">
      <c r="AP31" s="21" t="s">
        <v>3</v>
      </c>
      <c r="AQ31" s="86">
        <v>1810891</v>
      </c>
      <c r="AY31" s="21" t="s">
        <v>3</v>
      </c>
      <c r="AZ31" s="86">
        <v>2481686.2474084278</v>
      </c>
    </row>
    <row r="32" spans="42:59" ht="14.45" customHeight="1" x14ac:dyDescent="0.2">
      <c r="AP32" s="21" t="s">
        <v>6</v>
      </c>
      <c r="AQ32" s="86">
        <v>35630504</v>
      </c>
      <c r="AY32" s="21" t="s">
        <v>6</v>
      </c>
      <c r="AZ32" s="86">
        <v>342709</v>
      </c>
    </row>
    <row r="33" spans="2:56" ht="14.45" customHeight="1" x14ac:dyDescent="0.2">
      <c r="AP33" s="21" t="s">
        <v>5</v>
      </c>
      <c r="AQ33" s="86">
        <v>0</v>
      </c>
      <c r="AY33" s="21" t="s">
        <v>5</v>
      </c>
      <c r="AZ33" s="86">
        <v>0</v>
      </c>
    </row>
    <row r="34" spans="2:56" x14ac:dyDescent="0.2">
      <c r="AP34" s="21" t="s">
        <v>60</v>
      </c>
      <c r="AQ34" s="86">
        <v>2349264</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5139015</v>
      </c>
      <c r="AY36" s="21" t="s">
        <v>76</v>
      </c>
      <c r="AZ36" s="86">
        <v>43981389</v>
      </c>
    </row>
    <row r="37" spans="2:56" ht="14.45" customHeight="1" x14ac:dyDescent="0.25">
      <c r="B37" s="132"/>
      <c r="C37" s="132"/>
      <c r="D37" s="132"/>
      <c r="E37" s="132"/>
      <c r="F37" s="132"/>
      <c r="G37" s="132"/>
      <c r="H37" s="132"/>
      <c r="I37" s="132"/>
      <c r="AP37" s="75" t="s">
        <v>77</v>
      </c>
      <c r="AQ37" s="87">
        <v>77122876</v>
      </c>
      <c r="AY37" s="75" t="s">
        <v>77</v>
      </c>
      <c r="AZ37" s="87">
        <v>72632708.24740842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76310580</v>
      </c>
      <c r="AR41" s="107">
        <v>47275720</v>
      </c>
      <c r="AS41" s="107">
        <v>29034860</v>
      </c>
      <c r="AV41" s="21" t="s">
        <v>128</v>
      </c>
      <c r="AW41" s="88">
        <v>0.61951724125278562</v>
      </c>
      <c r="AX41" s="88">
        <v>0.38048275874721432</v>
      </c>
    </row>
    <row r="42" spans="2:56" ht="15" x14ac:dyDescent="0.2">
      <c r="B42" s="37"/>
      <c r="C42" s="37"/>
      <c r="D42" s="37"/>
      <c r="E42" s="37"/>
      <c r="F42" s="37"/>
      <c r="G42" s="37"/>
      <c r="H42" s="37"/>
      <c r="I42" s="37"/>
      <c r="AP42" s="21" t="s">
        <v>127</v>
      </c>
      <c r="AQ42" s="107">
        <v>149755584.24740842</v>
      </c>
      <c r="AR42" s="107">
        <v>77122876</v>
      </c>
      <c r="AS42" s="107">
        <v>72632708.24740842</v>
      </c>
      <c r="AV42" s="21" t="s">
        <v>127</v>
      </c>
      <c r="AW42" s="88">
        <v>0.51499165381764145</v>
      </c>
      <c r="AX42" s="88">
        <v>0.48500834618235855</v>
      </c>
    </row>
    <row r="43" spans="2:56" x14ac:dyDescent="0.2">
      <c r="BD43" s="89">
        <v>43579624948445.055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0.2886898498096776</v>
      </c>
    </row>
    <row r="54" spans="2:55" x14ac:dyDescent="0.2">
      <c r="BA54" s="21" t="s">
        <v>88</v>
      </c>
      <c r="BC54" s="91">
        <v>0.3847545910253542</v>
      </c>
    </row>
    <row r="55" spans="2:55" ht="15" thickBot="1" x14ac:dyDescent="0.25">
      <c r="BA55" s="21" t="s">
        <v>89</v>
      </c>
      <c r="BC55" s="91" t="s">
        <v>127</v>
      </c>
    </row>
    <row r="56" spans="2:55" ht="16.5" thickTop="1" thickBot="1" x14ac:dyDescent="0.3">
      <c r="BA56" s="92" t="s">
        <v>82</v>
      </c>
      <c r="BB56" s="92"/>
      <c r="BC56" s="90">
        <v>76310580</v>
      </c>
    </row>
    <row r="57" spans="2:55" ht="16.5" thickTop="1" thickBot="1" x14ac:dyDescent="0.3">
      <c r="BA57" s="93" t="s">
        <v>83</v>
      </c>
      <c r="BB57" s="93"/>
      <c r="BC57" s="94">
        <v>42889</v>
      </c>
    </row>
    <row r="58" spans="2:55" ht="16.5" thickTop="1" thickBot="1" x14ac:dyDescent="0.3">
      <c r="BA58" s="93" t="s">
        <v>84</v>
      </c>
      <c r="BB58" s="93"/>
      <c r="BC58" s="95">
        <v>1.9624485130031566</v>
      </c>
    </row>
    <row r="59" spans="2:55" ht="16.5" thickTop="1" thickBot="1" x14ac:dyDescent="0.3">
      <c r="BA59" s="92" t="s">
        <v>85</v>
      </c>
      <c r="BB59" s="92" t="s">
        <v>65</v>
      </c>
      <c r="BC59" s="90">
        <v>124032.75</v>
      </c>
    </row>
    <row r="60" spans="2:55" ht="16.5" thickTop="1" thickBot="1" x14ac:dyDescent="0.3">
      <c r="I60" s="60" t="s">
        <v>113</v>
      </c>
      <c r="BA60" s="93" t="s">
        <v>86</v>
      </c>
      <c r="BB60" s="93"/>
      <c r="BC60" s="95">
        <v>1.6974135460190958</v>
      </c>
    </row>
    <row r="61" spans="2:55" ht="16.5" thickTop="1" thickBot="1" x14ac:dyDescent="0.3">
      <c r="BA61" s="92" t="s">
        <v>85</v>
      </c>
      <c r="BB61" s="92" t="s">
        <v>65</v>
      </c>
      <c r="BC61" s="90">
        <v>210534.87</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3660000</v>
      </c>
      <c r="J5" t="s">
        <v>4</v>
      </c>
      <c r="K5" s="1">
        <v>0</v>
      </c>
      <c r="S5" s="135"/>
      <c r="T5" s="135"/>
      <c r="U5" s="135"/>
      <c r="V5" s="135"/>
      <c r="W5" s="135"/>
      <c r="X5" s="135"/>
      <c r="Y5" s="135"/>
      <c r="Z5" s="135"/>
    </row>
    <row r="6" spans="1:27" x14ac:dyDescent="0.25">
      <c r="A6" t="s">
        <v>8</v>
      </c>
      <c r="B6" s="1">
        <v>6240000</v>
      </c>
      <c r="J6" t="s">
        <v>8</v>
      </c>
      <c r="K6" s="1">
        <v>5465360</v>
      </c>
      <c r="S6" s="135"/>
      <c r="T6" s="135"/>
      <c r="U6" s="135"/>
      <c r="V6" s="135"/>
      <c r="W6" s="135"/>
      <c r="X6" s="135"/>
      <c r="Y6" s="135"/>
      <c r="Z6" s="135"/>
      <c r="AA6" s="18"/>
    </row>
    <row r="7" spans="1:27" x14ac:dyDescent="0.25">
      <c r="A7" t="s">
        <v>9</v>
      </c>
      <c r="B7" s="1">
        <v>4315720</v>
      </c>
      <c r="J7" t="s">
        <v>9</v>
      </c>
      <c r="K7" s="1">
        <v>0</v>
      </c>
      <c r="S7" s="135"/>
      <c r="T7" s="135"/>
      <c r="U7" s="135"/>
      <c r="V7" s="135"/>
      <c r="W7" s="135"/>
      <c r="X7" s="135"/>
      <c r="Y7" s="135"/>
      <c r="Z7" s="135"/>
      <c r="AA7" s="18"/>
    </row>
    <row r="8" spans="1:27" x14ac:dyDescent="0.25">
      <c r="A8" t="s">
        <v>7</v>
      </c>
      <c r="B8" s="1">
        <v>5520000</v>
      </c>
      <c r="J8" t="s">
        <v>7</v>
      </c>
      <c r="K8" s="1">
        <v>3766000</v>
      </c>
      <c r="S8" s="135"/>
      <c r="T8" s="135"/>
      <c r="U8" s="135"/>
      <c r="V8" s="135"/>
      <c r="W8" s="135"/>
      <c r="X8" s="135"/>
      <c r="Y8" s="135"/>
      <c r="Z8" s="135"/>
    </row>
    <row r="9" spans="1:27" x14ac:dyDescent="0.25">
      <c r="A9" t="s">
        <v>3</v>
      </c>
      <c r="B9" s="1">
        <v>1110000</v>
      </c>
      <c r="J9" t="s">
        <v>3</v>
      </c>
      <c r="K9" s="1">
        <v>1050000</v>
      </c>
      <c r="S9" s="135"/>
      <c r="T9" s="135"/>
      <c r="U9" s="135"/>
      <c r="V9" s="135"/>
      <c r="W9" s="135"/>
      <c r="X9" s="135"/>
      <c r="Y9" s="135"/>
      <c r="Z9" s="135"/>
    </row>
    <row r="10" spans="1:27" x14ac:dyDescent="0.25">
      <c r="A10" t="s">
        <v>6</v>
      </c>
      <c r="B10" s="1">
        <v>21840000</v>
      </c>
      <c r="J10" t="s">
        <v>6</v>
      </c>
      <c r="K10" s="1">
        <v>145000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1440000</v>
      </c>
      <c r="J12" t="s">
        <v>60</v>
      </c>
      <c r="K12" s="1">
        <v>0</v>
      </c>
    </row>
    <row r="13" spans="1:27" x14ac:dyDescent="0.25">
      <c r="A13" t="s">
        <v>10</v>
      </c>
      <c r="B13" s="1">
        <v>0</v>
      </c>
      <c r="J13" t="s">
        <v>10</v>
      </c>
      <c r="K13" s="1">
        <v>0</v>
      </c>
    </row>
    <row r="14" spans="1:27" x14ac:dyDescent="0.25">
      <c r="A14" t="s">
        <v>76</v>
      </c>
      <c r="B14" s="1">
        <v>3150000</v>
      </c>
      <c r="J14" t="s">
        <v>76</v>
      </c>
      <c r="K14" s="1">
        <v>18608500</v>
      </c>
    </row>
    <row r="15" spans="1:27" x14ac:dyDescent="0.25">
      <c r="A15" s="12" t="s">
        <v>77</v>
      </c>
      <c r="B15" s="13">
        <v>47275720</v>
      </c>
      <c r="J15" s="12" t="s">
        <v>77</v>
      </c>
      <c r="K15" s="13">
        <v>29034860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5971046</v>
      </c>
      <c r="J22" t="s">
        <v>4</v>
      </c>
      <c r="K22" s="1">
        <v>0</v>
      </c>
      <c r="S22" s="135"/>
      <c r="T22" s="135"/>
      <c r="U22" s="135"/>
      <c r="V22" s="135"/>
      <c r="W22" s="135"/>
      <c r="X22" s="135"/>
      <c r="Y22" s="135"/>
      <c r="Z22" s="135"/>
    </row>
    <row r="23" spans="1:26" x14ac:dyDescent="0.25">
      <c r="A23" t="s">
        <v>8</v>
      </c>
      <c r="B23" s="1">
        <v>10180144</v>
      </c>
      <c r="J23" t="s">
        <v>8</v>
      </c>
      <c r="K23" s="1">
        <v>19216600</v>
      </c>
      <c r="S23" s="135"/>
      <c r="T23" s="135"/>
      <c r="U23" s="135"/>
      <c r="V23" s="135"/>
      <c r="W23" s="135"/>
      <c r="X23" s="135"/>
      <c r="Y23" s="135"/>
      <c r="Z23" s="135"/>
    </row>
    <row r="24" spans="1:26" ht="14.45" customHeight="1" x14ac:dyDescent="0.25">
      <c r="A24" t="s">
        <v>9</v>
      </c>
      <c r="B24" s="1">
        <v>7036500</v>
      </c>
      <c r="J24" t="s">
        <v>9</v>
      </c>
      <c r="K24" s="1">
        <v>0</v>
      </c>
      <c r="S24" s="135"/>
      <c r="T24" s="135"/>
      <c r="U24" s="135"/>
      <c r="V24" s="135"/>
      <c r="W24" s="135"/>
      <c r="X24" s="135"/>
      <c r="Y24" s="135"/>
      <c r="Z24" s="135"/>
    </row>
    <row r="25" spans="1:26" x14ac:dyDescent="0.25">
      <c r="A25" t="s">
        <v>7</v>
      </c>
      <c r="B25" s="1">
        <v>9005512</v>
      </c>
      <c r="J25" t="s">
        <v>7</v>
      </c>
      <c r="K25" s="1">
        <v>6610324</v>
      </c>
      <c r="S25" s="135"/>
      <c r="T25" s="135"/>
      <c r="U25" s="135"/>
      <c r="V25" s="135"/>
      <c r="W25" s="135"/>
      <c r="X25" s="135"/>
      <c r="Y25" s="135"/>
      <c r="Z25" s="135"/>
    </row>
    <row r="26" spans="1:26" ht="14.45" customHeight="1" x14ac:dyDescent="0.25">
      <c r="A26" t="s">
        <v>3</v>
      </c>
      <c r="B26" s="1">
        <v>1810891</v>
      </c>
      <c r="J26" t="s">
        <v>3</v>
      </c>
      <c r="K26" s="1">
        <v>2481686.2474084278</v>
      </c>
      <c r="S26" s="135"/>
      <c r="T26" s="135"/>
      <c r="U26" s="135"/>
      <c r="V26" s="135"/>
      <c r="W26" s="135"/>
      <c r="X26" s="135"/>
      <c r="Y26" s="135"/>
      <c r="Z26" s="135"/>
    </row>
    <row r="27" spans="1:26" x14ac:dyDescent="0.25">
      <c r="A27" t="s">
        <v>6</v>
      </c>
      <c r="B27" s="1">
        <v>35630504</v>
      </c>
      <c r="J27" t="s">
        <v>6</v>
      </c>
      <c r="K27" s="1">
        <v>342709</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2349264</v>
      </c>
      <c r="J29" t="s">
        <v>60</v>
      </c>
      <c r="K29" s="1">
        <v>0</v>
      </c>
    </row>
    <row r="30" spans="1:26" x14ac:dyDescent="0.25">
      <c r="A30" t="s">
        <v>10</v>
      </c>
      <c r="B30" s="1">
        <v>0</v>
      </c>
      <c r="J30" t="s">
        <v>10</v>
      </c>
      <c r="K30" s="1">
        <v>0</v>
      </c>
    </row>
    <row r="31" spans="1:26" x14ac:dyDescent="0.25">
      <c r="A31" t="s">
        <v>76</v>
      </c>
      <c r="B31" s="1">
        <v>5139015</v>
      </c>
      <c r="J31" t="s">
        <v>76</v>
      </c>
      <c r="K31" s="1">
        <v>43981389</v>
      </c>
    </row>
    <row r="32" spans="1:26" x14ac:dyDescent="0.25">
      <c r="A32" s="12" t="s">
        <v>77</v>
      </c>
      <c r="B32" s="13">
        <v>77122876</v>
      </c>
      <c r="J32" s="12" t="s">
        <v>77</v>
      </c>
      <c r="K32" s="13">
        <v>72632708.24740842</v>
      </c>
    </row>
    <row r="35" spans="1:15" x14ac:dyDescent="0.25">
      <c r="B35" t="s">
        <v>79</v>
      </c>
      <c r="C35" t="s">
        <v>80</v>
      </c>
      <c r="D35" t="s">
        <v>24</v>
      </c>
      <c r="H35" t="s">
        <v>80</v>
      </c>
      <c r="I35" t="s">
        <v>24</v>
      </c>
    </row>
    <row r="36" spans="1:15" x14ac:dyDescent="0.25">
      <c r="A36" t="s">
        <v>128</v>
      </c>
      <c r="B36" s="14">
        <v>76310580</v>
      </c>
      <c r="C36" s="14">
        <v>47275720</v>
      </c>
      <c r="D36" s="14">
        <v>29034860</v>
      </c>
      <c r="G36" t="s">
        <v>128</v>
      </c>
      <c r="H36" s="15">
        <v>0.61951724125278562</v>
      </c>
      <c r="I36" s="15">
        <v>0.38048275874721432</v>
      </c>
    </row>
    <row r="37" spans="1:15" x14ac:dyDescent="0.25">
      <c r="A37" t="s">
        <v>127</v>
      </c>
      <c r="B37" s="14">
        <v>149755584.24740842</v>
      </c>
      <c r="C37" s="14">
        <v>77122876</v>
      </c>
      <c r="D37" s="14">
        <v>72632708.24740842</v>
      </c>
      <c r="G37" t="s">
        <v>127</v>
      </c>
      <c r="H37" s="15">
        <v>0.51499165381764145</v>
      </c>
      <c r="I37" s="15">
        <v>0.48500834618235855</v>
      </c>
    </row>
    <row r="38" spans="1:15" x14ac:dyDescent="0.25">
      <c r="O38" s="17">
        <v>43579624948445.055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5335.27</v>
      </c>
      <c r="J11" s="19"/>
      <c r="K11" s="19"/>
    </row>
    <row r="12" spans="2:57" ht="14.45" customHeight="1" thickBot="1" x14ac:dyDescent="0.25">
      <c r="B12" s="19"/>
      <c r="C12" s="19"/>
      <c r="D12" s="19"/>
      <c r="E12" s="19"/>
      <c r="F12" s="19"/>
      <c r="G12" s="43" t="s">
        <v>93</v>
      </c>
      <c r="H12" s="44" t="s">
        <v>94</v>
      </c>
      <c r="I12" s="45">
        <v>4292580</v>
      </c>
      <c r="J12" s="19"/>
      <c r="K12" s="19"/>
    </row>
    <row r="13" spans="2:57" ht="14.45" customHeight="1" thickBot="1" x14ac:dyDescent="0.25">
      <c r="B13" s="19"/>
      <c r="C13" s="19"/>
      <c r="D13" s="19"/>
      <c r="E13" s="19"/>
      <c r="F13" s="19"/>
      <c r="G13" s="43" t="s">
        <v>95</v>
      </c>
      <c r="H13" s="44" t="s">
        <v>94</v>
      </c>
      <c r="I13" s="45">
        <v>15615836</v>
      </c>
      <c r="J13" s="19"/>
      <c r="K13" s="19"/>
    </row>
    <row r="14" spans="2:57" ht="14.45" customHeight="1" thickBot="1" x14ac:dyDescent="0.25">
      <c r="B14" s="19"/>
      <c r="C14" s="19"/>
      <c r="D14" s="19"/>
      <c r="E14" s="19"/>
      <c r="F14" s="19"/>
      <c r="G14" s="43" t="s">
        <v>96</v>
      </c>
      <c r="H14" s="44" t="s">
        <v>97</v>
      </c>
      <c r="I14" s="46">
        <v>28.068999999999999</v>
      </c>
      <c r="J14" s="19"/>
      <c r="K14" s="19"/>
    </row>
    <row r="15" spans="2:57" ht="14.45" customHeight="1" thickBot="1" x14ac:dyDescent="0.25">
      <c r="B15" s="19"/>
      <c r="C15" s="19"/>
      <c r="D15" s="19"/>
      <c r="E15" s="19"/>
      <c r="F15" s="19"/>
      <c r="G15" s="43" t="s">
        <v>98</v>
      </c>
      <c r="H15" s="44" t="s">
        <v>67</v>
      </c>
      <c r="I15" s="47">
        <v>40.585653655612106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5335.27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19965.76327246883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7.5006188321635969</v>
      </c>
      <c r="AT30" s="98">
        <v>28069</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210534.87</v>
      </c>
      <c r="AV39" s="100">
        <v>7.5</v>
      </c>
      <c r="AW39" s="101">
        <v>1.6974135460190958</v>
      </c>
    </row>
    <row r="40" spans="2:49" ht="14.45" customHeight="1" x14ac:dyDescent="0.2">
      <c r="B40" s="19"/>
      <c r="C40" s="48"/>
      <c r="D40" s="52" t="s">
        <v>109</v>
      </c>
      <c r="E40" s="162">
        <v>5625.4641241226982</v>
      </c>
      <c r="F40" s="162">
        <v>6000.4950657308773</v>
      </c>
      <c r="G40" s="162">
        <v>6375.5260073390573</v>
      </c>
      <c r="H40" s="162">
        <v>6750.5569489472364</v>
      </c>
      <c r="I40" s="162">
        <v>7125.5878905554173</v>
      </c>
      <c r="J40" s="163">
        <v>7500.6188321635973</v>
      </c>
      <c r="K40" s="162">
        <v>7875.6497737717764</v>
      </c>
      <c r="L40" s="162">
        <v>8250.6807153799564</v>
      </c>
      <c r="M40" s="162">
        <v>8625.7116569881364</v>
      </c>
      <c r="N40" s="162">
        <v>9000.7425985963164</v>
      </c>
      <c r="O40" s="162">
        <v>9375.7735402044964</v>
      </c>
      <c r="AT40" s="21" t="s">
        <v>62</v>
      </c>
      <c r="AU40" s="99">
        <v>149755.57999999999</v>
      </c>
      <c r="AV40" s="100">
        <v>5.34</v>
      </c>
      <c r="AW40" s="101">
        <v>1.9624484573436605</v>
      </c>
    </row>
    <row r="41" spans="2:49" x14ac:dyDescent="0.2">
      <c r="B41" s="19"/>
      <c r="C41" s="53">
        <v>-0.2</v>
      </c>
      <c r="D41" s="54">
        <v>16319.3166</v>
      </c>
      <c r="E41" s="110">
        <v>-0.38697623111272372</v>
      </c>
      <c r="F41" s="110">
        <v>-0.346107979853572</v>
      </c>
      <c r="G41" s="110">
        <v>-0.30523972859442028</v>
      </c>
      <c r="H41" s="110">
        <v>-0.26437147733526856</v>
      </c>
      <c r="I41" s="110">
        <v>-0.22350322607611672</v>
      </c>
      <c r="J41" s="110">
        <v>-0.182634974816965</v>
      </c>
      <c r="K41" s="110">
        <v>-0.14176672355781328</v>
      </c>
      <c r="L41" s="110">
        <v>-0.10089847229866156</v>
      </c>
      <c r="M41" s="110">
        <v>-6.0030221039509724E-2</v>
      </c>
      <c r="N41" s="110">
        <v>-1.9161969780358001E-2</v>
      </c>
      <c r="O41" s="110">
        <v>2.1706281478793832E-2</v>
      </c>
      <c r="AT41" s="21" t="s">
        <v>61</v>
      </c>
      <c r="AU41" s="99">
        <v>60779.28</v>
      </c>
      <c r="AV41" s="100"/>
      <c r="AW41" s="101">
        <v>0.2886898498096776</v>
      </c>
    </row>
    <row r="42" spans="2:49" x14ac:dyDescent="0.2">
      <c r="B42" s="19"/>
      <c r="C42" s="53">
        <v>-0.15</v>
      </c>
      <c r="D42" s="54">
        <v>20399.14575</v>
      </c>
      <c r="E42" s="110">
        <v>-0.23372028889090468</v>
      </c>
      <c r="F42" s="110">
        <v>-0.182634974816965</v>
      </c>
      <c r="G42" s="110">
        <v>-0.13154966074302543</v>
      </c>
      <c r="H42" s="110">
        <v>-8.046434666908564E-2</v>
      </c>
      <c r="I42" s="110">
        <v>-2.9379032595145849E-2</v>
      </c>
      <c r="J42" s="110">
        <v>2.170628147879361E-2</v>
      </c>
      <c r="K42" s="110">
        <v>7.2791595552733401E-2</v>
      </c>
      <c r="L42" s="110">
        <v>0.12387690962667319</v>
      </c>
      <c r="M42" s="110">
        <v>0.17496222370061276</v>
      </c>
      <c r="N42" s="110">
        <v>0.22604753777455255</v>
      </c>
      <c r="O42" s="110">
        <v>0.27713285184849212</v>
      </c>
    </row>
    <row r="43" spans="2:49" x14ac:dyDescent="0.2">
      <c r="B43" s="19"/>
      <c r="C43" s="53">
        <v>-0.1</v>
      </c>
      <c r="D43" s="54">
        <v>23998.994999999999</v>
      </c>
      <c r="E43" s="110">
        <v>-9.8494457518711442E-2</v>
      </c>
      <c r="F43" s="110">
        <v>-3.8394088019958916E-2</v>
      </c>
      <c r="G43" s="110">
        <v>2.170628147879361E-2</v>
      </c>
      <c r="H43" s="110">
        <v>8.1806650977546136E-2</v>
      </c>
      <c r="I43" s="110">
        <v>0.14190702047629888</v>
      </c>
      <c r="J43" s="110">
        <v>0.20200738997505141</v>
      </c>
      <c r="K43" s="110">
        <v>0.26210775947380394</v>
      </c>
      <c r="L43" s="110">
        <v>0.32220812897255668</v>
      </c>
      <c r="M43" s="110">
        <v>0.38230849847130899</v>
      </c>
      <c r="N43" s="110">
        <v>0.44240886797006174</v>
      </c>
      <c r="O43" s="110">
        <v>0.50250923746881448</v>
      </c>
      <c r="AU43" s="21">
        <v>236902.55249999999</v>
      </c>
    </row>
    <row r="44" spans="2:49" x14ac:dyDescent="0.2">
      <c r="B44" s="19"/>
      <c r="C44" s="53">
        <v>-0.05</v>
      </c>
      <c r="D44" s="54">
        <v>26665.55</v>
      </c>
      <c r="E44" s="110">
        <v>1.6728249792095085E-3</v>
      </c>
      <c r="F44" s="110">
        <v>6.8451013311156883E-2</v>
      </c>
      <c r="G44" s="110">
        <v>0.13522920164310404</v>
      </c>
      <c r="H44" s="110">
        <v>0.20200738997505119</v>
      </c>
      <c r="I44" s="110">
        <v>0.26878557830699878</v>
      </c>
      <c r="J44" s="110">
        <v>0.33556376663894594</v>
      </c>
      <c r="K44" s="110">
        <v>0.40234195497089331</v>
      </c>
      <c r="L44" s="110">
        <v>0.46912014330284069</v>
      </c>
      <c r="M44" s="110">
        <v>0.53589833163478784</v>
      </c>
      <c r="N44" s="110">
        <v>0.60267651996673521</v>
      </c>
      <c r="O44" s="110">
        <v>0.66945470829868259</v>
      </c>
      <c r="AU44" s="21">
        <v>216722.0472</v>
      </c>
    </row>
    <row r="45" spans="2:49" x14ac:dyDescent="0.2">
      <c r="B45" s="19"/>
      <c r="C45" s="50" t="s">
        <v>107</v>
      </c>
      <c r="D45" s="55">
        <v>28069</v>
      </c>
      <c r="E45" s="110">
        <v>5.4392447346536255E-2</v>
      </c>
      <c r="F45" s="110">
        <v>0.12468527716963873</v>
      </c>
      <c r="G45" s="110">
        <v>0.19497810699274121</v>
      </c>
      <c r="H45" s="110">
        <v>0.26527093681584368</v>
      </c>
      <c r="I45" s="110">
        <v>0.33556376663894616</v>
      </c>
      <c r="J45" s="110">
        <v>0.40585659646204841</v>
      </c>
      <c r="K45" s="110">
        <v>0.47614942628515089</v>
      </c>
      <c r="L45" s="110">
        <v>0.54644225610825337</v>
      </c>
      <c r="M45" s="110">
        <v>0.61673508593135562</v>
      </c>
      <c r="N45" s="110">
        <v>0.68702791575445832</v>
      </c>
      <c r="O45" s="110">
        <v>0.75732074557756079</v>
      </c>
    </row>
    <row r="46" spans="2:49" ht="14.45" customHeight="1" x14ac:dyDescent="0.2">
      <c r="B46" s="19"/>
      <c r="C46" s="53">
        <v>0.05</v>
      </c>
      <c r="D46" s="54">
        <v>29472.45</v>
      </c>
      <c r="E46" s="110">
        <v>0.10711206971386322</v>
      </c>
      <c r="F46" s="110">
        <v>0.1809195410281208</v>
      </c>
      <c r="G46" s="110">
        <v>0.25472701234237816</v>
      </c>
      <c r="H46" s="110">
        <v>0.32853448365663573</v>
      </c>
      <c r="I46" s="110">
        <v>0.40234195497089331</v>
      </c>
      <c r="J46" s="110">
        <v>0.47614942628515089</v>
      </c>
      <c r="K46" s="110">
        <v>0.54995689759940847</v>
      </c>
      <c r="L46" s="110">
        <v>0.62376436891366605</v>
      </c>
      <c r="M46" s="110">
        <v>0.6975718402279234</v>
      </c>
      <c r="N46" s="110">
        <v>0.77137931154218098</v>
      </c>
      <c r="O46" s="110">
        <v>0.84518678285643878</v>
      </c>
    </row>
    <row r="47" spans="2:49" x14ac:dyDescent="0.2">
      <c r="B47" s="19"/>
      <c r="C47" s="53">
        <v>0.1</v>
      </c>
      <c r="D47" s="54">
        <v>32419.695</v>
      </c>
      <c r="E47" s="110">
        <v>0.21782327668524948</v>
      </c>
      <c r="F47" s="110">
        <v>0.29901149513093284</v>
      </c>
      <c r="G47" s="110">
        <v>0.38019971357661619</v>
      </c>
      <c r="H47" s="110">
        <v>0.46138793202229933</v>
      </c>
      <c r="I47" s="110">
        <v>0.54257615046798269</v>
      </c>
      <c r="J47" s="110">
        <v>0.62376436891366582</v>
      </c>
      <c r="K47" s="110">
        <v>0.7049525873593494</v>
      </c>
      <c r="L47" s="110">
        <v>0.78614080580503276</v>
      </c>
      <c r="M47" s="110">
        <v>0.8673290242507159</v>
      </c>
      <c r="N47" s="110">
        <v>0.94851724269639903</v>
      </c>
      <c r="O47" s="110">
        <v>1.0297054611420826</v>
      </c>
    </row>
    <row r="48" spans="2:49" x14ac:dyDescent="0.2">
      <c r="B48" s="19"/>
      <c r="C48" s="53">
        <v>0.15</v>
      </c>
      <c r="D48" s="54">
        <v>37282.649250000002</v>
      </c>
      <c r="E48" s="110">
        <v>0.40049676818803714</v>
      </c>
      <c r="F48" s="110">
        <v>0.49386321940057298</v>
      </c>
      <c r="G48" s="110">
        <v>0.5872296706131086</v>
      </c>
      <c r="H48" s="110">
        <v>0.68059612182564422</v>
      </c>
      <c r="I48" s="110">
        <v>0.77396257303818028</v>
      </c>
      <c r="J48" s="110">
        <v>0.8673290242507159</v>
      </c>
      <c r="K48" s="110">
        <v>0.96069547546325196</v>
      </c>
      <c r="L48" s="110">
        <v>1.054061926675788</v>
      </c>
      <c r="M48" s="110">
        <v>1.147428377888323</v>
      </c>
      <c r="N48" s="110">
        <v>1.2407948291008593</v>
      </c>
      <c r="O48" s="110">
        <v>1.3341612803133951</v>
      </c>
    </row>
    <row r="49" spans="2:45" ht="15" thickBot="1" x14ac:dyDescent="0.25">
      <c r="B49" s="19"/>
      <c r="C49" s="53">
        <v>0.2</v>
      </c>
      <c r="D49" s="56">
        <v>44739.179100000001</v>
      </c>
      <c r="E49" s="110">
        <v>0.68059612182564444</v>
      </c>
      <c r="F49" s="110">
        <v>0.79263586328068714</v>
      </c>
      <c r="G49" s="110">
        <v>0.90467560473573005</v>
      </c>
      <c r="H49" s="110">
        <v>1.016715346190773</v>
      </c>
      <c r="I49" s="110">
        <v>1.1287550876458163</v>
      </c>
      <c r="J49" s="110">
        <v>1.2407948291008593</v>
      </c>
      <c r="K49" s="110">
        <v>1.3528345705559017</v>
      </c>
      <c r="L49" s="110">
        <v>1.4648743120109451</v>
      </c>
      <c r="M49" s="110">
        <v>1.5769140534659876</v>
      </c>
      <c r="N49" s="110">
        <v>1.6889537949210309</v>
      </c>
      <c r="O49" s="110">
        <v>1.8009935363760743</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28069</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2718.68</v>
      </c>
      <c r="BA66" s="21" t="s">
        <v>65</v>
      </c>
    </row>
    <row r="67" spans="2:55" x14ac:dyDescent="0.2">
      <c r="B67" s="19"/>
      <c r="C67" s="19"/>
      <c r="D67" s="19"/>
      <c r="E67" s="19"/>
      <c r="F67" s="19"/>
      <c r="G67" s="19"/>
      <c r="H67" s="19"/>
      <c r="I67" s="19"/>
      <c r="J67" s="19"/>
      <c r="K67" s="19"/>
      <c r="AS67" s="21" t="s">
        <v>11</v>
      </c>
      <c r="AT67" s="99">
        <v>124032.75</v>
      </c>
      <c r="AU67" s="100">
        <v>4.42</v>
      </c>
      <c r="AV67" s="101">
        <v>1</v>
      </c>
      <c r="AX67" s="21" t="s">
        <v>64</v>
      </c>
      <c r="AZ67" s="71">
        <v>17269.323384509335</v>
      </c>
      <c r="BA67" s="21" t="s">
        <v>63</v>
      </c>
    </row>
    <row r="68" spans="2:55" x14ac:dyDescent="0.2">
      <c r="B68" s="19"/>
      <c r="C68" s="19"/>
      <c r="D68" s="19"/>
      <c r="E68" s="19"/>
      <c r="F68" s="19"/>
      <c r="G68" s="19"/>
      <c r="H68" s="19"/>
      <c r="I68" s="19"/>
      <c r="J68" s="19"/>
      <c r="K68" s="19"/>
      <c r="AS68" s="21" t="s">
        <v>62</v>
      </c>
      <c r="AT68" s="99">
        <v>76310.58</v>
      </c>
      <c r="AU68" s="100">
        <v>2.72</v>
      </c>
      <c r="AV68" s="101">
        <v>0.61524540897464586</v>
      </c>
    </row>
    <row r="69" spans="2:55" x14ac:dyDescent="0.2">
      <c r="B69" s="19"/>
      <c r="C69" s="19"/>
      <c r="D69" s="19"/>
      <c r="E69" s="19"/>
      <c r="F69" s="19"/>
      <c r="G69" s="19"/>
      <c r="H69" s="19"/>
      <c r="I69" s="19"/>
      <c r="J69" s="19"/>
      <c r="K69" s="19"/>
      <c r="AS69" s="21" t="s">
        <v>61</v>
      </c>
      <c r="AT69" s="99">
        <v>47722.17</v>
      </c>
      <c r="AU69" s="100"/>
      <c r="AV69" s="101">
        <v>0.3847545910253542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4.4188517581673734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3.3141388186255298</v>
      </c>
      <c r="AU86" s="104">
        <v>3.5350814065338989</v>
      </c>
      <c r="AV86" s="104">
        <v>3.7560239944422675</v>
      </c>
      <c r="AW86" s="104">
        <v>3.9769665823506362</v>
      </c>
      <c r="AX86" s="104">
        <v>4.1979091702590043</v>
      </c>
      <c r="AY86" s="105">
        <v>4.4188517581673734</v>
      </c>
      <c r="AZ86" s="104">
        <v>4.6397943460757425</v>
      </c>
      <c r="BA86" s="104">
        <v>4.8607369339841107</v>
      </c>
      <c r="BB86" s="104">
        <v>5.0816795218924797</v>
      </c>
      <c r="BC86" s="104">
        <v>5.3026221098008479</v>
      </c>
      <c r="BD86" s="104">
        <v>5.523564697709217</v>
      </c>
    </row>
    <row r="87" spans="2:56" x14ac:dyDescent="0.2">
      <c r="B87" s="19"/>
      <c r="C87" s="19"/>
      <c r="D87" s="19"/>
      <c r="E87" s="19"/>
      <c r="F87" s="19"/>
      <c r="G87" s="19"/>
      <c r="H87" s="19"/>
      <c r="I87" s="19"/>
      <c r="J87" s="19"/>
      <c r="K87" s="19"/>
      <c r="AR87" s="21">
        <v>-0.2</v>
      </c>
      <c r="AS87" s="104">
        <v>16319.3166</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20399.14575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23998.994999999999</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26665.55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28069</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29472.45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32419.695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37282.649250000002</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44739.179100000001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2024-08-09T13:38:14Z</dcterms:modified>
</cp:coreProperties>
</file>