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A5D953AF-38F4-4366-80C2-F415B711754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<sst xmlns="http://schemas.openxmlformats.org/spreadsheetml/2006/main" count="350" uniqueCount="161">
  <si>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</si>
  <si>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</si>
  <si>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</si>
  <si>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</si>
  <si>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</si>
  <si>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</si>
  <si>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</si>
  <si>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</si>
  <si>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</si>
  <si>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</si>
  <si>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</si>
  <si>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</si>
  <si>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</si>
  <si>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</si>
  <si>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</si>
  <si>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</si>
  <si>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</si>
  <si>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</si>
  <si>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</si>
  <si>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</si>
  <si>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</si>
  <si>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</si>
  <si>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</si>
  <si>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</si>
  <si>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</si>
  <si>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</si>
  <si>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</si>
  <si>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</si>
  <si>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</si>
  <si>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</si>
  <si>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</si>
  <si>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</si>
  <si>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</si>
  <si>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</si>
  <si>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</si>
  <si>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</si>
  <si>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</si>
  <si>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</si>
  <si>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</si>
  <si>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</si>
  <si>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</si>
  <si>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</si>
  <si>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</si>
  <si>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</si>
  <si>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</si>
  <si>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</si>
  <si>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</si>
  <si>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</si>
  <si>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</si>
  <si>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</si>
  <si>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</si>
  <si>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</si>
  <si>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</si>
  <si>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</si>
  <si>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</si>
  <si>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</si>
  <si>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</si>
  <si>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</si>
  <si>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</si>
  <si>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</si>
  <si>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</si>
  <si>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</si>
  <si>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</si>
  <si>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</si>
  <si>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</si>
  <si>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</si>
  <si>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</si>
  <si>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</si>
  <si>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</si>
  <si>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</si>
  <si>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</si>
  <si>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</si>
  <si>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</si>
  <si>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</si>
  <si>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</si>
  <si>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</si>
  <si>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</si>
  <si>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</si>
  <si>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</si>
  <si>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</si>
  <si>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</si>
  <si>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</si>
  <si>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</si>
  <si>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</si>
  <si>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</si>
  <si>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</si>
  <si>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</si>
  <si>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</si>
  <si>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</si>
  <si>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</si>
  <si>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</si>
  <si>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</si>
  <si>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</si>
  <si>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</si>
  <si>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</si>
  <si>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</si>
  <si>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</si>
  <si>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</si>
  <si>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</si>
  <si>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</si>
  <si>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</si>
  <si>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</si>
  <si>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</si>
  <si>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</si>
  <si>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</si>
  <si>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</si>
  <si>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</si>
  <si>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</si>
  <si>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</si>
  <si>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</si>
  <si>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</si>
  <si>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</si>
  <si>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</si>
  <si>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</si>
  <si>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</si>
  <si>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</si>
  <si>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</si>
  <si>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</si>
  <si>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</si>
  <si>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</si>
  <si>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</si>
  <si>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</si>
  <si>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</si>
  <si>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</si>
  <si>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FROILAN BOLA ROJA CARGAMANTO SANTANDER CURITÍ</t>
  </si>
  <si>
    <t>Santander</t>
  </si>
  <si>
    <t>Material de propagacion: Semilla // Distancia de siembra: 0,5 x 1 // Densidad de siembra - Plantas/Ha.: 20.000 // Duracion del ciclo: 3 meses // Productividad/Ha/Ciclo: 1.850 kg // Inicio de Produccion desde la siembra: mes 3  // Duracion de la etapa productiva: 1 meses // Productividad promedio en etapa productiva  // Cultivo asociado: NA // Productividad promedio etapa productiva: 1.850 kg // % Rendimiento 1ra. Calidad: 100 // % Rendimiento 2da. Calidad: 0 // Precio de venta ponderado por calidad: $4.958 // Valor Jornal: $56.634 // Otros: NA</t>
  </si>
  <si>
    <t>2024 Q2</t>
  </si>
  <si>
    <t>2019 Q3</t>
  </si>
  <si>
    <t>El presente documento corresponde a una actualización del documento PDF de la AgroGuía correspondiente a Frijol Froilan Bola Roja Cargamanto Santander Curití publicada en la página web, y consta de las siguientes partes:</t>
  </si>
  <si>
    <t>- Flujo anualizado de los ingresos (precio y rendimiento) y los costos de producción para una hectárea de
Frijol Froilan Bola Roja Cargamanto Santander Curití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</si>
  <si>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Froilan Bola Roja Cargamanto Santander Curití.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</si>
  <si>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</si>
  <si>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</si>
  <si>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</si>
  <si>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</si>
  <si>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Froilan Bola Roja Cargamanto Santander Curití.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</si>
  <si>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</si>
  <si>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</si>
  <si>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Froilan Bola Roja Cargamanto Santander Curití, en lo que respecta a la mano de obra incluye actividades como la preparación del terreno, la siembra, el trazado y el ahoyado, entre otras, y ascienden a un total de $2,0 millones de pesos (equivalente a 35 jornales). En cuanto a los insumos, se incluyen los gastos relacionados con el material vegetal y las enmiendas, que en conjunto ascienden a  $1,1 millones.</t>
  </si>
  <si>
    <t>*** Los costos de sostenimiento del ciclo comprenden tanto los gastos relacionados con la mano de obra como aquellos asociados con los insumos necesarios desde el momento de la siembra de las plantas hasta finalizar el ciclo. Para el caso de Frijol Froilan Bola Roja Cargamanto Santander Curití, en lo que respecta a la mano de obra incluye actividades como la fertilización, riego, control de malezas, plagas y enfermedades, entre otras, y ascienden a un total de $2,7 millones de pesos (equivalente a 47 jornales). En cuanto a los insumos, se incluyen los fertilizantes, plaguicidas, transportes, entre otras, que en conjunto ascienden a  $1,3 millones.</t>
  </si>
  <si>
    <t>Nota 1: en caso de utilizar esta información para el desarrollo de otras publicaciones, por favor citar FINAGRO, "Agro Guía - Marcos de Referencia Agroeconómicos"</t>
  </si>
  <si>
    <t>Los costos totales del ciclo para esta actualización (2024 Q2) equivalen a $7,1 millones, en comparación con los costos del marco original que ascienden a $4,3 millones, (mes de publicación del marco: septiembre - 2019).
La rentabilidad actualizada (2024 Q2) bajó frente a la rentabilidad de la primera AgroGuía, pasando del 29,9% al 29,2%. Mientras que el crecimiento de los costos fue del 165,8%, el crecimiento de los ingresos fue del 150,2%.</t>
  </si>
  <si>
    <t>En cuanto a los costos de mano de obra de la AgroGuía actualizada, se destaca la participación de instalación seguido de cosecha y beneficio, que representan el 43% y el 28% del costo total, respectivamente. En cuanto a los costos de insumos, se destaca la participación de instalación seguido de fertilización, que representan el 45% y el 29% del costo total, respectivamente.</t>
  </si>
  <si>
    <t>bajó</t>
  </si>
  <si>
    <t>A continuación, se presenta la desagregación de los costos de mano de obra e insumos según las diferentes actividades vinculadas a la producción de FRIJOL FROILAN BOLA ROJA CARGAMANTO SANTANDER CURITÍ</t>
  </si>
  <si>
    <t>En cuanto a los costos de mano de obra, se destaca la participación de instalación segido por cosecha y beneficio que representan el 43% y el 28% del costo total, respectivamente. En cuanto a los costos de insumos, se destaca la participación de instalación segido por fertilización que representan el 46% y el 28% del costo total, respectivamente.</t>
  </si>
  <si>
    <t>En cuanto a los costos de mano de obra, se destaca la participación de instalación segido por cosecha y beneficio que representan el 43% y el 28% del costo total, respectivamente. En cuanto a los costos de insumos, se destaca la participación de instalación segido por fertilización que representan el 45% y el 29% del costo total, respectivamente.</t>
  </si>
  <si>
    <t>En cuanto a los costos de mano de obra, se destaca la participación de instalación segido por cosecha y beneficio que representan el 43% y el 28% del costo total, respectivamente.</t>
  </si>
  <si>
    <t>En cuanto a los costos de insumos, se destaca la participación de instalación segido por fertilización que representan el 45% y el 29% del costo total, respectivamente.</t>
  </si>
  <si>
    <t>En cuanto a los costos de insumos, se destaca la participación de instalación segido por fertilización que representan el 46% y el 28% del costo total, respectivamente.</t>
  </si>
  <si>
    <t>En cuanto a los costos de mano de obra, se destaca la participación de instalación segido por cosecha y beneficio que representan el 43% y el 28% del costo total, respectivamente.En cuanto a los costos de insumos, se destaca la participación de instalación segido por fertilización que representan el 46% y el 28% del costo total, respectivamente.</t>
  </si>
  <si>
    <t>De acuerdo con el comportamiento histórico del sistema productivo, se efectuó un análisis de sensibilidad del margen de utilidad obtenido en la producción de FRIJOL FROILAN BOLA ROJA CARGAMANTO SANTANDER CURITÍ, frente a diferentes escenarios de variación de precios de venta en finca y rendimientos probables (kg/ha).</t>
  </si>
  <si>
    <t>Con un precio ponderado de COP $ 4.958/kg y con un rendimiento por hectárea de 1.850 kg por ciclo; el margen de utilidad obtenido en la producción de fríjol verde o fresco es del 23%.</t>
  </si>
  <si>
    <t>El precio mínimo ponderado para cubrir los costos de producción, con un rendimiento de 1.850 kg para todo el ciclo de producción, es COP $ 3.838/kg.</t>
  </si>
  <si>
    <t>El rendimiento mínimo por ha/ciclo para cubrir los costos de producción, con un precio ponderado de COP $ 4.958, es de 1.432 kg/ha para todo el ciclo.</t>
  </si>
  <si>
    <t>El siguiente cuadro presenta diferentes escenarios de rentabilidad para el sistema productivo de FRIJOL FROILAN BOLA ROJA CARGAMANTO SANTANDER CURITÍ, con respecto a diferentes niveles de productividad (kg./ha.) y precios ($/kg.).</t>
  </si>
  <si>
    <t>De acuerdo con el comportamiento histórico del sistema productivo, se efectuó un análisis de sensibilidad del margen de utilidad obtenido en la producción de FRIJOL FROILAN BOLA ROJA CARGAMANTO SANTANDER CURITÍ, frente a diferentes escenarios de variación de precios de venta en finca y rendimientos probables (t/ha)</t>
  </si>
  <si>
    <t>Con un precio ponderado de COP $$ 3.300/kg y con un rendimiento por hectárea de 1.850 kg por ciclo; el margen de utilidad obtenido en la producción de fríjol verde o fresco es del 30%.</t>
  </si>
  <si>
    <t>El precio mínimo ponderado para cubrir los costos de producción, con un rendimiento de 1.850 kg para todo el ciclo de producción, es COP $ 2.314/kg.</t>
  </si>
  <si>
    <t>El rendimiento mínimo por ha/ciclo para cubrir los costos de producción, con un precio ponderado de COP $ 3.300, es de 1.297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</si>
</sst>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Part.'!$AQ$41:$AQ$42</c:f>
              <c:numCache>
                <c:formatCode>_(* #.##0_);_(* \(#.##0\);_(* "-"_);_(@_)</c:formatCode>
                <c:ptCount val="2"/>
                <c:pt idx="0">
                  <c:v>4280999</c:v>
                </c:pt>
                <c:pt idx="1">
                  <c:v>7099591.1440652367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Part.'!$AR$41:$AR$42</c:f>
              <c:numCache>
                <c:formatCode>_(* #.##0_);_(* \(#.##0\);_(* "-"_);_(@_)</c:formatCode>
                <c:ptCount val="2"/>
                <c:pt idx="0">
                  <c:v>2870000</c:v>
                </c:pt>
                <c:pt idx="1">
                  <c:v>4643988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2024 Q2</c:v>
                </c:pt>
              </c:strCache>
            </c:strRef>
          </c:cat>
          <c:val>
            <c:numRef>
              <c:f>'Análisis Comparativo y Part.'!$AS$41:$AS$42</c:f>
              <c:numCache>
                <c:formatCode>_(* #.##0_);_(* \(#.##0\);_(* "-"_);_(@_)</c:formatCode>
                <c:ptCount val="2"/>
                <c:pt idx="0">
                  <c:v>1410999</c:v>
                </c:pt>
                <c:pt idx="1">
                  <c:v>2455603.1440652367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Tortas!$H$36:$H$37</c:f>
              <c:numCache>
                <c:formatCode>0%</c:formatCode>
                <c:ptCount val="2"/>
                <c:pt idx="0">
                  <c:v>0.67040426778889695</c:v>
                </c:pt>
                <c:pt idx="1">
                  <c:v>0.6541204846538311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2024 Q2</c:v>
                </c:pt>
              </c:strCache>
            </c:strRef>
          </c:cat>
          <c:val>
            <c:numRef>
              <c:f>Tortas!$I$36:$I$37</c:f>
              <c:numCache>
                <c:formatCode>0%</c:formatCode>
                <c:ptCount val="2"/>
                <c:pt idx="0">
                  <c:v>0.32959573221110305</c:v>
                </c:pt>
                <c:pt idx="1">
                  <c:v>0.3458795153461689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290778</c:v>
                </c:pt>
                <c:pt idx="2">
                  <c:v>49580.187254605888</c:v>
                </c:pt>
                <c:pt idx="3">
                  <c:v>716836</c:v>
                </c:pt>
                <c:pt idx="4">
                  <c:v>1108772.9568106309</c:v>
                </c:pt>
                <c:pt idx="6">
                  <c:v>0</c:v>
                </c:pt>
                <c:pt idx="7">
                  <c:v>0</c:v>
                </c:pt>
                <c:pt idx="8">
                  <c:v>289636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792876</c:v>
                </c:pt>
                <c:pt idx="1">
                  <c:v>169902</c:v>
                </c:pt>
                <c:pt idx="2">
                  <c:v>1302582</c:v>
                </c:pt>
                <c:pt idx="3">
                  <c:v>226536</c:v>
                </c:pt>
                <c:pt idx="4">
                  <c:v>1982190</c:v>
                </c:pt>
                <c:pt idx="5">
                  <c:v>0</c:v>
                </c:pt>
                <c:pt idx="6">
                  <c:v>0</c:v>
                </c:pt>
                <c:pt idx="7">
                  <c:v>0</c:v>
                </c:pt>
                <c:pt idx="8">
                  <c:v>0</c:v>
                </c:pt>
                <c:pt idx="9">
                  <c:v>169902</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Part.'!$AW$41:$AW$42</c:f>
              <c:numCache>
                <c:formatCode>0%</c:formatCode>
                <c:ptCount val="2"/>
                <c:pt idx="0">
                  <c:v>0.67040426778889695</c:v>
                </c:pt>
                <c:pt idx="1">
                  <c:v>0.6541204846538311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2024 Q2</c:v>
                </c:pt>
              </c:strCache>
            </c:strRef>
          </c:cat>
          <c:val>
            <c:numRef>
              <c:f>'Análisis Comparativo y Part.'!$AX$41:$AX$42</c:f>
              <c:numCache>
                <c:formatCode>0%</c:formatCode>
                <c:ptCount val="2"/>
                <c:pt idx="0">
                  <c:v>0.32959573221110305</c:v>
                </c:pt>
                <c:pt idx="1">
                  <c:v>0.3458795153461689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490000</c:v>
                </c:pt>
                <c:pt idx="1">
                  <c:v>105000</c:v>
                </c:pt>
                <c:pt idx="2">
                  <c:v>805000</c:v>
                </c:pt>
                <c:pt idx="3">
                  <c:v>140000</c:v>
                </c:pt>
                <c:pt idx="4">
                  <c:v>1225000</c:v>
                </c:pt>
                <c:pt idx="5">
                  <c:v>0</c:v>
                </c:pt>
                <c:pt idx="6">
                  <c:v>0</c:v>
                </c:pt>
                <c:pt idx="7">
                  <c:v>0</c:v>
                </c:pt>
                <c:pt idx="8">
                  <c:v>0</c:v>
                </c:pt>
                <c:pt idx="9">
                  <c:v>105000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202500</c:v>
                </c:pt>
                <c:pt idx="2">
                  <c:v>24000</c:v>
                </c:pt>
                <c:pt idx="3">
                  <c:v>393099</c:v>
                </c:pt>
                <c:pt idx="4">
                  <c:v>650800</c:v>
                </c:pt>
                <c:pt idx="5">
                  <c:v>0</c:v>
                </c:pt>
                <c:pt idx="6">
                  <c:v>0</c:v>
                </c:pt>
                <c:pt idx="7">
                  <c:v>0</c:v>
                </c:pt>
                <c:pt idx="8">
                  <c:v>140600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792876</c:v>
                </c:pt>
                <c:pt idx="1">
                  <c:v>169902</c:v>
                </c:pt>
                <c:pt idx="2">
                  <c:v>1302582</c:v>
                </c:pt>
                <c:pt idx="3">
                  <c:v>226536</c:v>
                </c:pt>
                <c:pt idx="4">
                  <c:v>1982190</c:v>
                </c:pt>
                <c:pt idx="5">
                  <c:v>0</c:v>
                </c:pt>
                <c:pt idx="6">
                  <c:v>0</c:v>
                </c:pt>
                <c:pt idx="7">
                  <c:v>0</c:v>
                </c:pt>
                <c:pt idx="8">
                  <c:v>0</c:v>
                </c:pt>
                <c:pt idx="9">
                  <c:v>169902</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290778</c:v>
                </c:pt>
                <c:pt idx="2">
                  <c:v>49580.187254605888</c:v>
                </c:pt>
                <c:pt idx="3">
                  <c:v>716836</c:v>
                </c:pt>
                <c:pt idx="4">
                  <c:v>1108772.9568106309</c:v>
                </c:pt>
                <c:pt idx="5">
                  <c:v>0</c:v>
                </c:pt>
                <c:pt idx="6">
                  <c:v>0</c:v>
                </c:pt>
                <c:pt idx="7">
                  <c:v>0</c:v>
                </c:pt>
                <c:pt idx="8">
                  <c:v>289636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Tortas!$B$36:$B$37</c:f>
              <c:numCache>
                <c:formatCode>_(* #.##0_);_(* \(#.##0\);_(* "-"_);_(@_)</c:formatCode>
                <c:ptCount val="2"/>
                <c:pt idx="0">
                  <c:v>4280999</c:v>
                </c:pt>
                <c:pt idx="1">
                  <c:v>7099591.1440652367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Tortas!$C$36:$C$37</c:f>
              <c:numCache>
                <c:formatCode>_(* #.##0_);_(* \(#.##0\);_(* "-"_);_(@_)</c:formatCode>
                <c:ptCount val="2"/>
                <c:pt idx="0">
                  <c:v>2870000</c:v>
                </c:pt>
                <c:pt idx="1">
                  <c:v>4643988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2024 Q2</c:v>
                </c:pt>
              </c:strCache>
            </c:strRef>
          </c:cat>
          <c:val>
            <c:numRef>
              <c:f>Tortas!$D$36:$D$37</c:f>
              <c:numCache>
                <c:formatCode>_(* #.##0_);_(* \(#.##0\);_(* "-"_);_(@_)</c:formatCode>
                <c:ptCount val="2"/>
                <c:pt idx="0">
                  <c:v>1410999</c:v>
                </c:pt>
                <c:pt idx="1">
                  <c:v>2455603.1440652367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1982.19</v>
      </c>
      <c r="C7" s="22">
        <v>2661.8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4643.99</v>
      </c>
      <c r="AH7" s="23">
        <v>0.6541204846538311</v>
      </c>
    </row>
    <row r="8" spans="1:34" x14ac:dyDescent="0.2">
      <c r="A8" s="5" t="s">
        <v>122</v>
      </c>
      <c r="B8" s="22">
        <v>1108.77</v>
      </c>
      <c r="C8" s="22">
        <v>1346.83</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2455.6</v>
      </c>
      <c r="AH8" s="23">
        <v>0.3458795153461689</v>
      </c>
    </row>
    <row r="9" spans="1:34" x14ac:dyDescent="0.2">
      <c r="A9" s="9" t="s">
        <v>121</v>
      </c>
      <c r="B9" s="22">
        <v>3090.96</v>
      </c>
      <c r="C9" s="22">
        <v>4008.63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7099.59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1850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1850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4958</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4958</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9172.2999999999993</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9172.2999999999993</v>
      </c>
      <c r="AH19" s="27"/>
    </row>
    <row r="20" spans="1:34" x14ac:dyDescent="0.2">
      <c r="A20" s="3" t="s">
        <v>12</v>
      </c>
      <c r="B20" s="25">
        <v>-3090.96</v>
      </c>
      <c r="C20" s="25">
        <v>5163.67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2072.71</v>
      </c>
      <c r="AH20" s="30"/>
    </row>
    <row r="21" spans="1:34" x14ac:dyDescent="0.2">
      <c r="J21" s="19"/>
      <c r="AG21" s="88">
        <v>0.29194763668431833</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2870</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2870</v>
      </c>
      <c r="AH121" s="69">
        <v>0.67040426778889695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1411</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1411</v>
      </c>
      <c r="AH122" s="69">
        <v>0.32959573221110311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4281</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4281</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1850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1850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3.3</v>
      </c>
      <c r="D129" s="72">
        <v>3.3</v>
      </c>
      <c r="E129" s="72">
        <v>3.3</v>
      </c>
      <c r="F129" s="72">
        <v>3.3</v>
      </c>
      <c r="G129" s="72">
        <v>3.3</v>
      </c>
      <c r="H129" s="72">
        <v>3.3</v>
      </c>
      <c r="I129" s="72">
        <v>3.3</v>
      </c>
      <c r="J129" s="72">
        <v>3.3</v>
      </c>
      <c r="K129" s="72">
        <v>3.3</v>
      </c>
      <c r="L129" s="72">
        <v>3.3</v>
      </c>
      <c r="M129" s="72">
        <v>3.3</v>
      </c>
      <c r="N129" s="72">
        <v>3.3</v>
      </c>
      <c r="O129" s="72">
        <v>3.3</v>
      </c>
      <c r="P129" s="72">
        <v>3.3</v>
      </c>
      <c r="Q129" s="72">
        <v>3.3</v>
      </c>
      <c r="R129" s="72">
        <v>3.3</v>
      </c>
      <c r="S129" s="72">
        <v>3.3</v>
      </c>
      <c r="T129" s="72">
        <v>3.3</v>
      </c>
      <c r="U129" s="72">
        <v>3.3</v>
      </c>
      <c r="V129" s="72">
        <v>3.3</v>
      </c>
      <c r="W129" s="72">
        <v>3.3</v>
      </c>
      <c r="X129" s="72">
        <v>3.3</v>
      </c>
      <c r="Y129" s="72">
        <v>3.3</v>
      </c>
      <c r="Z129" s="72">
        <v>3.3</v>
      </c>
      <c r="AA129" s="72">
        <v>3.3</v>
      </c>
      <c r="AB129" s="72">
        <v>3.3</v>
      </c>
      <c r="AC129" s="72">
        <v>3.3</v>
      </c>
      <c r="AD129" s="72">
        <v>3.3</v>
      </c>
      <c r="AE129" s="72">
        <v>3.3</v>
      </c>
      <c r="AF129" s="72">
        <v>3.3</v>
      </c>
      <c r="AG129" s="72">
        <v>3.3</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6105</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6105</v>
      </c>
      <c r="AH133" s="61"/>
    </row>
    <row r="134" spans="1:40" s="21" customFormat="1" x14ac:dyDescent="0.2">
      <c r="A134" s="64" t="s">
        <v>12</v>
      </c>
      <c r="B134" s="68"/>
      <c r="C134" s="68">
        <v>1824</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1824</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490000</v>
      </c>
      <c r="AY8" s="21" t="s">
        <v>4</v>
      </c>
      <c r="AZ8" s="86">
        <v>0</v>
      </c>
    </row>
    <row r="9" spans="2:59" ht="14.45" customHeight="1" x14ac:dyDescent="0.2">
      <c r="B9" s="132"/>
      <c r="C9" s="132"/>
      <c r="D9" s="132"/>
      <c r="E9" s="132"/>
      <c r="F9" s="132"/>
      <c r="G9" s="132"/>
      <c r="H9" s="132"/>
      <c r="I9" s="132"/>
      <c r="J9" s="36"/>
      <c r="AP9" s="21" t="s">
        <v>8</v>
      </c>
      <c r="AQ9" s="86">
        <v>105000</v>
      </c>
      <c r="AY9" s="21" t="s">
        <v>8</v>
      </c>
      <c r="AZ9" s="86">
        <v>202500</v>
      </c>
    </row>
    <row r="10" spans="2:59" ht="14.45" customHeight="1" x14ac:dyDescent="0.2">
      <c r="B10" s="132"/>
      <c r="C10" s="132"/>
      <c r="D10" s="132"/>
      <c r="E10" s="132"/>
      <c r="F10" s="132"/>
      <c r="G10" s="132"/>
      <c r="H10" s="132"/>
      <c r="I10" s="132"/>
      <c r="J10" s="36"/>
      <c r="AP10" s="21" t="s">
        <v>9</v>
      </c>
      <c r="AQ10" s="86">
        <v>805000</v>
      </c>
      <c r="AY10" s="21" t="s">
        <v>9</v>
      </c>
      <c r="AZ10" s="86">
        <v>24000</v>
      </c>
    </row>
    <row r="11" spans="2:59" ht="14.45" customHeight="1" x14ac:dyDescent="0.2">
      <c r="B11" s="74" t="s">
        <v>114</v>
      </c>
      <c r="C11" s="74"/>
      <c r="D11" s="74"/>
      <c r="E11" s="74"/>
      <c r="F11" s="74"/>
      <c r="G11" s="74"/>
      <c r="H11" s="74"/>
      <c r="I11" s="74"/>
      <c r="AP11" s="21" t="s">
        <v>7</v>
      </c>
      <c r="AQ11" s="86">
        <v>140000</v>
      </c>
      <c r="AY11" s="21" t="s">
        <v>7</v>
      </c>
      <c r="AZ11" s="86">
        <v>393099</v>
      </c>
    </row>
    <row r="12" spans="2:59" ht="14.45" customHeight="1" x14ac:dyDescent="0.2">
      <c r="B12" s="74"/>
      <c r="C12" s="74"/>
      <c r="D12" s="74"/>
      <c r="E12" s="74"/>
      <c r="F12" s="74"/>
      <c r="G12" s="74"/>
      <c r="H12" s="74"/>
      <c r="I12" s="74"/>
      <c r="AP12" s="21" t="s">
        <v>3</v>
      </c>
      <c r="AQ12" s="86">
        <v>1225000</v>
      </c>
      <c r="AY12" s="21" t="s">
        <v>3</v>
      </c>
      <c r="AZ12" s="86">
        <v>650800</v>
      </c>
    </row>
    <row r="13" spans="2:59" ht="14.45" customHeight="1" x14ac:dyDescent="0.2">
      <c r="B13" s="74"/>
      <c r="C13" s="74"/>
      <c r="D13" s="74"/>
      <c r="E13" s="74"/>
      <c r="F13" s="74"/>
      <c r="G13" s="74"/>
      <c r="H13" s="74"/>
      <c r="I13" s="74"/>
      <c r="AP13" s="21" t="s">
        <v>6</v>
      </c>
      <c r="AQ13" s="86">
        <v>0</v>
      </c>
      <c r="AY13" s="21" t="s">
        <v>6</v>
      </c>
      <c r="AZ13" s="86">
        <v>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140600</v>
      </c>
    </row>
    <row r="19" spans="42:59" x14ac:dyDescent="0.2">
      <c r="AP19" s="21" t="s">
        <v>76</v>
      </c>
      <c r="AQ19" s="86">
        <v>105000</v>
      </c>
      <c r="AY19" s="21" t="s">
        <v>76</v>
      </c>
      <c r="AZ19" s="86">
        <v>0</v>
      </c>
    </row>
    <row r="20" spans="42:59" ht="15" x14ac:dyDescent="0.25">
      <c r="AP20" s="75" t="s">
        <v>77</v>
      </c>
      <c r="AQ20" s="87">
        <v>2870000</v>
      </c>
      <c r="AY20" s="75" t="s">
        <v>77</v>
      </c>
      <c r="AZ20" s="87">
        <v>1410999</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792876</v>
      </c>
      <c r="AY27" s="21" t="s">
        <v>4</v>
      </c>
      <c r="AZ27" s="86"/>
    </row>
    <row r="28" spans="42:59" x14ac:dyDescent="0.2">
      <c r="AP28" s="21" t="s">
        <v>8</v>
      </c>
      <c r="AQ28" s="86">
        <v>169902</v>
      </c>
      <c r="AY28" s="21" t="s">
        <v>8</v>
      </c>
      <c r="AZ28" s="86">
        <v>290778</v>
      </c>
    </row>
    <row r="29" spans="42:59" ht="14.45" customHeight="1" x14ac:dyDescent="0.2">
      <c r="AP29" s="21" t="s">
        <v>9</v>
      </c>
      <c r="AQ29" s="86">
        <v>1302582</v>
      </c>
      <c r="AY29" s="21" t="s">
        <v>9</v>
      </c>
      <c r="AZ29" s="86">
        <v>49580.187254605888</v>
      </c>
    </row>
    <row r="30" spans="42:59" x14ac:dyDescent="0.2">
      <c r="AP30" s="21" t="s">
        <v>7</v>
      </c>
      <c r="AQ30" s="86">
        <v>226536</v>
      </c>
      <c r="AY30" s="21" t="s">
        <v>7</v>
      </c>
      <c r="AZ30" s="86">
        <v>716836</v>
      </c>
    </row>
    <row r="31" spans="42:59" x14ac:dyDescent="0.2">
      <c r="AP31" s="21" t="s">
        <v>3</v>
      </c>
      <c r="AQ31" s="86">
        <v>1982190</v>
      </c>
      <c r="AY31" s="21" t="s">
        <v>3</v>
      </c>
      <c r="AZ31" s="86">
        <v>1108772.9568106309</v>
      </c>
    </row>
    <row r="32" spans="42:59" ht="14.45" customHeight="1" x14ac:dyDescent="0.2">
      <c r="AP32" s="21" t="s">
        <v>6</v>
      </c>
      <c r="AQ32" s="86">
        <v>0</v>
      </c>
      <c r="AY32" s="21" t="s">
        <v>6</v>
      </c>
      <c r="AZ32" s="86"/>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289636</v>
      </c>
    </row>
    <row r="36" spans="2:56" ht="14.45" customHeight="1" x14ac:dyDescent="0.2">
      <c r="B36" s="132"/>
      <c r="C36" s="132"/>
      <c r="D36" s="132"/>
      <c r="E36" s="132"/>
      <c r="F36" s="132"/>
      <c r="G36" s="132"/>
      <c r="H36" s="132"/>
      <c r="I36" s="132"/>
      <c r="AP36" s="21" t="s">
        <v>76</v>
      </c>
      <c r="AQ36" s="86">
        <v>169902</v>
      </c>
      <c r="AY36" s="21" t="s">
        <v>76</v>
      </c>
      <c r="AZ36" s="86">
        <v>0</v>
      </c>
    </row>
    <row r="37" spans="2:56" ht="14.45" customHeight="1" x14ac:dyDescent="0.25">
      <c r="B37" s="132"/>
      <c r="C37" s="132"/>
      <c r="D37" s="132"/>
      <c r="E37" s="132"/>
      <c r="F37" s="132"/>
      <c r="G37" s="132"/>
      <c r="H37" s="132"/>
      <c r="I37" s="132"/>
      <c r="AP37" s="75" t="s">
        <v>77</v>
      </c>
      <c r="AQ37" s="87">
        <v>4643988</v>
      </c>
      <c r="AY37" s="75" t="s">
        <v>77</v>
      </c>
      <c r="AZ37" s="87">
        <v>2455603.1440652367</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4280999</v>
      </c>
      <c r="AR41" s="107">
        <v>2870000</v>
      </c>
      <c r="AS41" s="107">
        <v>1410999</v>
      </c>
      <c r="AV41" s="21" t="s">
        <v>128</v>
      </c>
      <c r="AW41" s="88">
        <v>0.67040426778889695</v>
      </c>
      <c r="AX41" s="88">
        <v>0.32959573221110305</v>
      </c>
    </row>
    <row r="42" spans="2:56" ht="15" x14ac:dyDescent="0.2">
      <c r="B42" s="37"/>
      <c r="C42" s="37"/>
      <c r="D42" s="37"/>
      <c r="E42" s="37"/>
      <c r="F42" s="37"/>
      <c r="G42" s="37"/>
      <c r="H42" s="37"/>
      <c r="I42" s="37"/>
      <c r="AP42" s="21" t="s">
        <v>127</v>
      </c>
      <c r="AQ42" s="107">
        <v>7099591.1440652367</v>
      </c>
      <c r="AR42" s="107">
        <v>4643988</v>
      </c>
      <c r="AS42" s="107">
        <v>2455603.1440652367</v>
      </c>
      <c r="AV42" s="21" t="s">
        <v>127</v>
      </c>
      <c r="AW42" s="88">
        <v>0.6541204846538311</v>
      </c>
      <c r="AX42" s="88">
        <v>0.3458795153461689</v>
      </c>
    </row>
    <row r="43" spans="2:56" x14ac:dyDescent="0.2">
      <c r="BD43" s="89">
        <v>1473361886439.1421</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0.22597494630572487</v>
      </c>
    </row>
    <row r="54" spans="2:55" x14ac:dyDescent="0.2">
      <c r="BA54" s="21" t="s">
        <v>88</v>
      </c>
      <c r="BC54" s="91">
        <v>0.29877149877149878</v>
      </c>
    </row>
    <row r="55" spans="2:55" ht="15" thickBot="1" x14ac:dyDescent="0.25">
      <c r="BA55" s="21" t="s">
        <v>89</v>
      </c>
      <c r="BC55" s="91" t="s">
        <v>127</v>
      </c>
    </row>
    <row r="56" spans="2:55" ht="16.5" thickTop="1" thickBot="1" x14ac:dyDescent="0.3">
      <c r="BA56" s="92" t="s">
        <v>82</v>
      </c>
      <c r="BB56" s="92"/>
      <c r="BC56" s="90">
        <v>4280999</v>
      </c>
    </row>
    <row r="57" spans="2:55" ht="16.5" thickTop="1" thickBot="1" x14ac:dyDescent="0.3">
      <c r="BA57" s="93" t="s">
        <v>83</v>
      </c>
      <c r="BB57" s="93"/>
      <c r="BC57" s="94">
        <v>43711</v>
      </c>
    </row>
    <row r="58" spans="2:55" ht="16.5" thickTop="1" thickBot="1" x14ac:dyDescent="0.3">
      <c r="BA58" s="93" t="s">
        <v>84</v>
      </c>
      <c r="BB58" s="93"/>
      <c r="BC58" s="95">
        <v>1.6583958893859205</v>
      </c>
    </row>
    <row r="59" spans="2:55" ht="16.5" thickTop="1" thickBot="1" x14ac:dyDescent="0.3">
      <c r="BA59" s="92" t="s">
        <v>85</v>
      </c>
      <c r="BB59" s="92" t="s">
        <v>65</v>
      </c>
      <c r="BC59" s="90">
        <v>6105</v>
      </c>
    </row>
    <row r="60" spans="2:55" ht="16.5" thickTop="1" thickBot="1" x14ac:dyDescent="0.3">
      <c r="I60" s="60" t="s">
        <v>113</v>
      </c>
      <c r="BA60" s="93" t="s">
        <v>86</v>
      </c>
      <c r="BB60" s="93"/>
      <c r="BC60" s="95">
        <v>1.5024242424242422</v>
      </c>
    </row>
    <row r="61" spans="2:55" ht="16.5" thickTop="1" thickBot="1" x14ac:dyDescent="0.3">
      <c r="BA61" s="92" t="s">
        <v>85</v>
      </c>
      <c r="BB61" s="92" t="s">
        <v>65</v>
      </c>
      <c r="BC61" s="90">
        <v>9172.2999999999993</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490000</v>
      </c>
      <c r="J5" t="s">
        <v>4</v>
      </c>
      <c r="K5" s="1">
        <v>0</v>
      </c>
      <c r="S5" s="135"/>
      <c r="T5" s="135"/>
      <c r="U5" s="135"/>
      <c r="V5" s="135"/>
      <c r="W5" s="135"/>
      <c r="X5" s="135"/>
      <c r="Y5" s="135"/>
      <c r="Z5" s="135"/>
    </row>
    <row r="6" spans="1:27" x14ac:dyDescent="0.25">
      <c r="A6" t="s">
        <v>8</v>
      </c>
      <c r="B6" s="1">
        <v>105000</v>
      </c>
      <c r="J6" t="s">
        <v>8</v>
      </c>
      <c r="K6" s="1">
        <v>202500</v>
      </c>
      <c r="S6" s="135"/>
      <c r="T6" s="135"/>
      <c r="U6" s="135"/>
      <c r="V6" s="135"/>
      <c r="W6" s="135"/>
      <c r="X6" s="135"/>
      <c r="Y6" s="135"/>
      <c r="Z6" s="135"/>
      <c r="AA6" s="18"/>
    </row>
    <row r="7" spans="1:27" x14ac:dyDescent="0.25">
      <c r="A7" t="s">
        <v>9</v>
      </c>
      <c r="B7" s="1">
        <v>805000</v>
      </c>
      <c r="J7" t="s">
        <v>9</v>
      </c>
      <c r="K7" s="1">
        <v>24000</v>
      </c>
      <c r="S7" s="135"/>
      <c r="T7" s="135"/>
      <c r="U7" s="135"/>
      <c r="V7" s="135"/>
      <c r="W7" s="135"/>
      <c r="X7" s="135"/>
      <c r="Y7" s="135"/>
      <c r="Z7" s="135"/>
      <c r="AA7" s="18"/>
    </row>
    <row r="8" spans="1:27" x14ac:dyDescent="0.25">
      <c r="A8" t="s">
        <v>7</v>
      </c>
      <c r="B8" s="1">
        <v>140000</v>
      </c>
      <c r="J8" t="s">
        <v>7</v>
      </c>
      <c r="K8" s="1">
        <v>393099</v>
      </c>
      <c r="S8" s="135"/>
      <c r="T8" s="135"/>
      <c r="U8" s="135"/>
      <c r="V8" s="135"/>
      <c r="W8" s="135"/>
      <c r="X8" s="135"/>
      <c r="Y8" s="135"/>
      <c r="Z8" s="135"/>
    </row>
    <row r="9" spans="1:27" x14ac:dyDescent="0.25">
      <c r="A9" t="s">
        <v>3</v>
      </c>
      <c r="B9" s="1">
        <v>1225000</v>
      </c>
      <c r="J9" t="s">
        <v>3</v>
      </c>
      <c r="K9" s="1">
        <v>650800</v>
      </c>
      <c r="S9" s="135"/>
      <c r="T9" s="135"/>
      <c r="U9" s="135"/>
      <c r="V9" s="135"/>
      <c r="W9" s="135"/>
      <c r="X9" s="135"/>
      <c r="Y9" s="135"/>
      <c r="Z9" s="135"/>
    </row>
    <row r="10" spans="1:27" x14ac:dyDescent="0.25">
      <c r="A10" t="s">
        <v>6</v>
      </c>
      <c r="B10" s="1">
        <v>0</v>
      </c>
      <c r="J10" t="s">
        <v>6</v>
      </c>
      <c r="K10" s="1">
        <v>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140600</v>
      </c>
    </row>
    <row r="14" spans="1:27" x14ac:dyDescent="0.25">
      <c r="A14" t="s">
        <v>76</v>
      </c>
      <c r="B14" s="1">
        <v>105000</v>
      </c>
      <c r="J14" t="s">
        <v>76</v>
      </c>
      <c r="K14" s="1">
        <v>0</v>
      </c>
    </row>
    <row r="15" spans="1:27" x14ac:dyDescent="0.25">
      <c r="A15" s="12" t="s">
        <v>77</v>
      </c>
      <c r="B15" s="13">
        <v>2870000</v>
      </c>
      <c r="J15" s="12" t="s">
        <v>77</v>
      </c>
      <c r="K15" s="13">
        <v>1410999</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792876</v>
      </c>
      <c r="J22" t="s">
        <v>4</v>
      </c>
      <c r="K22" s="1">
        <v>0</v>
      </c>
      <c r="S22" s="135"/>
      <c r="T22" s="135"/>
      <c r="U22" s="135"/>
      <c r="V22" s="135"/>
      <c r="W22" s="135"/>
      <c r="X22" s="135"/>
      <c r="Y22" s="135"/>
      <c r="Z22" s="135"/>
    </row>
    <row r="23" spans="1:26" x14ac:dyDescent="0.25">
      <c r="A23" t="s">
        <v>8</v>
      </c>
      <c r="B23" s="1">
        <v>169902</v>
      </c>
      <c r="J23" t="s">
        <v>8</v>
      </c>
      <c r="K23" s="1">
        <v>290778</v>
      </c>
      <c r="S23" s="135"/>
      <c r="T23" s="135"/>
      <c r="U23" s="135"/>
      <c r="V23" s="135"/>
      <c r="W23" s="135"/>
      <c r="X23" s="135"/>
      <c r="Y23" s="135"/>
      <c r="Z23" s="135"/>
    </row>
    <row r="24" spans="1:26" ht="14.45" customHeight="1" x14ac:dyDescent="0.25">
      <c r="A24" t="s">
        <v>9</v>
      </c>
      <c r="B24" s="1">
        <v>1302582</v>
      </c>
      <c r="J24" t="s">
        <v>9</v>
      </c>
      <c r="K24" s="1">
        <v>49580.187254605888</v>
      </c>
      <c r="S24" s="135"/>
      <c r="T24" s="135"/>
      <c r="U24" s="135"/>
      <c r="V24" s="135"/>
      <c r="W24" s="135"/>
      <c r="X24" s="135"/>
      <c r="Y24" s="135"/>
      <c r="Z24" s="135"/>
    </row>
    <row r="25" spans="1:26" x14ac:dyDescent="0.25">
      <c r="A25" t="s">
        <v>7</v>
      </c>
      <c r="B25" s="1">
        <v>226536</v>
      </c>
      <c r="J25" t="s">
        <v>7</v>
      </c>
      <c r="K25" s="1">
        <v>716836</v>
      </c>
      <c r="S25" s="135"/>
      <c r="T25" s="135"/>
      <c r="U25" s="135"/>
      <c r="V25" s="135"/>
      <c r="W25" s="135"/>
      <c r="X25" s="135"/>
      <c r="Y25" s="135"/>
      <c r="Z25" s="135"/>
    </row>
    <row r="26" spans="1:26" ht="14.45" customHeight="1" x14ac:dyDescent="0.25">
      <c r="A26" t="s">
        <v>3</v>
      </c>
      <c r="B26" s="1">
        <v>1982190</v>
      </c>
      <c r="J26" t="s">
        <v>3</v>
      </c>
      <c r="K26" s="1">
        <v>1108772.9568106309</v>
      </c>
      <c r="S26" s="135"/>
      <c r="T26" s="135"/>
      <c r="U26" s="135"/>
      <c r="V26" s="135"/>
      <c r="W26" s="135"/>
      <c r="X26" s="135"/>
      <c r="Y26" s="135"/>
      <c r="Z26" s="135"/>
    </row>
    <row r="27" spans="1:26" x14ac:dyDescent="0.25">
      <c r="A27" t="s">
        <v>6</v>
      </c>
      <c r="B27" s="1">
        <v>0</v>
      </c>
      <c r="J27" t="s">
        <v>6</v>
      </c>
      <c r="K27" s="1">
        <v>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289636</v>
      </c>
    </row>
    <row r="31" spans="1:26" x14ac:dyDescent="0.25">
      <c r="A31" t="s">
        <v>76</v>
      </c>
      <c r="B31" s="1">
        <v>169902</v>
      </c>
      <c r="J31" t="s">
        <v>76</v>
      </c>
      <c r="K31" s="1">
        <v>0</v>
      </c>
    </row>
    <row r="32" spans="1:26" x14ac:dyDescent="0.25">
      <c r="A32" s="12" t="s">
        <v>77</v>
      </c>
      <c r="B32" s="13">
        <v>4643988</v>
      </c>
      <c r="J32" s="12" t="s">
        <v>77</v>
      </c>
      <c r="K32" s="13">
        <v>2455603.1440652367</v>
      </c>
    </row>
    <row r="35" spans="1:15" x14ac:dyDescent="0.25">
      <c r="B35" t="s">
        <v>79</v>
      </c>
      <c r="C35" t="s">
        <v>80</v>
      </c>
      <c r="D35" t="s">
        <v>24</v>
      </c>
      <c r="H35" t="s">
        <v>80</v>
      </c>
      <c r="I35" t="s">
        <v>24</v>
      </c>
    </row>
    <row r="36" spans="1:15" x14ac:dyDescent="0.25">
      <c r="A36" t="s">
        <v>128</v>
      </c>
      <c r="B36" s="14">
        <v>4280999</v>
      </c>
      <c r="C36" s="14">
        <v>2870000</v>
      </c>
      <c r="D36" s="14">
        <v>1410999</v>
      </c>
      <c r="G36" t="s">
        <v>128</v>
      </c>
      <c r="H36" s="15">
        <v>0.67040426778889695</v>
      </c>
      <c r="I36" s="15">
        <v>0.32959573221110305</v>
      </c>
    </row>
    <row r="37" spans="1:15" x14ac:dyDescent="0.25">
      <c r="A37" t="s">
        <v>127</v>
      </c>
      <c r="B37" s="14">
        <v>7099591.1440652367</v>
      </c>
      <c r="C37" s="14">
        <v>4643988</v>
      </c>
      <c r="D37" s="14">
        <v>2455603.1440652367</v>
      </c>
      <c r="G37" t="s">
        <v>127</v>
      </c>
      <c r="H37" s="15">
        <v>0.6541204846538311</v>
      </c>
      <c r="I37" s="15">
        <v>0.3458795153461689</v>
      </c>
    </row>
    <row r="38" spans="1:15" x14ac:dyDescent="0.25">
      <c r="O38" s="17">
        <v>1473361886439.1421</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3837.62</v>
      </c>
      <c r="J11" s="19"/>
      <c r="K11" s="19"/>
    </row>
    <row r="12" spans="2:57" ht="14.45" customHeight="1" thickBot="1" x14ac:dyDescent="0.25">
      <c r="B12" s="19"/>
      <c r="C12" s="19"/>
      <c r="D12" s="19"/>
      <c r="E12" s="19"/>
      <c r="F12" s="19"/>
      <c r="G12" s="43" t="s">
        <v>93</v>
      </c>
      <c r="H12" s="44" t="s">
        <v>94</v>
      </c>
      <c r="I12" s="45">
        <v>3090960</v>
      </c>
      <c r="J12" s="19"/>
      <c r="K12" s="19"/>
    </row>
    <row r="13" spans="2:57" ht="14.45" customHeight="1" thickBot="1" x14ac:dyDescent="0.25">
      <c r="B13" s="19"/>
      <c r="C13" s="19"/>
      <c r="D13" s="19"/>
      <c r="E13" s="19"/>
      <c r="F13" s="19"/>
      <c r="G13" s="43" t="s">
        <v>95</v>
      </c>
      <c r="H13" s="44" t="s">
        <v>94</v>
      </c>
      <c r="I13" s="45">
        <v>943372</v>
      </c>
      <c r="J13" s="19"/>
      <c r="K13" s="19"/>
    </row>
    <row r="14" spans="2:57" ht="14.45" customHeight="1" thickBot="1" x14ac:dyDescent="0.25">
      <c r="B14" s="19"/>
      <c r="C14" s="19"/>
      <c r="D14" s="19"/>
      <c r="E14" s="19"/>
      <c r="F14" s="19"/>
      <c r="G14" s="43" t="s">
        <v>96</v>
      </c>
      <c r="H14" s="44" t="s">
        <v>97</v>
      </c>
      <c r="I14" s="46">
        <v>1.85</v>
      </c>
      <c r="J14" s="19"/>
      <c r="K14" s="19"/>
    </row>
    <row r="15" spans="2:57" ht="14.45" customHeight="1" thickBot="1" x14ac:dyDescent="0.25">
      <c r="B15" s="19"/>
      <c r="C15" s="19"/>
      <c r="D15" s="19"/>
      <c r="E15" s="19"/>
      <c r="F15" s="19"/>
      <c r="G15" s="43" t="s">
        <v>98</v>
      </c>
      <c r="H15" s="44" t="s">
        <v>67</v>
      </c>
      <c r="I15" s="47">
        <v>29.194763668431833</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3837.62</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1431.9463493344092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4.9579999999999993</v>
      </c>
      <c r="AT30" s="98">
        <v>1850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9172.2999999999993</v>
      </c>
      <c r="AV39" s="100">
        <v>4.96</v>
      </c>
      <c r="AW39" s="101">
        <v>1.5024242424242422</v>
      </c>
    </row>
    <row r="40" spans="2:49" ht="14.45" customHeight="1" x14ac:dyDescent="0.2">
      <c r="B40" s="19"/>
      <c r="C40" s="48"/>
      <c r="D40" s="52" t="s">
        <v>109</v>
      </c>
      <c r="E40" s="162">
        <v>3718.4999999999995</v>
      </c>
      <c r="F40" s="162">
        <v>3966.3999999999992</v>
      </c>
      <c r="G40" s="162">
        <v>4214.2999999999993</v>
      </c>
      <c r="H40" s="162">
        <v>4462.1999999999989</v>
      </c>
      <c r="I40" s="162">
        <v>4710.0999999999995</v>
      </c>
      <c r="J40" s="163">
        <v>4957.9999999999991</v>
      </c>
      <c r="K40" s="162">
        <v>5205.8999999999987</v>
      </c>
      <c r="L40" s="162">
        <v>5453.7999999999993</v>
      </c>
      <c r="M40" s="162">
        <v>5701.6999999999989</v>
      </c>
      <c r="N40" s="162">
        <v>5949.5999999999995</v>
      </c>
      <c r="O40" s="162">
        <v>6197.4999999999991</v>
      </c>
      <c r="AT40" s="21" t="s">
        <v>62</v>
      </c>
      <c r="AU40" s="99">
        <v>7099.59</v>
      </c>
      <c r="AV40" s="100">
        <v>3.84</v>
      </c>
      <c r="AW40" s="101">
        <v>1.658395234758234</v>
      </c>
    </row>
    <row r="41" spans="2:49" x14ac:dyDescent="0.2">
      <c r="B41" s="19"/>
      <c r="C41" s="53">
        <v>-0.2</v>
      </c>
      <c r="D41" s="54">
        <v>1075.5899999999999</v>
      </c>
      <c r="E41" s="110">
        <v>-0.43664614224201692</v>
      </c>
      <c r="F41" s="110">
        <v>-0.3990892183914847</v>
      </c>
      <c r="G41" s="110">
        <v>-0.36153229454095248</v>
      </c>
      <c r="H41" s="110">
        <v>-0.32397537069042026</v>
      </c>
      <c r="I41" s="110">
        <v>-0.28641844683988804</v>
      </c>
      <c r="J41" s="110">
        <v>-0.24886152298935593</v>
      </c>
      <c r="K41" s="110">
        <v>-0.21130459913882371</v>
      </c>
      <c r="L41" s="110">
        <v>-0.17374767528829149</v>
      </c>
      <c r="M41" s="110">
        <v>-0.13619075143775938</v>
      </c>
      <c r="N41" s="110">
        <v>-9.8633827587227163E-2</v>
      </c>
      <c r="O41" s="110">
        <v>-6.1076903736694832E-2</v>
      </c>
      <c r="AT41" s="21" t="s">
        <v>61</v>
      </c>
      <c r="AU41" s="99">
        <v>2072.71</v>
      </c>
      <c r="AV41" s="100"/>
      <c r="AW41" s="101">
        <v>0.22597494630572487</v>
      </c>
    </row>
    <row r="42" spans="2:49" x14ac:dyDescent="0.2">
      <c r="B42" s="19"/>
      <c r="C42" s="53">
        <v>-0.15</v>
      </c>
      <c r="D42" s="54">
        <v>1344.4875</v>
      </c>
      <c r="E42" s="110">
        <v>-0.29580767780252104</v>
      </c>
      <c r="F42" s="110">
        <v>-0.24886152298935593</v>
      </c>
      <c r="G42" s="110">
        <v>-0.2019153681761906</v>
      </c>
      <c r="H42" s="110">
        <v>-0.15496921336302538</v>
      </c>
      <c r="I42" s="110">
        <v>-0.10802305854985994</v>
      </c>
      <c r="J42" s="110">
        <v>-6.1076903736694832E-2</v>
      </c>
      <c r="K42" s="110">
        <v>-1.4130748923529612E-2</v>
      </c>
      <c r="L42" s="110">
        <v>3.2815405889635718E-2</v>
      </c>
      <c r="M42" s="110">
        <v>7.9761560702800827E-2</v>
      </c>
      <c r="N42" s="110">
        <v>0.12670771551596616</v>
      </c>
      <c r="O42" s="110">
        <v>0.17365387032913149</v>
      </c>
    </row>
    <row r="43" spans="2:49" x14ac:dyDescent="0.2">
      <c r="B43" s="19"/>
      <c r="C43" s="53">
        <v>-0.1</v>
      </c>
      <c r="D43" s="54">
        <v>1581.75</v>
      </c>
      <c r="E43" s="110">
        <v>-0.17153844447355415</v>
      </c>
      <c r="F43" s="110">
        <v>-0.11630767410512455</v>
      </c>
      <c r="G43" s="110">
        <v>-6.1076903736694721E-2</v>
      </c>
      <c r="H43" s="110">
        <v>-5.8461333682650052E-3</v>
      </c>
      <c r="I43" s="110">
        <v>4.9384637000164711E-2</v>
      </c>
      <c r="J43" s="110">
        <v>0.10461540736859432</v>
      </c>
      <c r="K43" s="110">
        <v>0.15984617773702392</v>
      </c>
      <c r="L43" s="110">
        <v>0.21507694810545375</v>
      </c>
      <c r="M43" s="110">
        <v>0.27030771847388335</v>
      </c>
      <c r="N43" s="110">
        <v>0.32553848884231318</v>
      </c>
      <c r="O43" s="110">
        <v>0.38076925921074278</v>
      </c>
      <c r="AU43" s="21">
        <v>11660.55</v>
      </c>
    </row>
    <row r="44" spans="2:49" x14ac:dyDescent="0.2">
      <c r="B44" s="19"/>
      <c r="C44" s="53">
        <v>-0.05</v>
      </c>
      <c r="D44" s="54">
        <v>1757.5</v>
      </c>
      <c r="E44" s="110">
        <v>-7.948716052617133E-2</v>
      </c>
      <c r="F44" s="110">
        <v>-1.811963789458293E-2</v>
      </c>
      <c r="G44" s="110">
        <v>4.3247884737005915E-2</v>
      </c>
      <c r="H44" s="110">
        <v>0.10461540736859432</v>
      </c>
      <c r="I44" s="110">
        <v>0.16598293000018294</v>
      </c>
      <c r="J44" s="110">
        <v>0.22735045263177156</v>
      </c>
      <c r="K44" s="110">
        <v>0.28871797526335996</v>
      </c>
      <c r="L44" s="110">
        <v>0.35008549789494858</v>
      </c>
      <c r="M44" s="110">
        <v>0.41145302052653721</v>
      </c>
      <c r="N44" s="110">
        <v>0.47282054315812583</v>
      </c>
      <c r="O44" s="110">
        <v>0.53418806578971445</v>
      </c>
      <c r="AU44" s="21">
        <v>12158.039999999999</v>
      </c>
    </row>
    <row r="45" spans="2:49" x14ac:dyDescent="0.2">
      <c r="B45" s="19"/>
      <c r="C45" s="50" t="s">
        <v>107</v>
      </c>
      <c r="D45" s="55">
        <v>1850</v>
      </c>
      <c r="E45" s="110">
        <v>-3.1039116343338224E-2</v>
      </c>
      <c r="F45" s="110">
        <v>3.3558275900439138E-2</v>
      </c>
      <c r="G45" s="110">
        <v>9.8155668144216612E-2</v>
      </c>
      <c r="H45" s="110">
        <v>0.16275306038799386</v>
      </c>
      <c r="I45" s="110">
        <v>0.22735045263177156</v>
      </c>
      <c r="J45" s="110">
        <v>0.29194784487554903</v>
      </c>
      <c r="K45" s="110">
        <v>0.35654523711932629</v>
      </c>
      <c r="L45" s="110">
        <v>0.42114262936310398</v>
      </c>
      <c r="M45" s="110">
        <v>0.48574002160688123</v>
      </c>
      <c r="N45" s="110">
        <v>0.55033741385065871</v>
      </c>
      <c r="O45" s="110">
        <v>0.61493480609443618</v>
      </c>
    </row>
    <row r="46" spans="2:49" ht="14.45" customHeight="1" x14ac:dyDescent="0.2">
      <c r="B46" s="19"/>
      <c r="C46" s="53">
        <v>0.05</v>
      </c>
      <c r="D46" s="54">
        <v>1942.5</v>
      </c>
      <c r="E46" s="110">
        <v>1.7408927839494881E-2</v>
      </c>
      <c r="F46" s="110">
        <v>8.5236189695460984E-2</v>
      </c>
      <c r="G46" s="110">
        <v>0.15306345155142753</v>
      </c>
      <c r="H46" s="110">
        <v>0.22089071340739364</v>
      </c>
      <c r="I46" s="110">
        <v>0.28871797526336018</v>
      </c>
      <c r="J46" s="110">
        <v>0.35654523711932651</v>
      </c>
      <c r="K46" s="110">
        <v>0.42437249897529261</v>
      </c>
      <c r="L46" s="110">
        <v>0.49219976083125916</v>
      </c>
      <c r="M46" s="110">
        <v>0.56002702268722504</v>
      </c>
      <c r="N46" s="110">
        <v>0.62785428454319159</v>
      </c>
      <c r="O46" s="110">
        <v>0.69568154639915791</v>
      </c>
    </row>
    <row r="47" spans="2:49" x14ac:dyDescent="0.2">
      <c r="B47" s="19"/>
      <c r="C47" s="53">
        <v>0.1</v>
      </c>
      <c r="D47" s="54">
        <v>2136.75</v>
      </c>
      <c r="E47" s="110">
        <v>0.11914982062344448</v>
      </c>
      <c r="F47" s="110">
        <v>0.19375980866500719</v>
      </c>
      <c r="G47" s="110">
        <v>0.26836979670657035</v>
      </c>
      <c r="H47" s="110">
        <v>0.34297978474813307</v>
      </c>
      <c r="I47" s="110">
        <v>0.41758977278969622</v>
      </c>
      <c r="J47" s="110">
        <v>0.49219976083125894</v>
      </c>
      <c r="K47" s="110">
        <v>0.56680974887282187</v>
      </c>
      <c r="L47" s="110">
        <v>0.64141973691438503</v>
      </c>
      <c r="M47" s="110">
        <v>0.71602972495594774</v>
      </c>
      <c r="N47" s="110">
        <v>0.7906397129975109</v>
      </c>
      <c r="O47" s="110">
        <v>0.86524970103907384</v>
      </c>
    </row>
    <row r="48" spans="2:49" x14ac:dyDescent="0.2">
      <c r="B48" s="19"/>
      <c r="C48" s="53">
        <v>0.15</v>
      </c>
      <c r="D48" s="54">
        <v>2457.2624999999998</v>
      </c>
      <c r="E48" s="110">
        <v>0.28702229371696086</v>
      </c>
      <c r="F48" s="110">
        <v>0.37282377996475824</v>
      </c>
      <c r="G48" s="110">
        <v>0.45862526621255584</v>
      </c>
      <c r="H48" s="110">
        <v>0.54442675246035299</v>
      </c>
      <c r="I48" s="110">
        <v>0.63022823870815059</v>
      </c>
      <c r="J48" s="110">
        <v>0.71602972495594774</v>
      </c>
      <c r="K48" s="110">
        <v>0.80183121120374512</v>
      </c>
      <c r="L48" s="110">
        <v>0.8876326974515425</v>
      </c>
      <c r="M48" s="110">
        <v>0.97343418369933987</v>
      </c>
      <c r="N48" s="110">
        <v>1.0592356699471375</v>
      </c>
      <c r="O48" s="110">
        <v>1.1450371561949346</v>
      </c>
    </row>
    <row r="49" spans="2:45" ht="15" thickBot="1" x14ac:dyDescent="0.25">
      <c r="B49" s="19"/>
      <c r="C49" s="53">
        <v>0.2</v>
      </c>
      <c r="D49" s="56">
        <v>2948.7149999999997</v>
      </c>
      <c r="E49" s="110">
        <v>0.54442675246035299</v>
      </c>
      <c r="F49" s="110">
        <v>0.64738853595770984</v>
      </c>
      <c r="G49" s="110">
        <v>0.75035031945506669</v>
      </c>
      <c r="H49" s="110">
        <v>0.85331210295242355</v>
      </c>
      <c r="I49" s="110">
        <v>0.95627388644978062</v>
      </c>
      <c r="J49" s="110">
        <v>1.0592356699471375</v>
      </c>
      <c r="K49" s="110">
        <v>1.1621974534444939</v>
      </c>
      <c r="L49" s="110">
        <v>1.2651592369418512</v>
      </c>
      <c r="M49" s="110">
        <v>1.368121020439208</v>
      </c>
      <c r="N49" s="110">
        <v>1.4710828039365649</v>
      </c>
      <c r="O49" s="110">
        <v>1.5740445874339217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1850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2314.0500000000002</v>
      </c>
      <c r="BA66" s="21" t="s">
        <v>65</v>
      </c>
    </row>
    <row r="67" spans="2:55" x14ac:dyDescent="0.2">
      <c r="B67" s="19"/>
      <c r="C67" s="19"/>
      <c r="D67" s="19"/>
      <c r="E67" s="19"/>
      <c r="F67" s="19"/>
      <c r="G67" s="19"/>
      <c r="H67" s="19"/>
      <c r="I67" s="19"/>
      <c r="J67" s="19"/>
      <c r="K67" s="19"/>
      <c r="AS67" s="21" t="s">
        <v>11</v>
      </c>
      <c r="AT67" s="99">
        <v>6105</v>
      </c>
      <c r="AU67" s="100">
        <v>3.3</v>
      </c>
      <c r="AV67" s="101">
        <v>1</v>
      </c>
      <c r="AX67" s="21" t="s">
        <v>64</v>
      </c>
      <c r="AZ67" s="71">
        <v>1297.2727272727273</v>
      </c>
      <c r="BA67" s="21" t="s">
        <v>63</v>
      </c>
    </row>
    <row r="68" spans="2:55" x14ac:dyDescent="0.2">
      <c r="B68" s="19"/>
      <c r="C68" s="19"/>
      <c r="D68" s="19"/>
      <c r="E68" s="19"/>
      <c r="F68" s="19"/>
      <c r="G68" s="19"/>
      <c r="H68" s="19"/>
      <c r="I68" s="19"/>
      <c r="J68" s="19"/>
      <c r="K68" s="19"/>
      <c r="AS68" s="21" t="s">
        <v>62</v>
      </c>
      <c r="AT68" s="99">
        <v>4281</v>
      </c>
      <c r="AU68" s="100">
        <v>2.31</v>
      </c>
      <c r="AV68" s="101">
        <v>0.70122850122850122</v>
      </c>
    </row>
    <row r="69" spans="2:55" x14ac:dyDescent="0.2">
      <c r="B69" s="19"/>
      <c r="C69" s="19"/>
      <c r="D69" s="19"/>
      <c r="E69" s="19"/>
      <c r="F69" s="19"/>
      <c r="G69" s="19"/>
      <c r="H69" s="19"/>
      <c r="I69" s="19"/>
      <c r="J69" s="19"/>
      <c r="K69" s="19"/>
      <c r="AS69" s="21" t="s">
        <v>61</v>
      </c>
      <c r="AT69" s="99">
        <v>1824</v>
      </c>
      <c r="AU69" s="100"/>
      <c r="AV69" s="101">
        <v>0.29877149877149878</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3.3</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2.4749999999999996</v>
      </c>
      <c r="AU86" s="104">
        <v>2.6399999999999997</v>
      </c>
      <c r="AV86" s="104">
        <v>2.8049999999999997</v>
      </c>
      <c r="AW86" s="104">
        <v>2.9699999999999998</v>
      </c>
      <c r="AX86" s="104">
        <v>3.1349999999999998</v>
      </c>
      <c r="AY86" s="105">
        <v>3.3</v>
      </c>
      <c r="AZ86" s="104">
        <v>3.4649999999999999</v>
      </c>
      <c r="BA86" s="104">
        <v>3.63</v>
      </c>
      <c r="BB86" s="104">
        <v>3.7949999999999999</v>
      </c>
      <c r="BC86" s="104">
        <v>3.96</v>
      </c>
      <c r="BD86" s="104">
        <v>4.125</v>
      </c>
    </row>
    <row r="87" spans="2:56" x14ac:dyDescent="0.2">
      <c r="B87" s="19"/>
      <c r="C87" s="19"/>
      <c r="D87" s="19"/>
      <c r="E87" s="19"/>
      <c r="F87" s="19"/>
      <c r="G87" s="19"/>
      <c r="H87" s="19"/>
      <c r="I87" s="19"/>
      <c r="J87" s="19"/>
      <c r="K87" s="19"/>
      <c r="AR87" s="21">
        <v>-0.2</v>
      </c>
      <c r="AS87" s="104">
        <v>1075.5899999999999</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1344.4875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1581.75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1757.5</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1850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1942.5</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2136.75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2457.2624999999998</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2948.7149999999997</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2024-08-09T13:38:03Z</dcterms:modified>
</cp:coreProperties>
</file>