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F7CC2A63-040B-4270-B0F7-D81679844822}"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<sst xmlns="http://schemas.openxmlformats.org/spreadsheetml/2006/main" count="350" uniqueCount="161">
  <si>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</si>
  <si>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</si>
  <si>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</si>
  <si>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</si>
  <si>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</si>
  <si>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</si>
  <si>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</si>
  <si>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</si>
  <si>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</si>
  <si>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</si>
  <si>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</si>
  <si>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</si>
  <si>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</si>
  <si>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</si>
  <si>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</si>
  <si>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</si>
  <si>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</si>
  <si>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</si>
  <si>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</si>
  <si>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</si>
  <si>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</si>
  <si>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</si>
  <si>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</si>
  <si>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</si>
  <si>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</si>
  <si>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</si>
  <si>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</si>
  <si>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</si>
  <si>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</si>
  <si>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</si>
  <si>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</si>
  <si>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</si>
  <si>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</si>
  <si>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</si>
  <si>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</si>
  <si>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</si>
  <si>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</si>
  <si>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</si>
  <si>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</si>
  <si>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</si>
  <si>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</si>
  <si>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</si>
  <si>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</si>
  <si>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</si>
  <si>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</si>
  <si>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</si>
  <si>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</si>
  <si>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</si>
  <si>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</si>
  <si>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</si>
  <si>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</si>
  <si>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</si>
  <si>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</si>
  <si>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</si>
  <si>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</si>
  <si>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</si>
  <si>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</si>
  <si>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</si>
  <si>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</si>
  <si>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</si>
  <si>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</si>
  <si>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</si>
  <si>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</si>
  <si>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</si>
  <si>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</si>
  <si>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</si>
  <si>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</si>
  <si>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</si>
  <si>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</si>
  <si>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</si>
  <si>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</si>
  <si>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</si>
  <si>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</si>
  <si>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</si>
  <si>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</si>
  <si>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</si>
  <si>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</si>
  <si>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</si>
  <si>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</si>
  <si>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</si>
  <si>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</si>
  <si>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</si>
  <si>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</si>
  <si>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</si>
  <si>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</si>
  <si>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</si>
  <si>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</si>
  <si>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</si>
  <si>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</si>
  <si>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</si>
  <si>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</si>
  <si>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</si>
  <si>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</si>
  <si>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</si>
  <si>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</si>
  <si>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</si>
  <si>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</si>
  <si>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</si>
  <si>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</si>
  <si>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</si>
  <si>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</si>
  <si>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</si>
  <si>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</si>
  <si>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</si>
  <si>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</si>
  <si>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</si>
  <si>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</si>
  <si>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</si>
  <si>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</si>
  <si>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</si>
  <si>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</si>
  <si>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</si>
  <si>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</si>
  <si>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</si>
  <si>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</si>
  <si>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</si>
  <si>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</si>
  <si>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</si>
  <si>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</si>
  <si>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</si>
  <si>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</si>
  <si>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</si>
  <si>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</si>
  <si>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</si>
  <si>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FRIJOL BOLA ROJA HUILA SANTA MARÍA</t>
  </si>
  <si>
    <t>Huila</t>
  </si>
  <si>
    <t>Material de propagacion: Semilla // Distancia de siembra: 0,4 x 1,5 // Densidad de siembra - Plantas/Ha.: 18.519 // Duracion del ciclo: 4 meses // Productividad/Ha/Ciclo: 1.750 kg // Inicio de Produccion desde la siembra: mes 4  // Duracion de la etapa productiva: 1 meses // Productividad promedio en etapa productiva  // Cultivo asociado: NA // Productividad promedio etapa productiva: 1.750 kg // % Rendimiento 1ra. Calidad: 100 // % Rendimiento 2da. Calidad: 0 // Precio de venta ponderado por calidad: $5.629 // Valor Jornal: $70.000 // Otros: NA</t>
  </si>
  <si>
    <t>2024 Q2</t>
  </si>
  <si>
    <t>2018 Q2</t>
  </si>
  <si>
    <t>El presente documento corresponde a una actualización del documento PDF de la AgroGuía correspondiente a Frijol Bola Roja Huila Santa María publicada en la página web, y consta de las siguientes partes:</t>
  </si>
  <si>
    <t>- Flujo anualizado de los ingresos (precio y rendimiento) y los costos de producción para una hectárea de
Frijol Bola Roja Huila Santa María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</si>
  <si>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Bola Roja Huila Santa María.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</si>
  <si>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</si>
  <si>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</si>
  <si>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</si>
  <si>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</si>
  <si>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Bola Roja Huila Santa María. La participación se encuentra actualizada al 2024 Q2.</t>
  </si>
  <si>
    <t>Sostenimiento Ciclo ***</t>
  </si>
  <si>
    <t>Sub Total Ingresos millones [(CxG)]</t>
  </si>
  <si>
    <t>** Los costos de instalación comprenden tanto los gastos relacionados con la mano de obra como aquellos asociados con los insumos necesarios hasta completar la siembra de las plantas. Para el caso de Frijol Bola Roja Huila Santa María, en lo que respecta a la mano de obra incluye actividades como la preparación del terreno, la siembra, el trazado y el ahoyado, entre otras, y ascienden a un total de $1,7 millones de pesos (equivalente a 24 jornales). En cuanto a los insumos, se incluyen los gastos relacionados con el material vegetal y las enmiendas, que en conjunto ascienden a  $0,8 millones.</t>
  </si>
  <si>
    <t>*** Los costos de sostenimiento del ciclo comprenden tanto los gastos relacionados con la mano de obra como aquellos asociados con los insumos necesarios desde el momento de la siembra de las plantas hasta finalizar el ciclo. Para el caso de Frijol Bola Roja Huila Santa María, en lo que respecta a la mano de obra incluye actividades como la fertilización, riego, control de malezas, plagas y enfermedades, entre otras, y ascienden a un total de $4,5 millones de pesos (equivalente a 64 jornales). En cuanto a los insumos, se incluyen los fertilizantes, plaguicidas, transportes, entre otras, que en conjunto ascienden a  $2,4 millones.</t>
  </si>
  <si>
    <t>Nota 1: en caso de utilizar esta información para el desarrollo de otras publicaciones, por favor citar FINAGRO, "Agro Guía - Marcos de Referencia Agroeconómicos"</t>
  </si>
  <si>
    <t>Los costos totales del ciclo para esta actualización (2024 Q2) equivalen a $9,4 millones, en comparación con los costos del marco original que ascienden a $4,8 millones, (mes de publicación del marco: junio - 2018).
La rentabilidad actualizada (2024 Q2) bajó frente a la rentabilidad de la primera AgroGuía, pasando del 28,5% al 4,7%. Mientras que el crecimiento de los costos fue del 195,2%, el crecimiento de los ingresos fue del 146,2%.</t>
  </si>
  <si>
    <t>En cuanto a los costos de mano de obra de la AgroGuía actualizada, se destaca la participación de cosecha y beneficio seguido de instalación, que representan el 31% y el 27% del costo total, respectivamente. En cuanto a los costos de insumos, se destaca la participación de fertilización seguido de instalación, que representan el 40% y el 25% del costo total, respectivamente.</t>
  </si>
  <si>
    <t>bajó</t>
  </si>
  <si>
    <t>A continuación, se presenta la desagregación de los costos de mano de obra e insumos según las diferentes actividades vinculadas a la producción de FRIJOL BOLA ROJA HUILA SANTA MARÍA</t>
  </si>
  <si>
    <t>En cuanto a los costos de mano de obra, se destaca la participación de cosecha y beneficio segido por instalación que representan el 31% y el 27% del costo total, respectivamente. En cuanto a los costos de insumos, se destaca la participación de fertilización segido por instalación que representan el 38% y el 25% del costo total, respectivamente.</t>
  </si>
  <si>
    <t>En cuanto a los costos de mano de obra, se destaca la participación de cosecha y beneficio segido por instalación que representan el 31% y el 27% del costo total, respectivamente. En cuanto a los costos de insumos, se destaca la participación de fertilización segido por instalación que representan el 40% y el 25% del costo total, respectivamente.</t>
  </si>
  <si>
    <t>En cuanto a los costos de mano de obra, se destaca la participación de cosecha y beneficio segido por instalación que representan el 31% y el 27% del costo total, respectivamente.</t>
  </si>
  <si>
    <t>En cuanto a los costos de insumos, se destaca la participación de fertilización segido por instalación que representan el 40% y el 25% del costo total, respectivamente.</t>
  </si>
  <si>
    <t>En cuanto a los costos de insumos, se destaca la participación de fertilización segido por instalación que representan el 38% y el 25% del costo total, respectivamente.</t>
  </si>
  <si>
    <t>En cuanto a los costos de mano de obra, se destaca la participación de cosecha y beneficio segido por instalación que representan el 31% y el 27% del costo total, respectivamente.En cuanto a los costos de insumos, se destaca la participación de fertilización segido por instalación que representan el 38% y el 25% del costo total, respectivamente.</t>
  </si>
  <si>
    <t>De acuerdo con el comportamiento histórico del sistema productivo, se efectuó un análisis de sensibilidad del margen de utilidad obtenido en la producción de FRIJOL BOLA ROJA HUILA SANTA MARÍA, frente a diferentes escenarios de variación de precios de venta en finca y rendimientos probables (kg/ha).</t>
  </si>
  <si>
    <t>Con un precio ponderado de COP $ 5.629/kg y con un rendimiento por hectárea de 1.750 kg por ciclo; el margen de utilidad obtenido en la producción de fríjol verde o fresco es del 5%.</t>
  </si>
  <si>
    <t>El precio mínimo ponderado para cubrir los costos de producción, con un rendimiento de 1.750 kg para todo el ciclo de producción, es COP $ 5.374/kg.</t>
  </si>
  <si>
    <t>El rendimiento mínimo por ha/ciclo para cubrir los costos de producción, con un precio ponderado de COP $ 5.629, es de 1.671 kg/ha para todo el ciclo.</t>
  </si>
  <si>
    <t>El siguiente cuadro presenta diferentes escenarios de rentabilidad para el sistema productivo de FRIJOL BOLA ROJA HUILA SANTA MARÍA, con respecto a diferentes niveles de productividad (kg./ha.) y precios ($/kg.).</t>
  </si>
  <si>
    <t>De acuerdo con el comportamiento histórico del sistema productivo, se efectuó un análisis de sensibilidad del margen de utilidad obtenido en la producción de FRIJOL BOLA ROJA HUILA SANTA MARÍA, frente a diferentes escenarios de variación de precios de venta en finca y rendimientos probables (t/ha)</t>
  </si>
  <si>
    <t>Con un precio ponderado de COP $$ 3.850/kg y con un rendimiento por hectárea de 1.750 kg por ciclo; el margen de utilidad obtenido en la producción de fríjol verde o fresco es del 28%.</t>
  </si>
  <si>
    <t>El precio mínimo ponderado para cubrir los costos de producción, con un rendimiento de 1.750 kg para todo el ciclo de producción, es COP $ 2.753/kg.</t>
  </si>
  <si>
    <t>El rendimiento mínimo por ha/ciclo para cubrir los costos de producción, con un precio ponderado de COP $ 3.850, es de 1.251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</si>
</sst>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Part.'!$AQ$41:$AQ$42</c:f>
              <c:numCache>
                <c:formatCode>_(* #.##0_);_(* \(#.##0\);_(* "-"_);_(@_)</c:formatCode>
                <c:ptCount val="2"/>
                <c:pt idx="0">
                  <c:v>4818100</c:v>
                </c:pt>
                <c:pt idx="1">
                  <c:v>9404731.6729776245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Part.'!$AR$41:$AR$42</c:f>
              <c:numCache>
                <c:formatCode>_(* #.##0_);_(* \(#.##0\);_(* "-"_);_(@_)</c:formatCode>
                <c:ptCount val="2"/>
                <c:pt idx="0">
                  <c:v>3081000</c:v>
                </c:pt>
                <c:pt idx="1">
                  <c:v>6162000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Part.'!$AS$41:$AS$42</c:f>
              <c:numCache>
                <c:formatCode>_(* #.##0_);_(* \(#.##0\);_(* "-"_);_(@_)</c:formatCode>
                <c:ptCount val="2"/>
                <c:pt idx="0">
                  <c:v>1737100</c:v>
                </c:pt>
                <c:pt idx="1">
                  <c:v>3242731.672977624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190876</c:v>
                </c:pt>
                <c:pt idx="1">
                  <c:v>315773</c:v>
                </c:pt>
                <c:pt idx="3">
                  <c:v>1312731</c:v>
                </c:pt>
                <c:pt idx="4">
                  <c:v>818229.672977624</c:v>
                </c:pt>
                <c:pt idx="5">
                  <c:v>233100</c:v>
                </c:pt>
                <c:pt idx="6">
                  <c:v>0</c:v>
                </c:pt>
                <c:pt idx="7">
                  <c:v>0</c:v>
                </c:pt>
                <c:pt idx="8">
                  <c:v>372022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890000</c:v>
                </c:pt>
                <c:pt idx="1">
                  <c:v>350000</c:v>
                </c:pt>
                <c:pt idx="2">
                  <c:v>1932000</c:v>
                </c:pt>
                <c:pt idx="3">
                  <c:v>280000</c:v>
                </c:pt>
                <c:pt idx="4">
                  <c:v>1660000</c:v>
                </c:pt>
                <c:pt idx="5">
                  <c:v>350000</c:v>
                </c:pt>
                <c:pt idx="6">
                  <c:v>0</c:v>
                </c:pt>
                <c:pt idx="7">
                  <c:v>0</c:v>
                </c:pt>
                <c:pt idx="8">
                  <c:v>0</c:v>
                </c:pt>
                <c:pt idx="9">
                  <c:v>700000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Part.'!$AW$41:$AW$42</c:f>
              <c:numCache>
                <c:formatCode>0%</c:formatCode>
                <c:ptCount val="2"/>
                <c:pt idx="0">
                  <c:v>0.63946368900603967</c:v>
                </c:pt>
                <c:pt idx="1">
                  <c:v>0.65520210615951091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Part.'!$AX$41:$AX$42</c:f>
              <c:numCache>
                <c:formatCode>0%</c:formatCode>
                <c:ptCount val="2"/>
                <c:pt idx="0">
                  <c:v>0.36053631099396027</c:v>
                </c:pt>
                <c:pt idx="1">
                  <c:v>0.34479789384048903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445000</c:v>
                </c:pt>
                <c:pt idx="1">
                  <c:v>175000</c:v>
                </c:pt>
                <c:pt idx="2">
                  <c:v>966000</c:v>
                </c:pt>
                <c:pt idx="3">
                  <c:v>140000</c:v>
                </c:pt>
                <c:pt idx="4">
                  <c:v>830000</c:v>
                </c:pt>
                <c:pt idx="5">
                  <c:v>175000</c:v>
                </c:pt>
                <c:pt idx="6">
                  <c:v>0</c:v>
                </c:pt>
                <c:pt idx="7">
                  <c:v>0</c:v>
                </c:pt>
                <c:pt idx="8">
                  <c:v>0</c:v>
                </c:pt>
                <c:pt idx="9">
                  <c:v>350000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88000</c:v>
                </c:pt>
                <c:pt idx="1">
                  <c:v>290000</c:v>
                </c:pt>
                <c:pt idx="2">
                  <c:v>0</c:v>
                </c:pt>
                <c:pt idx="3">
                  <c:v>660600</c:v>
                </c:pt>
                <c:pt idx="4">
                  <c:v>441500</c:v>
                </c:pt>
                <c:pt idx="5">
                  <c:v>99000</c:v>
                </c:pt>
                <c:pt idx="6">
                  <c:v>0</c:v>
                </c:pt>
                <c:pt idx="7">
                  <c:v>0</c:v>
                </c:pt>
                <c:pt idx="8">
                  <c:v>158000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890000</c:v>
                </c:pt>
                <c:pt idx="1">
                  <c:v>350000</c:v>
                </c:pt>
                <c:pt idx="2">
                  <c:v>1932000</c:v>
                </c:pt>
                <c:pt idx="3">
                  <c:v>280000</c:v>
                </c:pt>
                <c:pt idx="4">
                  <c:v>1660000</c:v>
                </c:pt>
                <c:pt idx="5">
                  <c:v>350000</c:v>
                </c:pt>
                <c:pt idx="6">
                  <c:v>0</c:v>
                </c:pt>
                <c:pt idx="7">
                  <c:v>0</c:v>
                </c:pt>
                <c:pt idx="8">
                  <c:v>0</c:v>
                </c:pt>
                <c:pt idx="9">
                  <c:v>700000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190876</c:v>
                </c:pt>
                <c:pt idx="1">
                  <c:v>315773</c:v>
                </c:pt>
                <c:pt idx="2">
                  <c:v>0</c:v>
                </c:pt>
                <c:pt idx="3">
                  <c:v>1312731</c:v>
                </c:pt>
                <c:pt idx="4">
                  <c:v>818229.672977624</c:v>
                </c:pt>
                <c:pt idx="5">
                  <c:v>233100</c:v>
                </c:pt>
                <c:pt idx="6">
                  <c:v>0</c:v>
                </c:pt>
                <c:pt idx="7">
                  <c:v>0</c:v>
                </c:pt>
                <c:pt idx="8">
                  <c:v>372022</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Tortas!$B$36:$B$37</c:f>
              <c:numCache>
                <c:formatCode>_(* #.##0_);_(* \(#.##0\);_(* "-"_);_(@_)</c:formatCode>
                <c:ptCount val="2"/>
                <c:pt idx="0">
                  <c:v>4818100</c:v>
                </c:pt>
                <c:pt idx="1">
                  <c:v>9404731.6729776245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Tortas!$C$36:$C$37</c:f>
              <c:numCache>
                <c:formatCode>_(* #.##0_);_(* \(#.##0\);_(* "-"_);_(@_)</c:formatCode>
                <c:ptCount val="2"/>
                <c:pt idx="0">
                  <c:v>3081000</c:v>
                </c:pt>
                <c:pt idx="1">
                  <c:v>6162000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Tortas!$D$36:$D$37</c:f>
              <c:numCache>
                <c:formatCode>_(* #.##0_);_(* \(#.##0\);_(* "-"_);_(@_)</c:formatCode>
                <c:ptCount val="2"/>
                <c:pt idx="0">
                  <c:v>1737100</c:v>
                </c:pt>
                <c:pt idx="1">
                  <c:v>3242731.672977624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Tortas!$H$36:$H$37</c:f>
              <c:numCache>
                <c:formatCode>0%</c:formatCode>
                <c:ptCount val="2"/>
                <c:pt idx="0">
                  <c:v>0.63946368900603967</c:v>
                </c:pt>
                <c:pt idx="1">
                  <c:v>0.65520210615951091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Tortas!$I$36:$I$37</c:f>
              <c:numCache>
                <c:formatCode>0%</c:formatCode>
                <c:ptCount val="2"/>
                <c:pt idx="0">
                  <c:v>0.36053631099396027</c:v>
                </c:pt>
                <c:pt idx="1">
                  <c:v>0.34479789384048903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1660</v>
      </c>
      <c r="C7" s="22">
        <v>4502</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6162</v>
      </c>
      <c r="AH7" s="23">
        <v>0.65520210615951091</v>
      </c>
    </row>
    <row r="8" spans="1:34" x14ac:dyDescent="0.2">
      <c r="A8" s="5" t="s">
        <v>122</v>
      </c>
      <c r="B8" s="22">
        <v>818.23</v>
      </c>
      <c r="C8" s="22">
        <v>2424.5</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3242.73</v>
      </c>
      <c r="AH8" s="23">
        <v>0.34479789384048903</v>
      </c>
    </row>
    <row r="9" spans="1:34" x14ac:dyDescent="0.2">
      <c r="A9" s="9" t="s">
        <v>121</v>
      </c>
      <c r="B9" s="22">
        <v>2478.23</v>
      </c>
      <c r="C9" s="22">
        <v>6926.5</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9404.73</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1750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1750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5629</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5629</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9850.75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9850.75</v>
      </c>
      <c r="AH19" s="27"/>
    </row>
    <row r="20" spans="1:34" x14ac:dyDescent="0.2">
      <c r="A20" s="3" t="s">
        <v>12</v>
      </c>
      <c r="B20" s="25">
        <v>-2478.23</v>
      </c>
      <c r="C20" s="25">
        <v>2924.25</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446.02</v>
      </c>
      <c r="AH20" s="30"/>
    </row>
    <row r="21" spans="1:34" x14ac:dyDescent="0.2">
      <c r="J21" s="19"/>
      <c r="AG21" s="88">
        <v>4.7424885954365781E-2</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3081</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3081</v>
      </c>
      <c r="AH121" s="69">
        <v>0.63946368900603967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1737.1</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1737.1</v>
      </c>
      <c r="AH122" s="69">
        <v>0.36053631099396022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4818.1000000000004</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4818.1000000000004</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1750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1750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3.85</v>
      </c>
      <c r="D129" s="72">
        <v>3.85</v>
      </c>
      <c r="E129" s="72">
        <v>3.85</v>
      </c>
      <c r="F129" s="72">
        <v>3.85</v>
      </c>
      <c r="G129" s="72">
        <v>3.85</v>
      </c>
      <c r="H129" s="72">
        <v>3.85</v>
      </c>
      <c r="I129" s="72">
        <v>3.85</v>
      </c>
      <c r="J129" s="72">
        <v>3.85</v>
      </c>
      <c r="K129" s="72">
        <v>3.85</v>
      </c>
      <c r="L129" s="72">
        <v>3.85</v>
      </c>
      <c r="M129" s="72">
        <v>3.85</v>
      </c>
      <c r="N129" s="72">
        <v>3.85</v>
      </c>
      <c r="O129" s="72">
        <v>3.85</v>
      </c>
      <c r="P129" s="72">
        <v>3.85</v>
      </c>
      <c r="Q129" s="72">
        <v>3.85</v>
      </c>
      <c r="R129" s="72">
        <v>3.85</v>
      </c>
      <c r="S129" s="72">
        <v>3.85</v>
      </c>
      <c r="T129" s="72">
        <v>3.85</v>
      </c>
      <c r="U129" s="72">
        <v>3.85</v>
      </c>
      <c r="V129" s="72">
        <v>3.85</v>
      </c>
      <c r="W129" s="72">
        <v>3.85</v>
      </c>
      <c r="X129" s="72">
        <v>3.85</v>
      </c>
      <c r="Y129" s="72">
        <v>3.85</v>
      </c>
      <c r="Z129" s="72">
        <v>3.85</v>
      </c>
      <c r="AA129" s="72">
        <v>3.85</v>
      </c>
      <c r="AB129" s="72">
        <v>3.85</v>
      </c>
      <c r="AC129" s="72">
        <v>3.85</v>
      </c>
      <c r="AD129" s="72">
        <v>3.85</v>
      </c>
      <c r="AE129" s="72">
        <v>3.85</v>
      </c>
      <c r="AF129" s="72">
        <v>3.85</v>
      </c>
      <c r="AG129" s="72">
        <v>3.85</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6737.5</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6737.5</v>
      </c>
      <c r="AH133" s="61"/>
    </row>
    <row r="134" spans="1:40" s="21" customFormat="1" x14ac:dyDescent="0.2">
      <c r="A134" s="64" t="s">
        <v>12</v>
      </c>
      <c r="B134" s="68"/>
      <c r="C134" s="68">
        <v>1919.4</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1919.4</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445000</v>
      </c>
      <c r="AY8" s="21" t="s">
        <v>4</v>
      </c>
      <c r="AZ8" s="86">
        <v>88000</v>
      </c>
    </row>
    <row r="9" spans="2:59" ht="14.45" customHeight="1" x14ac:dyDescent="0.2">
      <c r="B9" s="132"/>
      <c r="C9" s="132"/>
      <c r="D9" s="132"/>
      <c r="E9" s="132"/>
      <c r="F9" s="132"/>
      <c r="G9" s="132"/>
      <c r="H9" s="132"/>
      <c r="I9" s="132"/>
      <c r="J9" s="36"/>
      <c r="AP9" s="21" t="s">
        <v>8</v>
      </c>
      <c r="AQ9" s="86">
        <v>175000</v>
      </c>
      <c r="AY9" s="21" t="s">
        <v>8</v>
      </c>
      <c r="AZ9" s="86">
        <v>290000</v>
      </c>
    </row>
    <row r="10" spans="2:59" ht="14.45" customHeight="1" x14ac:dyDescent="0.2">
      <c r="B10" s="132"/>
      <c r="C10" s="132"/>
      <c r="D10" s="132"/>
      <c r="E10" s="132"/>
      <c r="F10" s="132"/>
      <c r="G10" s="132"/>
      <c r="H10" s="132"/>
      <c r="I10" s="132"/>
      <c r="J10" s="36"/>
      <c r="AP10" s="21" t="s">
        <v>9</v>
      </c>
      <c r="AQ10" s="86">
        <v>966000</v>
      </c>
      <c r="AY10" s="21" t="s">
        <v>9</v>
      </c>
      <c r="AZ10" s="86">
        <v>0</v>
      </c>
    </row>
    <row r="11" spans="2:59" ht="14.45" customHeight="1" x14ac:dyDescent="0.2">
      <c r="B11" s="74" t="s">
        <v>114</v>
      </c>
      <c r="C11" s="74"/>
      <c r="D11" s="74"/>
      <c r="E11" s="74"/>
      <c r="F11" s="74"/>
      <c r="G11" s="74"/>
      <c r="H11" s="74"/>
      <c r="I11" s="74"/>
      <c r="AP11" s="21" t="s">
        <v>7</v>
      </c>
      <c r="AQ11" s="86">
        <v>140000</v>
      </c>
      <c r="AY11" s="21" t="s">
        <v>7</v>
      </c>
      <c r="AZ11" s="86">
        <v>660600</v>
      </c>
    </row>
    <row r="12" spans="2:59" ht="14.45" customHeight="1" x14ac:dyDescent="0.2">
      <c r="B12" s="74"/>
      <c r="C12" s="74"/>
      <c r="D12" s="74"/>
      <c r="E12" s="74"/>
      <c r="F12" s="74"/>
      <c r="G12" s="74"/>
      <c r="H12" s="74"/>
      <c r="I12" s="74"/>
      <c r="AP12" s="21" t="s">
        <v>3</v>
      </c>
      <c r="AQ12" s="86">
        <v>830000</v>
      </c>
      <c r="AY12" s="21" t="s">
        <v>3</v>
      </c>
      <c r="AZ12" s="86">
        <v>441500</v>
      </c>
    </row>
    <row r="13" spans="2:59" ht="14.45" customHeight="1" x14ac:dyDescent="0.2">
      <c r="B13" s="74"/>
      <c r="C13" s="74"/>
      <c r="D13" s="74"/>
      <c r="E13" s="74"/>
      <c r="F13" s="74"/>
      <c r="G13" s="74"/>
      <c r="H13" s="74"/>
      <c r="I13" s="74"/>
      <c r="AP13" s="21" t="s">
        <v>6</v>
      </c>
      <c r="AQ13" s="86">
        <v>175000</v>
      </c>
      <c r="AY13" s="21" t="s">
        <v>6</v>
      </c>
      <c r="AZ13" s="86">
        <v>99000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158000</v>
      </c>
    </row>
    <row r="19" spans="42:59" x14ac:dyDescent="0.2">
      <c r="AP19" s="21" t="s">
        <v>76</v>
      </c>
      <c r="AQ19" s="86">
        <v>350000</v>
      </c>
      <c r="AY19" s="21" t="s">
        <v>76</v>
      </c>
      <c r="AZ19" s="86">
        <v>0</v>
      </c>
    </row>
    <row r="20" spans="42:59" ht="15" x14ac:dyDescent="0.25">
      <c r="AP20" s="75" t="s">
        <v>77</v>
      </c>
      <c r="AQ20" s="87">
        <v>3081000</v>
      </c>
      <c r="AY20" s="75" t="s">
        <v>77</v>
      </c>
      <c r="AZ20" s="87">
        <v>1737100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890000</v>
      </c>
      <c r="AY27" s="21" t="s">
        <v>4</v>
      </c>
      <c r="AZ27" s="86">
        <v>190876</v>
      </c>
    </row>
    <row r="28" spans="42:59" x14ac:dyDescent="0.2">
      <c r="AP28" s="21" t="s">
        <v>8</v>
      </c>
      <c r="AQ28" s="86">
        <v>350000</v>
      </c>
      <c r="AY28" s="21" t="s">
        <v>8</v>
      </c>
      <c r="AZ28" s="86">
        <v>315773</v>
      </c>
    </row>
    <row r="29" spans="42:59" ht="14.45" customHeight="1" x14ac:dyDescent="0.2">
      <c r="AP29" s="21" t="s">
        <v>9</v>
      </c>
      <c r="AQ29" s="86">
        <v>1932000</v>
      </c>
      <c r="AY29" s="21" t="s">
        <v>9</v>
      </c>
      <c r="AZ29" s="86"/>
    </row>
    <row r="30" spans="42:59" x14ac:dyDescent="0.2">
      <c r="AP30" s="21" t="s">
        <v>7</v>
      </c>
      <c r="AQ30" s="86">
        <v>280000</v>
      </c>
      <c r="AY30" s="21" t="s">
        <v>7</v>
      </c>
      <c r="AZ30" s="86">
        <v>1312731</v>
      </c>
    </row>
    <row r="31" spans="42:59" x14ac:dyDescent="0.2">
      <c r="AP31" s="21" t="s">
        <v>3</v>
      </c>
      <c r="AQ31" s="86">
        <v>1660000</v>
      </c>
      <c r="AY31" s="21" t="s">
        <v>3</v>
      </c>
      <c r="AZ31" s="86">
        <v>818229.672977624</v>
      </c>
    </row>
    <row r="32" spans="42:59" ht="14.45" customHeight="1" x14ac:dyDescent="0.2">
      <c r="AP32" s="21" t="s">
        <v>6</v>
      </c>
      <c r="AQ32" s="86">
        <v>350000</v>
      </c>
      <c r="AY32" s="21" t="s">
        <v>6</v>
      </c>
      <c r="AZ32" s="86">
        <v>233100</v>
      </c>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372022</v>
      </c>
    </row>
    <row r="36" spans="2:56" ht="14.45" customHeight="1" x14ac:dyDescent="0.2">
      <c r="B36" s="132"/>
      <c r="C36" s="132"/>
      <c r="D36" s="132"/>
      <c r="E36" s="132"/>
      <c r="F36" s="132"/>
      <c r="G36" s="132"/>
      <c r="H36" s="132"/>
      <c r="I36" s="132"/>
      <c r="AP36" s="21" t="s">
        <v>76</v>
      </c>
      <c r="AQ36" s="86">
        <v>700000</v>
      </c>
      <c r="AY36" s="21" t="s">
        <v>76</v>
      </c>
      <c r="AZ36" s="86">
        <v>0</v>
      </c>
    </row>
    <row r="37" spans="2:56" ht="14.45" customHeight="1" x14ac:dyDescent="0.25">
      <c r="B37" s="132"/>
      <c r="C37" s="132"/>
      <c r="D37" s="132"/>
      <c r="E37" s="132"/>
      <c r="F37" s="132"/>
      <c r="G37" s="132"/>
      <c r="H37" s="132"/>
      <c r="I37" s="132"/>
      <c r="AP37" s="75" t="s">
        <v>77</v>
      </c>
      <c r="AQ37" s="87">
        <v>6162000</v>
      </c>
      <c r="AY37" s="75" t="s">
        <v>77</v>
      </c>
      <c r="AZ37" s="87">
        <v>3242731.672977624</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4818100</v>
      </c>
      <c r="AR41" s="107">
        <v>3081000</v>
      </c>
      <c r="AS41" s="107">
        <v>1737100</v>
      </c>
      <c r="AV41" s="21" t="s">
        <v>128</v>
      </c>
      <c r="AW41" s="88">
        <v>0.63946368900603967</v>
      </c>
      <c r="AX41" s="88">
        <v>0.36053631099396027</v>
      </c>
    </row>
    <row r="42" spans="2:56" ht="15" x14ac:dyDescent="0.2">
      <c r="B42" s="37"/>
      <c r="C42" s="37"/>
      <c r="D42" s="37"/>
      <c r="E42" s="37"/>
      <c r="F42" s="37"/>
      <c r="G42" s="37"/>
      <c r="H42" s="37"/>
      <c r="I42" s="37"/>
      <c r="AP42" s="21" t="s">
        <v>127</v>
      </c>
      <c r="AQ42" s="107">
        <v>9404731.6729776245</v>
      </c>
      <c r="AR42" s="107">
        <v>6162000</v>
      </c>
      <c r="AS42" s="107">
        <v>3242731.672977624</v>
      </c>
      <c r="AV42" s="21" t="s">
        <v>127</v>
      </c>
      <c r="AW42" s="88">
        <v>0.65520210615951091</v>
      </c>
      <c r="AX42" s="88">
        <v>0.34479789384048903</v>
      </c>
    </row>
    <row r="43" spans="2:56" x14ac:dyDescent="0.2">
      <c r="BD43" s="89">
        <v>1945639003786.5745</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4.5277770728117145E-2</v>
      </c>
    </row>
    <row r="54" spans="2:55" x14ac:dyDescent="0.2">
      <c r="BA54" s="21" t="s">
        <v>88</v>
      </c>
      <c r="BC54" s="91">
        <v>0.2848831168831169</v>
      </c>
    </row>
    <row r="55" spans="2:55" ht="15" thickBot="1" x14ac:dyDescent="0.25">
      <c r="BA55" s="21" t="s">
        <v>89</v>
      </c>
      <c r="BC55" s="91" t="s">
        <v>127</v>
      </c>
    </row>
    <row r="56" spans="2:55" ht="16.5" thickTop="1" thickBot="1" x14ac:dyDescent="0.3">
      <c r="BA56" s="92" t="s">
        <v>82</v>
      </c>
      <c r="BB56" s="92"/>
      <c r="BC56" s="90">
        <v>4818100</v>
      </c>
    </row>
    <row r="57" spans="2:55" ht="16.5" thickTop="1" thickBot="1" x14ac:dyDescent="0.3">
      <c r="BA57" s="93" t="s">
        <v>83</v>
      </c>
      <c r="BB57" s="93"/>
      <c r="BC57" s="94">
        <v>43254</v>
      </c>
    </row>
    <row r="58" spans="2:55" ht="16.5" thickTop="1" thickBot="1" x14ac:dyDescent="0.3">
      <c r="BA58" s="93" t="s">
        <v>84</v>
      </c>
      <c r="BB58" s="93"/>
      <c r="BC58" s="95">
        <v>1.9519585880279828</v>
      </c>
    </row>
    <row r="59" spans="2:55" ht="16.5" thickTop="1" thickBot="1" x14ac:dyDescent="0.3">
      <c r="BA59" s="92" t="s">
        <v>85</v>
      </c>
      <c r="BB59" s="92" t="s">
        <v>65</v>
      </c>
      <c r="BC59" s="90">
        <v>6737.5</v>
      </c>
    </row>
    <row r="60" spans="2:55" ht="16.5" thickTop="1" thickBot="1" x14ac:dyDescent="0.3">
      <c r="I60" s="60" t="s">
        <v>113</v>
      </c>
      <c r="BA60" s="93" t="s">
        <v>86</v>
      </c>
      <c r="BB60" s="93"/>
      <c r="BC60" s="95">
        <v>1.4620779220779221</v>
      </c>
    </row>
    <row r="61" spans="2:55" ht="16.5" thickTop="1" thickBot="1" x14ac:dyDescent="0.3">
      <c r="BA61" s="92" t="s">
        <v>85</v>
      </c>
      <c r="BB61" s="92" t="s">
        <v>65</v>
      </c>
      <c r="BC61" s="90">
        <v>9850.75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445000</v>
      </c>
      <c r="J5" t="s">
        <v>4</v>
      </c>
      <c r="K5" s="1">
        <v>88000</v>
      </c>
      <c r="S5" s="135"/>
      <c r="T5" s="135"/>
      <c r="U5" s="135"/>
      <c r="V5" s="135"/>
      <c r="W5" s="135"/>
      <c r="X5" s="135"/>
      <c r="Y5" s="135"/>
      <c r="Z5" s="135"/>
    </row>
    <row r="6" spans="1:27" x14ac:dyDescent="0.25">
      <c r="A6" t="s">
        <v>8</v>
      </c>
      <c r="B6" s="1">
        <v>175000</v>
      </c>
      <c r="J6" t="s">
        <v>8</v>
      </c>
      <c r="K6" s="1">
        <v>290000</v>
      </c>
      <c r="S6" s="135"/>
      <c r="T6" s="135"/>
      <c r="U6" s="135"/>
      <c r="V6" s="135"/>
      <c r="W6" s="135"/>
      <c r="X6" s="135"/>
      <c r="Y6" s="135"/>
      <c r="Z6" s="135"/>
      <c r="AA6" s="18"/>
    </row>
    <row r="7" spans="1:27" x14ac:dyDescent="0.25">
      <c r="A7" t="s">
        <v>9</v>
      </c>
      <c r="B7" s="1">
        <v>966000</v>
      </c>
      <c r="J7" t="s">
        <v>9</v>
      </c>
      <c r="K7" s="1">
        <v>0</v>
      </c>
      <c r="S7" s="135"/>
      <c r="T7" s="135"/>
      <c r="U7" s="135"/>
      <c r="V7" s="135"/>
      <c r="W7" s="135"/>
      <c r="X7" s="135"/>
      <c r="Y7" s="135"/>
      <c r="Z7" s="135"/>
      <c r="AA7" s="18"/>
    </row>
    <row r="8" spans="1:27" x14ac:dyDescent="0.25">
      <c r="A8" t="s">
        <v>7</v>
      </c>
      <c r="B8" s="1">
        <v>140000</v>
      </c>
      <c r="J8" t="s">
        <v>7</v>
      </c>
      <c r="K8" s="1">
        <v>660600</v>
      </c>
      <c r="S8" s="135"/>
      <c r="T8" s="135"/>
      <c r="U8" s="135"/>
      <c r="V8" s="135"/>
      <c r="W8" s="135"/>
      <c r="X8" s="135"/>
      <c r="Y8" s="135"/>
      <c r="Z8" s="135"/>
    </row>
    <row r="9" spans="1:27" x14ac:dyDescent="0.25">
      <c r="A9" t="s">
        <v>3</v>
      </c>
      <c r="B9" s="1">
        <v>830000</v>
      </c>
      <c r="J9" t="s">
        <v>3</v>
      </c>
      <c r="K9" s="1">
        <v>441500</v>
      </c>
      <c r="S9" s="135"/>
      <c r="T9" s="135"/>
      <c r="U9" s="135"/>
      <c r="V9" s="135"/>
      <c r="W9" s="135"/>
      <c r="X9" s="135"/>
      <c r="Y9" s="135"/>
      <c r="Z9" s="135"/>
    </row>
    <row r="10" spans="1:27" x14ac:dyDescent="0.25">
      <c r="A10" t="s">
        <v>6</v>
      </c>
      <c r="B10" s="1">
        <v>175000</v>
      </c>
      <c r="J10" t="s">
        <v>6</v>
      </c>
      <c r="K10" s="1">
        <v>99000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158000</v>
      </c>
    </row>
    <row r="14" spans="1:27" x14ac:dyDescent="0.25">
      <c r="A14" t="s">
        <v>76</v>
      </c>
      <c r="B14" s="1">
        <v>350000</v>
      </c>
      <c r="J14" t="s">
        <v>76</v>
      </c>
      <c r="K14" s="1">
        <v>0</v>
      </c>
    </row>
    <row r="15" spans="1:27" x14ac:dyDescent="0.25">
      <c r="A15" s="12" t="s">
        <v>77</v>
      </c>
      <c r="B15" s="13">
        <v>3081000</v>
      </c>
      <c r="J15" s="12" t="s">
        <v>77</v>
      </c>
      <c r="K15" s="13">
        <v>1737100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890000</v>
      </c>
      <c r="J22" t="s">
        <v>4</v>
      </c>
      <c r="K22" s="1">
        <v>190876</v>
      </c>
      <c r="S22" s="135"/>
      <c r="T22" s="135"/>
      <c r="U22" s="135"/>
      <c r="V22" s="135"/>
      <c r="W22" s="135"/>
      <c r="X22" s="135"/>
      <c r="Y22" s="135"/>
      <c r="Z22" s="135"/>
    </row>
    <row r="23" spans="1:26" x14ac:dyDescent="0.25">
      <c r="A23" t="s">
        <v>8</v>
      </c>
      <c r="B23" s="1">
        <v>350000</v>
      </c>
      <c r="J23" t="s">
        <v>8</v>
      </c>
      <c r="K23" s="1">
        <v>315773</v>
      </c>
      <c r="S23" s="135"/>
      <c r="T23" s="135"/>
      <c r="U23" s="135"/>
      <c r="V23" s="135"/>
      <c r="W23" s="135"/>
      <c r="X23" s="135"/>
      <c r="Y23" s="135"/>
      <c r="Z23" s="135"/>
    </row>
    <row r="24" spans="1:26" ht="14.45" customHeight="1" x14ac:dyDescent="0.25">
      <c r="A24" t="s">
        <v>9</v>
      </c>
      <c r="B24" s="1">
        <v>1932000</v>
      </c>
      <c r="J24" t="s">
        <v>9</v>
      </c>
      <c r="K24" s="1">
        <v>0</v>
      </c>
      <c r="S24" s="135"/>
      <c r="T24" s="135"/>
      <c r="U24" s="135"/>
      <c r="V24" s="135"/>
      <c r="W24" s="135"/>
      <c r="X24" s="135"/>
      <c r="Y24" s="135"/>
      <c r="Z24" s="135"/>
    </row>
    <row r="25" spans="1:26" x14ac:dyDescent="0.25">
      <c r="A25" t="s">
        <v>7</v>
      </c>
      <c r="B25" s="1">
        <v>280000</v>
      </c>
      <c r="J25" t="s">
        <v>7</v>
      </c>
      <c r="K25" s="1">
        <v>1312731</v>
      </c>
      <c r="S25" s="135"/>
      <c r="T25" s="135"/>
      <c r="U25" s="135"/>
      <c r="V25" s="135"/>
      <c r="W25" s="135"/>
      <c r="X25" s="135"/>
      <c r="Y25" s="135"/>
      <c r="Z25" s="135"/>
    </row>
    <row r="26" spans="1:26" ht="14.45" customHeight="1" x14ac:dyDescent="0.25">
      <c r="A26" t="s">
        <v>3</v>
      </c>
      <c r="B26" s="1">
        <v>1660000</v>
      </c>
      <c r="J26" t="s">
        <v>3</v>
      </c>
      <c r="K26" s="1">
        <v>818229.672977624</v>
      </c>
      <c r="S26" s="135"/>
      <c r="T26" s="135"/>
      <c r="U26" s="135"/>
      <c r="V26" s="135"/>
      <c r="W26" s="135"/>
      <c r="X26" s="135"/>
      <c r="Y26" s="135"/>
      <c r="Z26" s="135"/>
    </row>
    <row r="27" spans="1:26" x14ac:dyDescent="0.25">
      <c r="A27" t="s">
        <v>6</v>
      </c>
      <c r="B27" s="1">
        <v>350000</v>
      </c>
      <c r="J27" t="s">
        <v>6</v>
      </c>
      <c r="K27" s="1">
        <v>233100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372022</v>
      </c>
    </row>
    <row r="31" spans="1:26" x14ac:dyDescent="0.25">
      <c r="A31" t="s">
        <v>76</v>
      </c>
      <c r="B31" s="1">
        <v>700000</v>
      </c>
      <c r="J31" t="s">
        <v>76</v>
      </c>
      <c r="K31" s="1">
        <v>0</v>
      </c>
    </row>
    <row r="32" spans="1:26" x14ac:dyDescent="0.25">
      <c r="A32" s="12" t="s">
        <v>77</v>
      </c>
      <c r="B32" s="13">
        <v>6162000</v>
      </c>
      <c r="J32" s="12" t="s">
        <v>77</v>
      </c>
      <c r="K32" s="13">
        <v>3242731.672977624</v>
      </c>
    </row>
    <row r="35" spans="1:15" x14ac:dyDescent="0.25">
      <c r="B35" t="s">
        <v>79</v>
      </c>
      <c r="C35" t="s">
        <v>80</v>
      </c>
      <c r="D35" t="s">
        <v>24</v>
      </c>
      <c r="H35" t="s">
        <v>80</v>
      </c>
      <c r="I35" t="s">
        <v>24</v>
      </c>
    </row>
    <row r="36" spans="1:15" x14ac:dyDescent="0.25">
      <c r="A36" t="s">
        <v>128</v>
      </c>
      <c r="B36" s="14">
        <v>4818100</v>
      </c>
      <c r="C36" s="14">
        <v>3081000</v>
      </c>
      <c r="D36" s="14">
        <v>1737100</v>
      </c>
      <c r="G36" t="s">
        <v>128</v>
      </c>
      <c r="H36" s="15">
        <v>0.63946368900603967</v>
      </c>
      <c r="I36" s="15">
        <v>0.36053631099396027</v>
      </c>
    </row>
    <row r="37" spans="1:15" x14ac:dyDescent="0.25">
      <c r="A37" t="s">
        <v>127</v>
      </c>
      <c r="B37" s="14">
        <v>9404731.6729776245</v>
      </c>
      <c r="C37" s="14">
        <v>6162000</v>
      </c>
      <c r="D37" s="14">
        <v>3242731.672977624</v>
      </c>
      <c r="G37" t="s">
        <v>127</v>
      </c>
      <c r="H37" s="15">
        <v>0.65520210615951091</v>
      </c>
      <c r="I37" s="15">
        <v>0.34479789384048903</v>
      </c>
    </row>
    <row r="38" spans="1:15" x14ac:dyDescent="0.25">
      <c r="O38" s="17">
        <v>1945639003786.5745</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5374.13</v>
      </c>
      <c r="J11" s="19"/>
      <c r="K11" s="19"/>
    </row>
    <row r="12" spans="2:57" ht="14.45" customHeight="1" thickBot="1" x14ac:dyDescent="0.25">
      <c r="B12" s="19"/>
      <c r="C12" s="19"/>
      <c r="D12" s="19"/>
      <c r="E12" s="19"/>
      <c r="F12" s="19"/>
      <c r="G12" s="43" t="s">
        <v>93</v>
      </c>
      <c r="H12" s="44" t="s">
        <v>94</v>
      </c>
      <c r="I12" s="45">
        <v>2478230</v>
      </c>
      <c r="J12" s="19"/>
      <c r="K12" s="19"/>
    </row>
    <row r="13" spans="2:57" ht="14.45" customHeight="1" thickBot="1" x14ac:dyDescent="0.25">
      <c r="B13" s="19"/>
      <c r="C13" s="19"/>
      <c r="D13" s="19"/>
      <c r="E13" s="19"/>
      <c r="F13" s="19"/>
      <c r="G13" s="43" t="s">
        <v>95</v>
      </c>
      <c r="H13" s="44" t="s">
        <v>94</v>
      </c>
      <c r="I13" s="45">
        <v>1592731</v>
      </c>
      <c r="J13" s="19"/>
      <c r="K13" s="19"/>
    </row>
    <row r="14" spans="2:57" ht="14.45" customHeight="1" thickBot="1" x14ac:dyDescent="0.25">
      <c r="B14" s="19"/>
      <c r="C14" s="19"/>
      <c r="D14" s="19"/>
      <c r="E14" s="19"/>
      <c r="F14" s="19"/>
      <c r="G14" s="43" t="s">
        <v>96</v>
      </c>
      <c r="H14" s="44" t="s">
        <v>97</v>
      </c>
      <c r="I14" s="46">
        <v>1.75</v>
      </c>
      <c r="J14" s="19"/>
      <c r="K14" s="19"/>
    </row>
    <row r="15" spans="2:57" ht="14.45" customHeight="1" thickBot="1" x14ac:dyDescent="0.25">
      <c r="B15" s="19"/>
      <c r="C15" s="19"/>
      <c r="D15" s="19"/>
      <c r="E15" s="19"/>
      <c r="F15" s="19"/>
      <c r="G15" s="43" t="s">
        <v>98</v>
      </c>
      <c r="H15" s="44" t="s">
        <v>67</v>
      </c>
      <c r="I15" s="47">
        <v>4.7424885954365781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5374.13</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1670.7639012257951</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5.6289999999999996</v>
      </c>
      <c r="AT30" s="98">
        <v>1750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9850.75</v>
      </c>
      <c r="AV39" s="100">
        <v>5.63</v>
      </c>
      <c r="AW39" s="101">
        <v>1.4620779220779221</v>
      </c>
    </row>
    <row r="40" spans="2:49" ht="14.45" customHeight="1" x14ac:dyDescent="0.2">
      <c r="B40" s="19"/>
      <c r="C40" s="48"/>
      <c r="D40" s="52" t="s">
        <v>109</v>
      </c>
      <c r="E40" s="162">
        <v>4221.75</v>
      </c>
      <c r="F40" s="162">
        <v>4503.2</v>
      </c>
      <c r="G40" s="162">
        <v>4784.6499999999996</v>
      </c>
      <c r="H40" s="162">
        <v>5066.0999999999995</v>
      </c>
      <c r="I40" s="162">
        <v>5347.55</v>
      </c>
      <c r="J40" s="163">
        <v>5629</v>
      </c>
      <c r="K40" s="162">
        <v>5910.4499999999989</v>
      </c>
      <c r="L40" s="162">
        <v>6191.9</v>
      </c>
      <c r="M40" s="162">
        <v>6473.35</v>
      </c>
      <c r="N40" s="162">
        <v>6754.7999999999993</v>
      </c>
      <c r="O40" s="162">
        <v>7036.2499999999991</v>
      </c>
      <c r="AT40" s="21" t="s">
        <v>62</v>
      </c>
      <c r="AU40" s="99">
        <v>9404.73</v>
      </c>
      <c r="AV40" s="100">
        <v>5.37</v>
      </c>
      <c r="AW40" s="101">
        <v>1.9519582408003153</v>
      </c>
    </row>
    <row r="41" spans="2:49" x14ac:dyDescent="0.2">
      <c r="B41" s="19"/>
      <c r="C41" s="53">
        <v>-0.2</v>
      </c>
      <c r="D41" s="54">
        <v>1017.45</v>
      </c>
      <c r="E41" s="110">
        <v>-0.54327029723341336</v>
      </c>
      <c r="F41" s="110">
        <v>-0.51282165038230765</v>
      </c>
      <c r="G41" s="110">
        <v>-0.48237300353120194</v>
      </c>
      <c r="H41" s="110">
        <v>-0.45192435668009612</v>
      </c>
      <c r="I41" s="110">
        <v>-0.42147570982899019</v>
      </c>
      <c r="J41" s="110">
        <v>-0.39102706297788448</v>
      </c>
      <c r="K41" s="110">
        <v>-0.36057841612677877</v>
      </c>
      <c r="L41" s="110">
        <v>-0.33012976927567295</v>
      </c>
      <c r="M41" s="110">
        <v>-0.29968112242456713</v>
      </c>
      <c r="N41" s="110">
        <v>-0.26923247557346142</v>
      </c>
      <c r="O41" s="110">
        <v>-0.23878382872235571</v>
      </c>
      <c r="AT41" s="21" t="s">
        <v>61</v>
      </c>
      <c r="AU41" s="99">
        <v>446.02</v>
      </c>
      <c r="AV41" s="100"/>
      <c r="AW41" s="101">
        <v>4.5277770728117145E-2</v>
      </c>
    </row>
    <row r="42" spans="2:49" x14ac:dyDescent="0.2">
      <c r="B42" s="19"/>
      <c r="C42" s="53">
        <v>-0.15</v>
      </c>
      <c r="D42" s="54">
        <v>1271.8125</v>
      </c>
      <c r="E42" s="110">
        <v>-0.42908787154176664</v>
      </c>
      <c r="F42" s="110">
        <v>-0.39102706297788459</v>
      </c>
      <c r="G42" s="110">
        <v>-0.35296625441400242</v>
      </c>
      <c r="H42" s="110">
        <v>-0.31490544585012004</v>
      </c>
      <c r="I42" s="110">
        <v>-0.27684463728623787</v>
      </c>
      <c r="J42" s="110">
        <v>-0.23878382872235571</v>
      </c>
      <c r="K42" s="110">
        <v>-0.20072302015847354</v>
      </c>
      <c r="L42" s="110">
        <v>-0.16266221159459127</v>
      </c>
      <c r="M42" s="110">
        <v>-0.12460140303070899</v>
      </c>
      <c r="N42" s="110">
        <v>-8.6540594466826826E-2</v>
      </c>
      <c r="O42" s="110">
        <v>-4.8479785902944772E-2</v>
      </c>
    </row>
    <row r="43" spans="2:49" x14ac:dyDescent="0.2">
      <c r="B43" s="19"/>
      <c r="C43" s="53">
        <v>-0.1</v>
      </c>
      <c r="D43" s="54">
        <v>1496.25</v>
      </c>
      <c r="E43" s="110">
        <v>-0.32833867240207848</v>
      </c>
      <c r="F43" s="110">
        <v>-0.28356125056221715</v>
      </c>
      <c r="G43" s="110">
        <v>-0.23878382872235582</v>
      </c>
      <c r="H43" s="110">
        <v>-0.19400640688249426</v>
      </c>
      <c r="I43" s="110">
        <v>-0.14922898504263282</v>
      </c>
      <c r="J43" s="110">
        <v>-0.10445156320277149</v>
      </c>
      <c r="K43" s="110">
        <v>-5.9674141362910049E-2</v>
      </c>
      <c r="L43" s="110">
        <v>-1.4896719523048607E-2</v>
      </c>
      <c r="M43" s="110">
        <v>2.9880702316813057E-2</v>
      </c>
      <c r="N43" s="110">
        <v>7.4658124156674388E-2</v>
      </c>
      <c r="O43" s="110">
        <v>0.11943554599653572</v>
      </c>
      <c r="AU43" s="21">
        <v>12868.625</v>
      </c>
    </row>
    <row r="44" spans="2:49" x14ac:dyDescent="0.2">
      <c r="B44" s="19"/>
      <c r="C44" s="53">
        <v>-0.05</v>
      </c>
      <c r="D44" s="54">
        <v>1662.5</v>
      </c>
      <c r="E44" s="110">
        <v>-0.25370963600230945</v>
      </c>
      <c r="F44" s="110">
        <v>-0.20395694506913009</v>
      </c>
      <c r="G44" s="110">
        <v>-0.15420425413595085</v>
      </c>
      <c r="H44" s="110">
        <v>-0.10445156320277149</v>
      </c>
      <c r="I44" s="110">
        <v>-5.4698872269592025E-2</v>
      </c>
      <c r="J44" s="110">
        <v>-4.9461813364126694E-3</v>
      </c>
      <c r="K44" s="110">
        <v>4.4806509596766686E-2</v>
      </c>
      <c r="L44" s="110">
        <v>9.4559200529946041E-2</v>
      </c>
      <c r="M44" s="110">
        <v>0.1443118914631254</v>
      </c>
      <c r="N44" s="110">
        <v>0.19406458239630475</v>
      </c>
      <c r="O44" s="110">
        <v>0.24381727332948411</v>
      </c>
      <c r="AU44" s="21">
        <v>13683.404</v>
      </c>
    </row>
    <row r="45" spans="2:49" x14ac:dyDescent="0.2">
      <c r="B45" s="19"/>
      <c r="C45" s="50" t="s">
        <v>107</v>
      </c>
      <c r="D45" s="55">
        <v>1750</v>
      </c>
      <c r="E45" s="110">
        <v>-0.21443119579190473</v>
      </c>
      <c r="F45" s="110">
        <v>-0.16205994217803166</v>
      </c>
      <c r="G45" s="110">
        <v>-0.1096886885641587</v>
      </c>
      <c r="H45" s="110">
        <v>-5.7317434950285739E-2</v>
      </c>
      <c r="I45" s="110">
        <v>-4.9461813364126694E-3</v>
      </c>
      <c r="J45" s="110">
        <v>4.7425072277460512E-2</v>
      </c>
      <c r="K45" s="110">
        <v>9.9796325891333248E-2</v>
      </c>
      <c r="L45" s="110">
        <v>0.15216757950520643</v>
      </c>
      <c r="M45" s="110">
        <v>0.20453883311907939</v>
      </c>
      <c r="N45" s="110">
        <v>0.25691008673295257</v>
      </c>
      <c r="O45" s="110">
        <v>0.30928134034682531</v>
      </c>
    </row>
    <row r="46" spans="2:49" ht="14.45" customHeight="1" x14ac:dyDescent="0.2">
      <c r="B46" s="19"/>
      <c r="C46" s="53">
        <v>0.05</v>
      </c>
      <c r="D46" s="54">
        <v>1837.5</v>
      </c>
      <c r="E46" s="110">
        <v>-0.1751527555814999</v>
      </c>
      <c r="F46" s="110">
        <v>-0.12016293928693333</v>
      </c>
      <c r="G46" s="110">
        <v>-6.5173122992366772E-2</v>
      </c>
      <c r="H46" s="110">
        <v>-1.0183306697799877E-2</v>
      </c>
      <c r="I46" s="110">
        <v>4.4806509596766686E-2</v>
      </c>
      <c r="J46" s="110">
        <v>9.9796325891333248E-2</v>
      </c>
      <c r="K46" s="110">
        <v>0.15478614218590003</v>
      </c>
      <c r="L46" s="110">
        <v>0.20977595848046682</v>
      </c>
      <c r="M46" s="110">
        <v>0.26476577477503338</v>
      </c>
      <c r="N46" s="110">
        <v>0.31975559106960016</v>
      </c>
      <c r="O46" s="110">
        <v>0.37474540736416673</v>
      </c>
    </row>
    <row r="47" spans="2:49" x14ac:dyDescent="0.2">
      <c r="B47" s="19"/>
      <c r="C47" s="53">
        <v>0.1</v>
      </c>
      <c r="D47" s="54">
        <v>2021.25</v>
      </c>
      <c r="E47" s="110">
        <v>-9.2668031139649942E-2</v>
      </c>
      <c r="F47" s="110">
        <v>-3.2179233215626657E-2</v>
      </c>
      <c r="G47" s="110">
        <v>2.8309564708396628E-2</v>
      </c>
      <c r="H47" s="110">
        <v>8.8798362632420025E-2</v>
      </c>
      <c r="I47" s="110">
        <v>0.14928716055644342</v>
      </c>
      <c r="J47" s="110">
        <v>0.20977595848046682</v>
      </c>
      <c r="K47" s="110">
        <v>0.27026475640448999</v>
      </c>
      <c r="L47" s="110">
        <v>0.33075355432851339</v>
      </c>
      <c r="M47" s="110">
        <v>0.39124235225253678</v>
      </c>
      <c r="N47" s="110">
        <v>0.45173115017656018</v>
      </c>
      <c r="O47" s="110">
        <v>0.51221994810058313</v>
      </c>
    </row>
    <row r="48" spans="2:49" x14ac:dyDescent="0.2">
      <c r="B48" s="19"/>
      <c r="C48" s="53">
        <v>0.15</v>
      </c>
      <c r="D48" s="54">
        <v>2324.4375</v>
      </c>
      <c r="E48" s="110">
        <v>4.3431764189402644E-2</v>
      </c>
      <c r="F48" s="110">
        <v>0.11299388180202929</v>
      </c>
      <c r="G48" s="110">
        <v>0.18255599941465617</v>
      </c>
      <c r="H48" s="110">
        <v>0.25211811702728304</v>
      </c>
      <c r="I48" s="110">
        <v>0.32168023463990991</v>
      </c>
      <c r="J48" s="110">
        <v>0.39124235225253678</v>
      </c>
      <c r="K48" s="110">
        <v>0.46080446986516344</v>
      </c>
      <c r="L48" s="110">
        <v>0.53036658747779031</v>
      </c>
      <c r="M48" s="110">
        <v>0.5999287050904174</v>
      </c>
      <c r="N48" s="110">
        <v>0.66949082270304405</v>
      </c>
      <c r="O48" s="110">
        <v>0.7390529403156707</v>
      </c>
    </row>
    <row r="49" spans="2:45" ht="15" thickBot="1" x14ac:dyDescent="0.25">
      <c r="B49" s="19"/>
      <c r="C49" s="53">
        <v>0.2</v>
      </c>
      <c r="D49" s="56">
        <v>2789.3249999999998</v>
      </c>
      <c r="E49" s="110">
        <v>0.25211811702728304</v>
      </c>
      <c r="F49" s="110">
        <v>0.33559265816243511</v>
      </c>
      <c r="G49" s="110">
        <v>0.41906719929758718</v>
      </c>
      <c r="H49" s="110">
        <v>0.50254174043273969</v>
      </c>
      <c r="I49" s="110">
        <v>0.58601628156789176</v>
      </c>
      <c r="J49" s="110">
        <v>0.66949082270304383</v>
      </c>
      <c r="K49" s="110">
        <v>0.7529653638381959</v>
      </c>
      <c r="L49" s="110">
        <v>0.83643990497334819</v>
      </c>
      <c r="M49" s="110">
        <v>0.91991444610850071</v>
      </c>
      <c r="N49" s="110">
        <v>1.0033889872436528</v>
      </c>
      <c r="O49" s="110">
        <v>1.0868635283788048</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1750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2753.2</v>
      </c>
      <c r="BA66" s="21" t="s">
        <v>65</v>
      </c>
    </row>
    <row r="67" spans="2:55" x14ac:dyDescent="0.2">
      <c r="B67" s="19"/>
      <c r="C67" s="19"/>
      <c r="D67" s="19"/>
      <c r="E67" s="19"/>
      <c r="F67" s="19"/>
      <c r="G67" s="19"/>
      <c r="H67" s="19"/>
      <c r="I67" s="19"/>
      <c r="J67" s="19"/>
      <c r="K67" s="19"/>
      <c r="AS67" s="21" t="s">
        <v>11</v>
      </c>
      <c r="AT67" s="99">
        <v>6737.5</v>
      </c>
      <c r="AU67" s="100">
        <v>3.85</v>
      </c>
      <c r="AV67" s="101">
        <v>1</v>
      </c>
      <c r="AX67" s="21" t="s">
        <v>64</v>
      </c>
      <c r="AZ67" s="71">
        <v>1251.4545454545455</v>
      </c>
      <c r="BA67" s="21" t="s">
        <v>63</v>
      </c>
    </row>
    <row r="68" spans="2:55" x14ac:dyDescent="0.2">
      <c r="B68" s="19"/>
      <c r="C68" s="19"/>
      <c r="D68" s="19"/>
      <c r="E68" s="19"/>
      <c r="F68" s="19"/>
      <c r="G68" s="19"/>
      <c r="H68" s="19"/>
      <c r="I68" s="19"/>
      <c r="J68" s="19"/>
      <c r="K68" s="19"/>
      <c r="AS68" s="21" t="s">
        <v>62</v>
      </c>
      <c r="AT68" s="99">
        <v>4818.1000000000004</v>
      </c>
      <c r="AU68" s="100">
        <v>2.75</v>
      </c>
      <c r="AV68" s="101">
        <v>0.71511688311688315</v>
      </c>
    </row>
    <row r="69" spans="2:55" x14ac:dyDescent="0.2">
      <c r="B69" s="19"/>
      <c r="C69" s="19"/>
      <c r="D69" s="19"/>
      <c r="E69" s="19"/>
      <c r="F69" s="19"/>
      <c r="G69" s="19"/>
      <c r="H69" s="19"/>
      <c r="I69" s="19"/>
      <c r="J69" s="19"/>
      <c r="K69" s="19"/>
      <c r="AS69" s="21" t="s">
        <v>61</v>
      </c>
      <c r="AT69" s="99">
        <v>1919.4</v>
      </c>
      <c r="AU69" s="100"/>
      <c r="AV69" s="101">
        <v>0.2848831168831169</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3.85</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2.8875000000000002</v>
      </c>
      <c r="AU86" s="104">
        <v>3.08</v>
      </c>
      <c r="AV86" s="104">
        <v>3.2725</v>
      </c>
      <c r="AW86" s="104">
        <v>3.4649999999999999</v>
      </c>
      <c r="AX86" s="104">
        <v>3.6575000000000002</v>
      </c>
      <c r="AY86" s="105">
        <v>3.85</v>
      </c>
      <c r="AZ86" s="104">
        <v>4.0425000000000004</v>
      </c>
      <c r="BA86" s="104">
        <v>4.2350000000000003</v>
      </c>
      <c r="BB86" s="104">
        <v>4.4275000000000002</v>
      </c>
      <c r="BC86" s="104">
        <v>4.62</v>
      </c>
      <c r="BD86" s="104">
        <v>4.8125</v>
      </c>
    </row>
    <row r="87" spans="2:56" x14ac:dyDescent="0.2">
      <c r="B87" s="19"/>
      <c r="C87" s="19"/>
      <c r="D87" s="19"/>
      <c r="E87" s="19"/>
      <c r="F87" s="19"/>
      <c r="G87" s="19"/>
      <c r="H87" s="19"/>
      <c r="I87" s="19"/>
      <c r="J87" s="19"/>
      <c r="K87" s="19"/>
      <c r="AR87" s="21">
        <v>-0.2</v>
      </c>
      <c r="AS87" s="104">
        <v>1017.45</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1271.8125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1496.25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1662.5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1750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1837.5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2021.25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2324.4375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2789.3249999999998</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2024-08-09T13:37:57Z</dcterms:modified>
</cp:coreProperties>
</file>