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E8D91654-ECF1-480F-8D39-C43944A34DF3}"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<sst xmlns="http://schemas.openxmlformats.org/spreadsheetml/2006/main" count="350" uniqueCount="161">
  <si>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</si>
  <si>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</si>
  <si>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</si>
  <si>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</si>
  <si>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</si>
  <si>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</si>
  <si>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</si>
  <si>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</si>
  <si>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</si>
  <si>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</si>
  <si>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</si>
  <si>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</si>
  <si>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</si>
  <si>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</si>
  <si>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</si>
  <si>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</si>
  <si>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</si>
  <si>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</si>
  <si>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</si>
  <si>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</si>
  <si>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</si>
  <si>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</si>
  <si>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</si>
  <si>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</si>
  <si>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</si>
  <si>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</si>
  <si>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</si>
  <si>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</si>
  <si>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</si>
  <si>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</si>
  <si>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</si>
  <si>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</si>
  <si>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</si>
  <si>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</si>
  <si>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</si>
  <si>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</si>
  <si>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</si>
  <si>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</si>
  <si>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</si>
  <si>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</si>
  <si>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</si>
  <si>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</si>
  <si>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</si>
  <si>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</si>
  <si>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</si>
  <si>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</si>
  <si>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</si>
  <si>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</si>
  <si>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</si>
  <si>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</si>
  <si>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</si>
  <si>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</si>
  <si>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</si>
  <si>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</si>
  <si>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</si>
  <si>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</si>
  <si>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</si>
  <si>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</si>
  <si>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</si>
  <si>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</si>
  <si>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</si>
  <si>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</si>
  <si>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</si>
  <si>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</si>
  <si>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</si>
  <si>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</si>
  <si>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</si>
  <si>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</si>
  <si>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</si>
  <si>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</si>
  <si>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</si>
  <si>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</si>
  <si>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</si>
  <si>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</si>
  <si>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</si>
  <si>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</si>
  <si>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</si>
  <si>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</si>
  <si>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</si>
  <si>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</si>
  <si>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</si>
  <si>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</si>
  <si>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</si>
  <si>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</si>
  <si>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</si>
  <si>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</si>
  <si>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</si>
  <si>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</si>
  <si>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</si>
  <si>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</si>
  <si>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</si>
  <si>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</si>
  <si>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</si>
  <si>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</si>
  <si>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</si>
  <si>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</si>
  <si>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</si>
  <si>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</si>
  <si>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</si>
  <si>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</si>
  <si>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</si>
  <si>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</si>
  <si>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</si>
  <si>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</si>
  <si>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</si>
  <si>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</si>
  <si>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</si>
  <si>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</si>
  <si>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</si>
  <si>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</si>
  <si>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</si>
  <si>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</si>
  <si>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</si>
  <si>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</si>
  <si>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</si>
  <si>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</si>
  <si>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</si>
  <si>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</si>
  <si>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</si>
  <si>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</si>
  <si>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</si>
  <si>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</si>
  <si>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</si>
  <si>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</si>
  <si>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CHOLUPA COMUN HUILA ALGECIRAS</t>
  </si>
  <si>
    <t>Huila</t>
  </si>
  <si>
    <t>Material de propagacion: Colino/Plántula // Distancia de siembra: 4 x 3 // Densidad de siembra - Plantas/Ha.: 833 // Duracion del ciclo: 3 años // Productividad/Ha/Ciclo: 43.900 kg // Inicio de Produccion desde la siembra: año 1  // Duracion de la etapa productiva: 3 años // Productividad promedio en etapa productiva  // Cultivo asociado: NA // Productividad promedio etapa productiva: 14.633 kg // % Rendimiento 1ra. Calidad: 70 // % Rendimiento 2da. Calidad: 30 (20 segunda y 10 tercera) // Precio de venta ponderado por calidad: $4.888 // Valor Jornal: $70.000 // Otros: NA</t>
  </si>
  <si>
    <t>2024 Q2</t>
  </si>
  <si>
    <t>2018 Q2</t>
  </si>
  <si>
    <t>El presente documento corresponde a una actualización del documento PDF de la AgroGuía correspondiente a Cholupa Comun Huila Algeciras publicada en la página web, y consta de las siguientes partes:</t>
  </si>
  <si>
    <t>- Flujo anualizado de los ingresos (precio y rendimiento) y los costos de producción para una hectárea de
Cholupa Comun Huila Algeciras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</si>
  <si>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Cholupa Comun Huila Algeciras.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</si>
  <si>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</si>
  <si>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</si>
  <si>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</si>
  <si>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</si>
  <si>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Cholupa Comun Huila Algeciras. La participación se encuentra actualizada al 2024 Q2.</t>
  </si>
  <si>
    <t>Sostenimiento Año1 ***</t>
  </si>
  <si>
    <t>Sub Total Ingresos millones [(CxG)+(DxH)+(ExI)]</t>
  </si>
  <si>
    <t>** Los costos de instalación comprenden tanto los gastos relacionados con la mano de obra como aquellos asociados con los insumos necesarios hasta completar la siembra de las plantas. Para el caso de Cholupa Comun Huila Algeciras, en lo que respecta a la mano de obra incluye actividades como la preparación del terreno, la siembra, el trazado y el ahoyado, entre otras, y ascienden a un total de $1,6 millones de pesos (equivalente a 23 jornales). En cuanto a los insumos, se incluyen los gastos relacionados con el material vegetal y las enmiendas, que en conjunto ascienden a  $0 millones.</t>
  </si>
  <si>
    <t>*** Los costos de sostenimiento del año 1 comprenden tanto los gastos relacionados con la mano de obra como aquellos asociados con los insumos necesarios desde el momento de la siembra de las plantas hasta finalizar el año 1. Para el caso de Cholupa Comun Huila Algeciras, en lo que respecta a la mano de obra incluye actividades como la fertilización, riego, control de malezas, plagas y enfermedades, entre otras, y ascienden a un total de $10,9 millones de pesos (equivalente a 156 jornales). En cuanto a los insumos, se incluyen los fertilizantes, plaguicidas, transportes, entre otras, que en conjunto ascienden a  $21,2 millones.</t>
  </si>
  <si>
    <t>Nota 1: en caso de utilizar esta información para el desarrollo de otras publicaciones, por favor citar FINAGRO, "Agro Guía - Marcos de Referencia Agroeconómicos"</t>
  </si>
  <si>
    <t>Los costos totales del ciclo para esta actualización (2024 Q2) equivalen a $76,8 millones, en comparación con los costos del marco original que ascienden a $37,4 millones, (mes de publicación del marco: abril - 2018).
La rentabilidad actualizada (2024 Q2) subió frente a la rentabilidad de la primera AgroGuía, pasando del 26,0% al 179,2%. Mientras que el crecimiento de los costos fue del 205,6%, el crecimiento de los ingresos fue del 425,0%.</t>
  </si>
  <si>
    <t>En cuanto a los costos de mano de obra de la AgroGuía actualizada, se destaca la participación de cosecha y beneficio seguido de podas, que representan el 22% y el 17% del costo total, respectivamente. En cuanto a los costos de insumos, se destaca la participación de fertilización seguido de tutorado, que representan el 32% y el 32% del costo total, respectivamente.</t>
  </si>
  <si>
    <t>subió</t>
  </si>
  <si>
    <t>A continuación, se presenta la desagregación de los costos de mano de obra e insumos según las diferentes actividades vinculadas a la producción de CHOLUPA COMUN HUILA ALGECIRAS</t>
  </si>
  <si>
    <t>En cuanto a los costos de mano de obra, se destaca la participación de cosecha y beneficio segido por podas que representan el 22% y el 17% del costo total, respectivamente. En cuanto a los costos de insumos, se destaca la participación de control fitosanitario segido por fertilización que representan el 30% y el 30% del costo total, respectivamente.</t>
  </si>
  <si>
    <t>En cuanto a los costos de mano de obra, se destaca la participación de cosecha y beneficio segido por podas que representan el 22% y el 17% del costo total, respectivamente. En cuanto a los costos de insumos, se destaca la participación de fertilización segido por tutorado que representan el 32% y el 32% del costo total, respectivamente.</t>
  </si>
  <si>
    <t>En cuanto a los costos de mano de obra, se destaca la participación de cosecha y beneficio segido por podas que representan el 22% y el 17% del costo total, respectivamente.</t>
  </si>
  <si>
    <t>En cuanto a los costos de insumos, se destaca la participación de fertilización segido por tutorado que representan el 32% y el 32% del costo total, respectivamente.</t>
  </si>
  <si>
    <t>En cuanto a los costos de insumos, se destaca la participación de control fitosanitario segido por fertilización que representan el 30% y el 30% del costo total, respectivamente.</t>
  </si>
  <si>
    <t>En cuanto a los costos de mano de obra, se destaca la participación de cosecha y beneficio segido por podas que representan el 22% y el 17% del costo total, respectivamente.En cuanto a los costos de insumos, se destaca la participación de control fitosanitario segido por fertilización que representan el 30% y el 30% del costo total, respectivamente.</t>
  </si>
  <si>
    <t>De acuerdo con el comportamiento histórico del sistema productivo, se efectuó un análisis de sensibilidad del margen de utilidad obtenido en la producción de CHOLUPA COMUN HUILA ALGECIRAS, frente a diferentes escenarios de variación de precios de venta en finca y rendimientos probables (kg/ha).</t>
  </si>
  <si>
    <t>Con un precio ponderado de COP $ 4.888/kg y con un rendimiento por hectárea de 43.900 kg por ciclo; el margen de utilidad obtenido en la producción de cholupa es del 64%.</t>
  </si>
  <si>
    <t>El precio mínimo ponderado para cubrir los costos de producción, con un rendimiento de 43.900 kg para todo el ciclo de producción, es COP $ 1.750/kg.</t>
  </si>
  <si>
    <t>El rendimiento mínimo por ha/ciclo para cubrir los costos de producción, con un precio ponderado de COP $ 4.888, es de 15.721 kg/ha para todo el ciclo.</t>
  </si>
  <si>
    <t>El siguiente cuadro presenta diferentes escenarios de rentabilidad para el sistema productivo de CHOLUPA COMUN HUILA ALGECIRAS, con respecto a diferentes niveles de productividad (kg./ha.) y precios ($/kg.).</t>
  </si>
  <si>
    <t>De acuerdo con el comportamiento histórico del sistema productivo, se efectuó un análisis de sensibilidad del margen de utilidad obtenido en la producción de CHOLUPA COMUN HUILA ALGECIRAS, frente a diferentes escenarios de variación de precios de venta en finca y rendimientos probables (t/ha)</t>
  </si>
  <si>
    <t>Con un precio ponderado de COP $$ 1.150/kg y con un rendimiento por hectárea de 43.900 kg por ciclo; el margen de utilidad obtenido en la producción de cholupa es del 26%.</t>
  </si>
  <si>
    <t>El precio mínimo ponderado para cubrir los costos de producción, con un rendimiento de 43.900 kg para todo el ciclo de producción, es COP $ 851/kg.</t>
  </si>
  <si>
    <t>El rendimiento mínimo por ha/ciclo para cubrir los costos de producción, con un precio ponderado de COP $ 1.150, es de 32.505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</si>
</sst>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Part.'!$AQ$41:$AQ$42</c:f>
              <c:numCache>
                <c:formatCode>_(* #.##0_);_(* \(#.##0\);_(* "-"_);_(@_)</c:formatCode>
                <c:ptCount val="2"/>
                <c:pt idx="0">
                  <c:v>37380400</c:v>
                </c:pt>
                <c:pt idx="1">
                  <c:v>76835806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Part.'!$AR$41:$AR$42</c:f>
              <c:numCache>
                <c:formatCode>_(* #.##0_);_(* \(#.##0\);_(* "-"_);_(@_)</c:formatCode>
                <c:ptCount val="2"/>
                <c:pt idx="0">
                  <c:v>20090000</c:v>
                </c:pt>
                <c:pt idx="1">
                  <c:v>40180000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Part.'!$AS$41:$AS$42</c:f>
              <c:numCache>
                <c:formatCode>_(* #.##0_);_(* \(#.##0\);_(* "-"_);_(@_)</c:formatCode>
                <c:ptCount val="2"/>
                <c:pt idx="0">
                  <c:v>17290400</c:v>
                </c:pt>
                <c:pt idx="1">
                  <c:v>36655806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2024 Q2</c:v>
                </c:pt>
              </c:strCache>
            </c:strRef>
          </c:cat>
          <c:val>
            <c:numRef>
              <c:f>Tortas!$H$36:$H$37</c:f>
              <c:numCache>
                <c:formatCode>0%</c:formatCode>
                <c:ptCount val="2"/>
                <c:pt idx="0">
                  <c:v>0.53744743234422321</c:v>
                </c:pt>
                <c:pt idx="1">
                  <c:v>0.52293327930990918</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2024 Q2</c:v>
                </c:pt>
              </c:strCache>
            </c:strRef>
          </c:cat>
          <c:val>
            <c:numRef>
              <c:f>Tortas!$I$36:$I$37</c:f>
              <c:numCache>
                <c:formatCode>0%</c:formatCode>
                <c:ptCount val="2"/>
                <c:pt idx="0">
                  <c:v>0.46255256765577685</c:v>
                </c:pt>
                <c:pt idx="1">
                  <c:v>0.47706672069009076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783630</c:v>
                </c:pt>
                <c:pt idx="1">
                  <c:v>8482860</c:v>
                </c:pt>
                <c:pt idx="3">
                  <c:v>11881212</c:v>
                </c:pt>
                <c:pt idx="5">
                  <c:v>317865</c:v>
                </c:pt>
                <c:pt idx="6">
                  <c:v>0</c:v>
                </c:pt>
                <c:pt idx="7">
                  <c:v>1412737</c:v>
                </c:pt>
                <c:pt idx="8">
                  <c:v>2004696</c:v>
                </c:pt>
                <c:pt idx="9">
                  <c:v>11772806</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4480000</c:v>
                </c:pt>
                <c:pt idx="1">
                  <c:v>3150000</c:v>
                </c:pt>
                <c:pt idx="2">
                  <c:v>8890000</c:v>
                </c:pt>
                <c:pt idx="3">
                  <c:v>4200000</c:v>
                </c:pt>
                <c:pt idx="4">
                  <c:v>1610000</c:v>
                </c:pt>
                <c:pt idx="5">
                  <c:v>4200000</c:v>
                </c:pt>
                <c:pt idx="6">
                  <c:v>6650000</c:v>
                </c:pt>
                <c:pt idx="7">
                  <c:v>4200000</c:v>
                </c:pt>
                <c:pt idx="8">
                  <c:v>0</c:v>
                </c:pt>
                <c:pt idx="9">
                  <c:v>2800000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Q2</c:v>
                </c:pt>
              </c:strCache>
            </c:strRef>
          </c:cat>
          <c:val>
            <c:numRef>
              <c:f>'Análisis Comparativo y Part.'!$AW$41:$AW$42</c:f>
              <c:numCache>
                <c:formatCode>0%</c:formatCode>
                <c:ptCount val="2"/>
                <c:pt idx="0">
                  <c:v>0.53744743234422321</c:v>
                </c:pt>
                <c:pt idx="1">
                  <c:v>0.52293327930990918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Q2</c:v>
                </c:pt>
              </c:strCache>
            </c:strRef>
          </c:cat>
          <c:val>
            <c:numRef>
              <c:f>'Análisis Comparativo y Part.'!$AX$41:$AX$42</c:f>
              <c:numCache>
                <c:formatCode>0%</c:formatCode>
                <c:ptCount val="2"/>
                <c:pt idx="0">
                  <c:v>0.46255256765577685</c:v>
                </c:pt>
                <c:pt idx="1">
                  <c:v>0.47706672069009076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2240000</c:v>
                </c:pt>
                <c:pt idx="1">
                  <c:v>1575000</c:v>
                </c:pt>
                <c:pt idx="2">
                  <c:v>4445000</c:v>
                </c:pt>
                <c:pt idx="3">
                  <c:v>2100000</c:v>
                </c:pt>
                <c:pt idx="4">
                  <c:v>805000</c:v>
                </c:pt>
                <c:pt idx="5">
                  <c:v>2100000</c:v>
                </c:pt>
                <c:pt idx="6">
                  <c:v>3325000</c:v>
                </c:pt>
                <c:pt idx="7">
                  <c:v>2100000</c:v>
                </c:pt>
                <c:pt idx="8">
                  <c:v>0</c:v>
                </c:pt>
                <c:pt idx="9">
                  <c:v>1400000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450000</c:v>
                </c:pt>
                <c:pt idx="1">
                  <c:v>5148000</c:v>
                </c:pt>
                <c:pt idx="2">
                  <c:v>0</c:v>
                </c:pt>
                <c:pt idx="3">
                  <c:v>5106000</c:v>
                </c:pt>
                <c:pt idx="4">
                  <c:v>0</c:v>
                </c:pt>
                <c:pt idx="5">
                  <c:v>135000</c:v>
                </c:pt>
                <c:pt idx="6">
                  <c:v>0</c:v>
                </c:pt>
                <c:pt idx="7">
                  <c:v>600000</c:v>
                </c:pt>
                <c:pt idx="8">
                  <c:v>851400</c:v>
                </c:pt>
                <c:pt idx="9">
                  <c:v>5000000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4480000</c:v>
                </c:pt>
                <c:pt idx="1">
                  <c:v>3150000</c:v>
                </c:pt>
                <c:pt idx="2">
                  <c:v>8890000</c:v>
                </c:pt>
                <c:pt idx="3">
                  <c:v>4200000</c:v>
                </c:pt>
                <c:pt idx="4">
                  <c:v>1610000</c:v>
                </c:pt>
                <c:pt idx="5">
                  <c:v>4200000</c:v>
                </c:pt>
                <c:pt idx="6">
                  <c:v>6650000</c:v>
                </c:pt>
                <c:pt idx="7">
                  <c:v>4200000</c:v>
                </c:pt>
                <c:pt idx="8">
                  <c:v>0</c:v>
                </c:pt>
                <c:pt idx="9">
                  <c:v>2800000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783630</c:v>
                </c:pt>
                <c:pt idx="1">
                  <c:v>8482860</c:v>
                </c:pt>
                <c:pt idx="2">
                  <c:v>0</c:v>
                </c:pt>
                <c:pt idx="3">
                  <c:v>11881212</c:v>
                </c:pt>
                <c:pt idx="4">
                  <c:v>0</c:v>
                </c:pt>
                <c:pt idx="5">
                  <c:v>317865</c:v>
                </c:pt>
                <c:pt idx="6">
                  <c:v>0</c:v>
                </c:pt>
                <c:pt idx="7">
                  <c:v>1412737</c:v>
                </c:pt>
                <c:pt idx="8">
                  <c:v>2004696</c:v>
                </c:pt>
                <c:pt idx="9">
                  <c:v>11772806</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Tortas!$B$36:$B$37</c:f>
              <c:numCache>
                <c:formatCode>_(* #.##0_);_(* \(#.##0\);_(* "-"_);_(@_)</c:formatCode>
                <c:ptCount val="2"/>
                <c:pt idx="0">
                  <c:v>37380400</c:v>
                </c:pt>
                <c:pt idx="1">
                  <c:v>76835806</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Tortas!$C$36:$C$37</c:f>
              <c:numCache>
                <c:formatCode>_(* #.##0_);_(* \(#.##0\);_(* "-"_);_(@_)</c:formatCode>
                <c:ptCount val="2"/>
                <c:pt idx="0">
                  <c:v>20090000</c:v>
                </c:pt>
                <c:pt idx="1">
                  <c:v>40180000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Tortas!$D$36:$D$37</c:f>
              <c:numCache>
                <c:formatCode>_(* #.##0_);_(* \(#.##0\);_(* "-"_);_(@_)</c:formatCode>
                <c:ptCount val="2"/>
                <c:pt idx="0">
                  <c:v>17290400</c:v>
                </c:pt>
                <c:pt idx="1">
                  <c:v>36655806</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5" width="10.85546875" style="19" customWidth="1"/>
    <col min="6"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1610</v>
      </c>
      <c r="C7" s="22">
        <v>10920</v>
      </c>
      <c r="D7" s="22">
        <v>15190</v>
      </c>
      <c r="E7" s="22">
        <v>12460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40180</v>
      </c>
      <c r="AH7" s="23">
        <v>0.52293327930990929</v>
      </c>
    </row>
    <row r="8" spans="1:34" x14ac:dyDescent="0.2">
      <c r="A8" s="5" t="s">
        <v>122</v>
      </c>
      <c r="B8" s="22">
        <v>0</v>
      </c>
      <c r="C8" s="22">
        <v>21234.37</v>
      </c>
      <c r="D8" s="22">
        <v>7710.72</v>
      </c>
      <c r="E8" s="22">
        <v>7710.72</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36655.81</v>
      </c>
      <c r="AH8" s="23">
        <v>0.47706672069009076</v>
      </c>
    </row>
    <row r="9" spans="1:34" x14ac:dyDescent="0.2">
      <c r="A9" s="9" t="s">
        <v>121</v>
      </c>
      <c r="B9" s="22">
        <v>1610</v>
      </c>
      <c r="C9" s="22">
        <v>32154.37</v>
      </c>
      <c r="D9" s="22">
        <v>22900.720000000001</v>
      </c>
      <c r="E9" s="22">
        <v>20170.72</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76835.81</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6300</v>
      </c>
      <c r="D11" s="24">
        <v>13230</v>
      </c>
      <c r="E11" s="24">
        <v>11200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30730</v>
      </c>
      <c r="AH11" s="27"/>
    </row>
    <row r="12" spans="1:34" x14ac:dyDescent="0.2">
      <c r="A12" s="5" t="s">
        <v>20</v>
      </c>
      <c r="B12" s="24"/>
      <c r="C12" s="24">
        <v>1800</v>
      </c>
      <c r="D12" s="24">
        <v>3780</v>
      </c>
      <c r="E12" s="24">
        <v>3200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8780</v>
      </c>
      <c r="AH12" s="27"/>
    </row>
    <row r="13" spans="1:34" x14ac:dyDescent="0.2">
      <c r="A13" s="5" t="s">
        <v>19</v>
      </c>
      <c r="B13" s="24"/>
      <c r="C13" s="24">
        <v>900</v>
      </c>
      <c r="D13" s="24">
        <v>1890</v>
      </c>
      <c r="E13" s="24">
        <v>1600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4390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5525</v>
      </c>
      <c r="D15" s="161">
        <v>5525</v>
      </c>
      <c r="E15" s="161">
        <v>5525</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5525</v>
      </c>
      <c r="AH15" s="27"/>
    </row>
    <row r="16" spans="1:34" x14ac:dyDescent="0.2">
      <c r="A16" s="5" t="s">
        <v>16</v>
      </c>
      <c r="B16" s="161">
        <v>0</v>
      </c>
      <c r="C16" s="161">
        <v>3825</v>
      </c>
      <c r="D16" s="161">
        <v>3825</v>
      </c>
      <c r="E16" s="161">
        <v>3825</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3825</v>
      </c>
      <c r="AH16" s="27"/>
    </row>
    <row r="17" spans="1:34" x14ac:dyDescent="0.2">
      <c r="A17" s="5" t="s">
        <v>15</v>
      </c>
      <c r="B17" s="161">
        <v>0</v>
      </c>
      <c r="C17" s="161">
        <v>2550</v>
      </c>
      <c r="D17" s="161">
        <v>2550</v>
      </c>
      <c r="E17" s="161">
        <v>2550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2550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43987.5</v>
      </c>
      <c r="D19" s="22">
        <v>92373.75</v>
      </c>
      <c r="E19" s="22">
        <v>78200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214561.25</v>
      </c>
      <c r="AH19" s="27"/>
    </row>
    <row r="20" spans="1:34" x14ac:dyDescent="0.2">
      <c r="A20" s="3" t="s">
        <v>12</v>
      </c>
      <c r="B20" s="25">
        <v>-1610</v>
      </c>
      <c r="C20" s="25">
        <v>11833.13</v>
      </c>
      <c r="D20" s="25">
        <v>69473.03</v>
      </c>
      <c r="E20" s="25">
        <v>58029.279999999999</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137725.44</v>
      </c>
      <c r="AH20" s="30"/>
    </row>
    <row r="21" spans="1:34" x14ac:dyDescent="0.2">
      <c r="J21" s="19"/>
      <c r="AG21" s="88">
        <v>1.7924643622531922</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6265</v>
      </c>
      <c r="D121" s="68">
        <v>7595</v>
      </c>
      <c r="E121" s="68">
        <v>6230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20090</v>
      </c>
      <c r="AH121" s="69">
        <v>0.53744743234422321</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9594.7999999999993</v>
      </c>
      <c r="D122" s="68">
        <v>3847.8</v>
      </c>
      <c r="E122" s="68">
        <v>3847.8</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17290.400000000001</v>
      </c>
      <c r="AH122" s="69">
        <v>0.46255256765577685</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15859.8</v>
      </c>
      <c r="D123" s="68">
        <v>11442.8</v>
      </c>
      <c r="E123" s="68">
        <v>10077.799999999999</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37380.400000000001</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6300</v>
      </c>
      <c r="D125" s="71">
        <v>13230</v>
      </c>
      <c r="E125" s="71">
        <v>11200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30730</v>
      </c>
      <c r="AH125" s="61"/>
    </row>
    <row r="126" spans="1:62" s="21" customFormat="1" x14ac:dyDescent="0.2">
      <c r="A126" s="66" t="s">
        <v>20</v>
      </c>
      <c r="B126" s="71"/>
      <c r="C126" s="71">
        <v>1800</v>
      </c>
      <c r="D126" s="71">
        <v>3780</v>
      </c>
      <c r="E126" s="71">
        <v>3200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8780</v>
      </c>
      <c r="AH126" s="61"/>
    </row>
    <row r="127" spans="1:62" s="21" customFormat="1" x14ac:dyDescent="0.2">
      <c r="A127" s="66" t="s">
        <v>19</v>
      </c>
      <c r="B127" s="71"/>
      <c r="C127" s="71">
        <v>900</v>
      </c>
      <c r="D127" s="71">
        <v>1890</v>
      </c>
      <c r="E127" s="71">
        <v>1600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4390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1.3</v>
      </c>
      <c r="D129" s="72">
        <v>1.3</v>
      </c>
      <c r="E129" s="72">
        <v>1.3</v>
      </c>
      <c r="F129" s="72">
        <v>1.3</v>
      </c>
      <c r="G129" s="72">
        <v>1.3</v>
      </c>
      <c r="H129" s="72">
        <v>1.3</v>
      </c>
      <c r="I129" s="72">
        <v>1.3</v>
      </c>
      <c r="J129" s="72">
        <v>1.3</v>
      </c>
      <c r="K129" s="72">
        <v>1.3</v>
      </c>
      <c r="L129" s="72">
        <v>1.3</v>
      </c>
      <c r="M129" s="72">
        <v>1.3</v>
      </c>
      <c r="N129" s="72">
        <v>1.3</v>
      </c>
      <c r="O129" s="72">
        <v>1.3</v>
      </c>
      <c r="P129" s="72">
        <v>1.3</v>
      </c>
      <c r="Q129" s="72">
        <v>1.3</v>
      </c>
      <c r="R129" s="72">
        <v>1.3</v>
      </c>
      <c r="S129" s="72">
        <v>1.3</v>
      </c>
      <c r="T129" s="72">
        <v>1.3</v>
      </c>
      <c r="U129" s="72">
        <v>1.3</v>
      </c>
      <c r="V129" s="72">
        <v>1.3</v>
      </c>
      <c r="W129" s="72">
        <v>1.3</v>
      </c>
      <c r="X129" s="72">
        <v>1.3</v>
      </c>
      <c r="Y129" s="72">
        <v>1.3</v>
      </c>
      <c r="Z129" s="72">
        <v>1.3</v>
      </c>
      <c r="AA129" s="72">
        <v>1.3</v>
      </c>
      <c r="AB129" s="72">
        <v>1.3</v>
      </c>
      <c r="AC129" s="72">
        <v>1.3</v>
      </c>
      <c r="AD129" s="72">
        <v>1.3</v>
      </c>
      <c r="AE129" s="72">
        <v>1.3</v>
      </c>
      <c r="AF129" s="72">
        <v>1.3</v>
      </c>
      <c r="AG129" s="72">
        <v>1.3</v>
      </c>
      <c r="AH129" s="61"/>
    </row>
    <row r="130" spans="1:40" s="21" customFormat="1" x14ac:dyDescent="0.2">
      <c r="A130" s="66" t="s">
        <v>16</v>
      </c>
      <c r="B130" s="72"/>
      <c r="C130" s="72">
        <v>0.9</v>
      </c>
      <c r="D130" s="72">
        <v>0.9</v>
      </c>
      <c r="E130" s="72">
        <v>0.9</v>
      </c>
      <c r="F130" s="72">
        <v>0.9</v>
      </c>
      <c r="G130" s="72">
        <v>0.9</v>
      </c>
      <c r="H130" s="72">
        <v>0.9</v>
      </c>
      <c r="I130" s="72">
        <v>0.9</v>
      </c>
      <c r="J130" s="72">
        <v>0.9</v>
      </c>
      <c r="K130" s="72">
        <v>0.9</v>
      </c>
      <c r="L130" s="72">
        <v>0.9</v>
      </c>
      <c r="M130" s="72">
        <v>0.9</v>
      </c>
      <c r="N130" s="72">
        <v>0.9</v>
      </c>
      <c r="O130" s="72">
        <v>0.9</v>
      </c>
      <c r="P130" s="72">
        <v>0.9</v>
      </c>
      <c r="Q130" s="72">
        <v>0.9</v>
      </c>
      <c r="R130" s="72">
        <v>0.9</v>
      </c>
      <c r="S130" s="72">
        <v>0.9</v>
      </c>
      <c r="T130" s="72">
        <v>0.9</v>
      </c>
      <c r="U130" s="72">
        <v>0.9</v>
      </c>
      <c r="V130" s="72">
        <v>0.9</v>
      </c>
      <c r="W130" s="72">
        <v>0.9</v>
      </c>
      <c r="X130" s="72">
        <v>0.9</v>
      </c>
      <c r="Y130" s="72">
        <v>0.9</v>
      </c>
      <c r="Z130" s="72">
        <v>0.9</v>
      </c>
      <c r="AA130" s="72">
        <v>0.9</v>
      </c>
      <c r="AB130" s="72">
        <v>0.9</v>
      </c>
      <c r="AC130" s="72">
        <v>0.9</v>
      </c>
      <c r="AD130" s="72">
        <v>0.9</v>
      </c>
      <c r="AE130" s="72">
        <v>0.9</v>
      </c>
      <c r="AF130" s="72">
        <v>0.9</v>
      </c>
      <c r="AG130" s="72">
        <v>0.9</v>
      </c>
      <c r="AH130" s="61"/>
    </row>
    <row r="131" spans="1:40" s="21" customFormat="1" x14ac:dyDescent="0.2">
      <c r="A131" s="66" t="s">
        <v>15</v>
      </c>
      <c r="B131" s="72"/>
      <c r="C131" s="72">
        <v>0.6</v>
      </c>
      <c r="D131" s="72">
        <v>0.6</v>
      </c>
      <c r="E131" s="72">
        <v>0.6</v>
      </c>
      <c r="F131" s="72">
        <v>0.6</v>
      </c>
      <c r="G131" s="72">
        <v>0.6</v>
      </c>
      <c r="H131" s="72">
        <v>0.6</v>
      </c>
      <c r="I131" s="72">
        <v>0.6</v>
      </c>
      <c r="J131" s="72">
        <v>0.6</v>
      </c>
      <c r="K131" s="72">
        <v>0.6</v>
      </c>
      <c r="L131" s="72">
        <v>0.6</v>
      </c>
      <c r="M131" s="72">
        <v>0.6</v>
      </c>
      <c r="N131" s="72">
        <v>0.6</v>
      </c>
      <c r="O131" s="72">
        <v>0.6</v>
      </c>
      <c r="P131" s="72">
        <v>0.6</v>
      </c>
      <c r="Q131" s="72">
        <v>0.6</v>
      </c>
      <c r="R131" s="72">
        <v>0.6</v>
      </c>
      <c r="S131" s="72">
        <v>0.6</v>
      </c>
      <c r="T131" s="72">
        <v>0.6</v>
      </c>
      <c r="U131" s="72">
        <v>0.6</v>
      </c>
      <c r="V131" s="72">
        <v>0.6</v>
      </c>
      <c r="W131" s="72">
        <v>0.6</v>
      </c>
      <c r="X131" s="72">
        <v>0.6</v>
      </c>
      <c r="Y131" s="72">
        <v>0.6</v>
      </c>
      <c r="Z131" s="72">
        <v>0.6</v>
      </c>
      <c r="AA131" s="72">
        <v>0.6</v>
      </c>
      <c r="AB131" s="72">
        <v>0.6</v>
      </c>
      <c r="AC131" s="72">
        <v>0.6</v>
      </c>
      <c r="AD131" s="72">
        <v>0.6</v>
      </c>
      <c r="AE131" s="72">
        <v>0.6</v>
      </c>
      <c r="AF131" s="72">
        <v>0.6</v>
      </c>
      <c r="AG131" s="72">
        <v>0.6</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10350</v>
      </c>
      <c r="D133" s="68">
        <v>21735</v>
      </c>
      <c r="E133" s="68">
        <v>18400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50485</v>
      </c>
      <c r="AH133" s="61"/>
    </row>
    <row r="134" spans="1:40" s="21" customFormat="1" x14ac:dyDescent="0.2">
      <c r="A134" s="64" t="s">
        <v>12</v>
      </c>
      <c r="B134" s="68"/>
      <c r="C134" s="68">
        <v>-5509.8</v>
      </c>
      <c r="D134" s="68">
        <v>10292.200000000001</v>
      </c>
      <c r="E134" s="68">
        <v>8322.2000000000007</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13104.6</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2240000</v>
      </c>
      <c r="AY8" s="21" t="s">
        <v>4</v>
      </c>
      <c r="AZ8" s="86">
        <v>450000</v>
      </c>
    </row>
    <row r="9" spans="2:59" ht="14.45" customHeight="1" x14ac:dyDescent="0.2">
      <c r="B9" s="132"/>
      <c r="C9" s="132"/>
      <c r="D9" s="132"/>
      <c r="E9" s="132"/>
      <c r="F9" s="132"/>
      <c r="G9" s="132"/>
      <c r="H9" s="132"/>
      <c r="I9" s="132"/>
      <c r="J9" s="36"/>
      <c r="AP9" s="21" t="s">
        <v>8</v>
      </c>
      <c r="AQ9" s="86">
        <v>1575000</v>
      </c>
      <c r="AY9" s="21" t="s">
        <v>8</v>
      </c>
      <c r="AZ9" s="86">
        <v>5148000</v>
      </c>
    </row>
    <row r="10" spans="2:59" ht="14.45" customHeight="1" x14ac:dyDescent="0.2">
      <c r="B10" s="132"/>
      <c r="C10" s="132"/>
      <c r="D10" s="132"/>
      <c r="E10" s="132"/>
      <c r="F10" s="132"/>
      <c r="G10" s="132"/>
      <c r="H10" s="132"/>
      <c r="I10" s="132"/>
      <c r="J10" s="36"/>
      <c r="AP10" s="21" t="s">
        <v>9</v>
      </c>
      <c r="AQ10" s="86">
        <v>4445000</v>
      </c>
      <c r="AY10" s="21" t="s">
        <v>9</v>
      </c>
      <c r="AZ10" s="86">
        <v>0</v>
      </c>
    </row>
    <row r="11" spans="2:59" ht="14.45" customHeight="1" x14ac:dyDescent="0.2">
      <c r="B11" s="74" t="s">
        <v>114</v>
      </c>
      <c r="C11" s="74"/>
      <c r="D11" s="74"/>
      <c r="E11" s="74"/>
      <c r="F11" s="74"/>
      <c r="G11" s="74"/>
      <c r="H11" s="74"/>
      <c r="I11" s="74"/>
      <c r="AP11" s="21" t="s">
        <v>7</v>
      </c>
      <c r="AQ11" s="86">
        <v>2100000</v>
      </c>
      <c r="AY11" s="21" t="s">
        <v>7</v>
      </c>
      <c r="AZ11" s="86">
        <v>5106000</v>
      </c>
    </row>
    <row r="12" spans="2:59" ht="14.45" customHeight="1" x14ac:dyDescent="0.2">
      <c r="B12" s="74"/>
      <c r="C12" s="74"/>
      <c r="D12" s="74"/>
      <c r="E12" s="74"/>
      <c r="F12" s="74"/>
      <c r="G12" s="74"/>
      <c r="H12" s="74"/>
      <c r="I12" s="74"/>
      <c r="AP12" s="21" t="s">
        <v>3</v>
      </c>
      <c r="AQ12" s="86">
        <v>805000</v>
      </c>
      <c r="AY12" s="21" t="s">
        <v>3</v>
      </c>
      <c r="AZ12" s="86">
        <v>0</v>
      </c>
    </row>
    <row r="13" spans="2:59" ht="14.45" customHeight="1" x14ac:dyDescent="0.2">
      <c r="B13" s="74"/>
      <c r="C13" s="74"/>
      <c r="D13" s="74"/>
      <c r="E13" s="74"/>
      <c r="F13" s="74"/>
      <c r="G13" s="74"/>
      <c r="H13" s="74"/>
      <c r="I13" s="74"/>
      <c r="AP13" s="21" t="s">
        <v>6</v>
      </c>
      <c r="AQ13" s="86">
        <v>2100000</v>
      </c>
      <c r="AY13" s="21" t="s">
        <v>6</v>
      </c>
      <c r="AZ13" s="86">
        <v>135000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3325000</v>
      </c>
      <c r="AY16" s="21" t="s">
        <v>5</v>
      </c>
      <c r="AZ16" s="86">
        <v>0</v>
      </c>
    </row>
    <row r="17" spans="42:59" ht="14.45" customHeight="1" x14ac:dyDescent="0.2">
      <c r="AP17" s="21" t="s">
        <v>60</v>
      </c>
      <c r="AQ17" s="86">
        <v>2100000</v>
      </c>
      <c r="AY17" s="21" t="s">
        <v>60</v>
      </c>
      <c r="AZ17" s="86">
        <v>600000</v>
      </c>
    </row>
    <row r="18" spans="42:59" x14ac:dyDescent="0.2">
      <c r="AP18" s="21" t="s">
        <v>10</v>
      </c>
      <c r="AQ18" s="86">
        <v>0</v>
      </c>
      <c r="AY18" s="21" t="s">
        <v>10</v>
      </c>
      <c r="AZ18" s="86">
        <v>851400</v>
      </c>
    </row>
    <row r="19" spans="42:59" x14ac:dyDescent="0.2">
      <c r="AP19" s="21" t="s">
        <v>76</v>
      </c>
      <c r="AQ19" s="86">
        <v>1400000</v>
      </c>
      <c r="AY19" s="21" t="s">
        <v>76</v>
      </c>
      <c r="AZ19" s="86">
        <v>5000000</v>
      </c>
    </row>
    <row r="20" spans="42:59" ht="15" x14ac:dyDescent="0.25">
      <c r="AP20" s="75" t="s">
        <v>77</v>
      </c>
      <c r="AQ20" s="87">
        <v>20090000</v>
      </c>
      <c r="AY20" s="75" t="s">
        <v>77</v>
      </c>
      <c r="AZ20" s="87">
        <v>17290400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4480000</v>
      </c>
      <c r="AY27" s="21" t="s">
        <v>4</v>
      </c>
      <c r="AZ27" s="86">
        <v>783630</v>
      </c>
    </row>
    <row r="28" spans="42:59" x14ac:dyDescent="0.2">
      <c r="AP28" s="21" t="s">
        <v>8</v>
      </c>
      <c r="AQ28" s="86">
        <v>3150000</v>
      </c>
      <c r="AY28" s="21" t="s">
        <v>8</v>
      </c>
      <c r="AZ28" s="86">
        <v>8482860</v>
      </c>
    </row>
    <row r="29" spans="42:59" ht="14.45" customHeight="1" x14ac:dyDescent="0.2">
      <c r="AP29" s="21" t="s">
        <v>9</v>
      </c>
      <c r="AQ29" s="86">
        <v>8890000</v>
      </c>
      <c r="AY29" s="21" t="s">
        <v>9</v>
      </c>
      <c r="AZ29" s="86"/>
    </row>
    <row r="30" spans="42:59" x14ac:dyDescent="0.2">
      <c r="AP30" s="21" t="s">
        <v>7</v>
      </c>
      <c r="AQ30" s="86">
        <v>4200000</v>
      </c>
      <c r="AY30" s="21" t="s">
        <v>7</v>
      </c>
      <c r="AZ30" s="86">
        <v>11881212</v>
      </c>
    </row>
    <row r="31" spans="42:59" x14ac:dyDescent="0.2">
      <c r="AP31" s="21" t="s">
        <v>3</v>
      </c>
      <c r="AQ31" s="86">
        <v>1610000</v>
      </c>
      <c r="AY31" s="21" t="s">
        <v>3</v>
      </c>
      <c r="AZ31" s="86"/>
    </row>
    <row r="32" spans="42:59" ht="14.45" customHeight="1" x14ac:dyDescent="0.2">
      <c r="AP32" s="21" t="s">
        <v>6</v>
      </c>
      <c r="AQ32" s="86">
        <v>4200000</v>
      </c>
      <c r="AY32" s="21" t="s">
        <v>6</v>
      </c>
      <c r="AZ32" s="86">
        <v>317865</v>
      </c>
    </row>
    <row r="33" spans="2:56" ht="14.45" customHeight="1" x14ac:dyDescent="0.2">
      <c r="AP33" s="21" t="s">
        <v>5</v>
      </c>
      <c r="AQ33" s="86">
        <v>6650000</v>
      </c>
      <c r="AY33" s="21" t="s">
        <v>5</v>
      </c>
      <c r="AZ33" s="86">
        <v>0</v>
      </c>
    </row>
    <row r="34" spans="2:56" x14ac:dyDescent="0.2">
      <c r="AP34" s="21" t="s">
        <v>60</v>
      </c>
      <c r="AQ34" s="86">
        <v>4200000</v>
      </c>
      <c r="AY34" s="21" t="s">
        <v>60</v>
      </c>
      <c r="AZ34" s="86">
        <v>1412737</v>
      </c>
    </row>
    <row r="35" spans="2:56" ht="14.45" customHeight="1" x14ac:dyDescent="0.2">
      <c r="B35" s="132" t="s">
        <v>143</v>
      </c>
      <c r="C35" s="132"/>
      <c r="D35" s="132"/>
      <c r="E35" s="132"/>
      <c r="F35" s="132"/>
      <c r="G35" s="132"/>
      <c r="H35" s="132"/>
      <c r="I35" s="132"/>
      <c r="AP35" s="21" t="s">
        <v>10</v>
      </c>
      <c r="AQ35" s="86">
        <v>0</v>
      </c>
      <c r="AY35" s="21" t="s">
        <v>10</v>
      </c>
      <c r="AZ35" s="86">
        <v>2004696</v>
      </c>
    </row>
    <row r="36" spans="2:56" ht="14.45" customHeight="1" x14ac:dyDescent="0.2">
      <c r="B36" s="132"/>
      <c r="C36" s="132"/>
      <c r="D36" s="132"/>
      <c r="E36" s="132"/>
      <c r="F36" s="132"/>
      <c r="G36" s="132"/>
      <c r="H36" s="132"/>
      <c r="I36" s="132"/>
      <c r="AP36" s="21" t="s">
        <v>76</v>
      </c>
      <c r="AQ36" s="86">
        <v>2800000</v>
      </c>
      <c r="AY36" s="21" t="s">
        <v>76</v>
      </c>
      <c r="AZ36" s="86">
        <v>11772806</v>
      </c>
    </row>
    <row r="37" spans="2:56" ht="14.45" customHeight="1" x14ac:dyDescent="0.25">
      <c r="B37" s="132"/>
      <c r="C37" s="132"/>
      <c r="D37" s="132"/>
      <c r="E37" s="132"/>
      <c r="F37" s="132"/>
      <c r="G37" s="132"/>
      <c r="H37" s="132"/>
      <c r="I37" s="132"/>
      <c r="AP37" s="75" t="s">
        <v>77</v>
      </c>
      <c r="AQ37" s="87">
        <v>40180000</v>
      </c>
      <c r="AY37" s="75" t="s">
        <v>77</v>
      </c>
      <c r="AZ37" s="87">
        <v>36655806</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37380400</v>
      </c>
      <c r="AR41" s="107">
        <v>20090000</v>
      </c>
      <c r="AS41" s="107">
        <v>17290400</v>
      </c>
      <c r="AV41" s="21" t="s">
        <v>128</v>
      </c>
      <c r="AW41" s="88">
        <v>0.53744743234422321</v>
      </c>
      <c r="AX41" s="88">
        <v>0.46255256765577685</v>
      </c>
    </row>
    <row r="42" spans="2:56" ht="15" x14ac:dyDescent="0.2">
      <c r="B42" s="37"/>
      <c r="C42" s="37"/>
      <c r="D42" s="37"/>
      <c r="E42" s="37"/>
      <c r="F42" s="37"/>
      <c r="G42" s="37"/>
      <c r="H42" s="37"/>
      <c r="I42" s="37"/>
      <c r="AP42" s="21" t="s">
        <v>127</v>
      </c>
      <c r="AQ42" s="107">
        <v>76835806</v>
      </c>
      <c r="AR42" s="107">
        <v>40180000</v>
      </c>
      <c r="AS42" s="107">
        <v>36655806</v>
      </c>
      <c r="AV42" s="21" t="s">
        <v>127</v>
      </c>
      <c r="AW42" s="88">
        <v>0.52293327930990918</v>
      </c>
      <c r="AX42" s="88">
        <v>0.47706672069009076</v>
      </c>
    </row>
    <row r="43" spans="2:56" x14ac:dyDescent="0.2">
      <c r="BD43" s="89">
        <v>21993483600000</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0.64189335213138443</v>
      </c>
    </row>
    <row r="54" spans="2:55" x14ac:dyDescent="0.2">
      <c r="BA54" s="21" t="s">
        <v>88</v>
      </c>
      <c r="BC54" s="91">
        <v>0.25957413092997922</v>
      </c>
    </row>
    <row r="55" spans="2:55" ht="15" thickBot="1" x14ac:dyDescent="0.25">
      <c r="BA55" s="21" t="s">
        <v>89</v>
      </c>
      <c r="BC55" s="91" t="s">
        <v>127</v>
      </c>
    </row>
    <row r="56" spans="2:55" ht="16.5" thickTop="1" thickBot="1" x14ac:dyDescent="0.3">
      <c r="BA56" s="92" t="s">
        <v>82</v>
      </c>
      <c r="BB56" s="92"/>
      <c r="BC56" s="90">
        <v>37380400</v>
      </c>
    </row>
    <row r="57" spans="2:55" ht="16.5" thickTop="1" thickBot="1" x14ac:dyDescent="0.3">
      <c r="BA57" s="93" t="s">
        <v>83</v>
      </c>
      <c r="BB57" s="93"/>
      <c r="BC57" s="94">
        <v>43193</v>
      </c>
    </row>
    <row r="58" spans="2:55" ht="16.5" thickTop="1" thickBot="1" x14ac:dyDescent="0.3">
      <c r="BA58" s="93" t="s">
        <v>84</v>
      </c>
      <c r="BB58" s="93"/>
      <c r="BC58" s="95">
        <v>2.0555105349327456</v>
      </c>
    </row>
    <row r="59" spans="2:55" ht="16.5" thickTop="1" thickBot="1" x14ac:dyDescent="0.3">
      <c r="BA59" s="92" t="s">
        <v>85</v>
      </c>
      <c r="BB59" s="92" t="s">
        <v>65</v>
      </c>
      <c r="BC59" s="90">
        <v>50484.999999999993</v>
      </c>
    </row>
    <row r="60" spans="2:55" ht="16.5" thickTop="1" thickBot="1" x14ac:dyDescent="0.3">
      <c r="I60" s="60" t="s">
        <v>113</v>
      </c>
      <c r="BA60" s="93" t="s">
        <v>86</v>
      </c>
      <c r="BB60" s="93"/>
      <c r="BC60" s="95">
        <v>4.2500000000000009</v>
      </c>
    </row>
    <row r="61" spans="2:55" ht="16.5" thickTop="1" thickBot="1" x14ac:dyDescent="0.3">
      <c r="BA61" s="92" t="s">
        <v>85</v>
      </c>
      <c r="BB61" s="92" t="s">
        <v>65</v>
      </c>
      <c r="BC61" s="90">
        <v>214561.25</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2240000</v>
      </c>
      <c r="J5" t="s">
        <v>4</v>
      </c>
      <c r="K5" s="1">
        <v>450000</v>
      </c>
      <c r="S5" s="135"/>
      <c r="T5" s="135"/>
      <c r="U5" s="135"/>
      <c r="V5" s="135"/>
      <c r="W5" s="135"/>
      <c r="X5" s="135"/>
      <c r="Y5" s="135"/>
      <c r="Z5" s="135"/>
    </row>
    <row r="6" spans="1:27" x14ac:dyDescent="0.25">
      <c r="A6" t="s">
        <v>8</v>
      </c>
      <c r="B6" s="1">
        <v>1575000</v>
      </c>
      <c r="J6" t="s">
        <v>8</v>
      </c>
      <c r="K6" s="1">
        <v>5148000</v>
      </c>
      <c r="S6" s="135"/>
      <c r="T6" s="135"/>
      <c r="U6" s="135"/>
      <c r="V6" s="135"/>
      <c r="W6" s="135"/>
      <c r="X6" s="135"/>
      <c r="Y6" s="135"/>
      <c r="Z6" s="135"/>
      <c r="AA6" s="18"/>
    </row>
    <row r="7" spans="1:27" x14ac:dyDescent="0.25">
      <c r="A7" t="s">
        <v>9</v>
      </c>
      <c r="B7" s="1">
        <v>4445000</v>
      </c>
      <c r="J7" t="s">
        <v>9</v>
      </c>
      <c r="K7" s="1">
        <v>0</v>
      </c>
      <c r="S7" s="135"/>
      <c r="T7" s="135"/>
      <c r="U7" s="135"/>
      <c r="V7" s="135"/>
      <c r="W7" s="135"/>
      <c r="X7" s="135"/>
      <c r="Y7" s="135"/>
      <c r="Z7" s="135"/>
      <c r="AA7" s="18"/>
    </row>
    <row r="8" spans="1:27" x14ac:dyDescent="0.25">
      <c r="A8" t="s">
        <v>7</v>
      </c>
      <c r="B8" s="1">
        <v>2100000</v>
      </c>
      <c r="J8" t="s">
        <v>7</v>
      </c>
      <c r="K8" s="1">
        <v>5106000</v>
      </c>
      <c r="S8" s="135"/>
      <c r="T8" s="135"/>
      <c r="U8" s="135"/>
      <c r="V8" s="135"/>
      <c r="W8" s="135"/>
      <c r="X8" s="135"/>
      <c r="Y8" s="135"/>
      <c r="Z8" s="135"/>
    </row>
    <row r="9" spans="1:27" x14ac:dyDescent="0.25">
      <c r="A9" t="s">
        <v>3</v>
      </c>
      <c r="B9" s="1">
        <v>805000</v>
      </c>
      <c r="J9" t="s">
        <v>3</v>
      </c>
      <c r="K9" s="1">
        <v>0</v>
      </c>
      <c r="S9" s="135"/>
      <c r="T9" s="135"/>
      <c r="U9" s="135"/>
      <c r="V9" s="135"/>
      <c r="W9" s="135"/>
      <c r="X9" s="135"/>
      <c r="Y9" s="135"/>
      <c r="Z9" s="135"/>
    </row>
    <row r="10" spans="1:27" x14ac:dyDescent="0.25">
      <c r="A10" t="s">
        <v>6</v>
      </c>
      <c r="B10" s="1">
        <v>2100000</v>
      </c>
      <c r="J10" t="s">
        <v>6</v>
      </c>
      <c r="K10" s="1">
        <v>135000</v>
      </c>
      <c r="S10" s="135"/>
      <c r="T10" s="135"/>
      <c r="U10" s="135"/>
      <c r="V10" s="135"/>
      <c r="W10" s="135"/>
      <c r="X10" s="135"/>
      <c r="Y10" s="135"/>
      <c r="Z10" s="135"/>
    </row>
    <row r="11" spans="1:27" x14ac:dyDescent="0.25">
      <c r="A11" t="s">
        <v>5</v>
      </c>
      <c r="B11" s="1">
        <v>3325000</v>
      </c>
      <c r="J11" t="s">
        <v>5</v>
      </c>
      <c r="K11" s="1">
        <v>0</v>
      </c>
      <c r="S11" s="135"/>
      <c r="T11" s="135"/>
      <c r="U11" s="135"/>
      <c r="V11" s="135"/>
      <c r="W11" s="135"/>
      <c r="X11" s="135"/>
      <c r="Y11" s="135"/>
      <c r="Z11" s="135"/>
    </row>
    <row r="12" spans="1:27" x14ac:dyDescent="0.25">
      <c r="A12" t="s">
        <v>60</v>
      </c>
      <c r="B12" s="1">
        <v>2100000</v>
      </c>
      <c r="J12" t="s">
        <v>60</v>
      </c>
      <c r="K12" s="1">
        <v>600000</v>
      </c>
    </row>
    <row r="13" spans="1:27" x14ac:dyDescent="0.25">
      <c r="A13" t="s">
        <v>10</v>
      </c>
      <c r="B13" s="1">
        <v>0</v>
      </c>
      <c r="J13" t="s">
        <v>10</v>
      </c>
      <c r="K13" s="1">
        <v>851400</v>
      </c>
    </row>
    <row r="14" spans="1:27" x14ac:dyDescent="0.25">
      <c r="A14" t="s">
        <v>76</v>
      </c>
      <c r="B14" s="1">
        <v>1400000</v>
      </c>
      <c r="J14" t="s">
        <v>76</v>
      </c>
      <c r="K14" s="1">
        <v>5000000</v>
      </c>
    </row>
    <row r="15" spans="1:27" x14ac:dyDescent="0.25">
      <c r="A15" s="12" t="s">
        <v>77</v>
      </c>
      <c r="B15" s="13">
        <v>20090000</v>
      </c>
      <c r="J15" s="12" t="s">
        <v>77</v>
      </c>
      <c r="K15" s="13">
        <v>17290400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4480000</v>
      </c>
      <c r="J22" t="s">
        <v>4</v>
      </c>
      <c r="K22" s="1">
        <v>783630</v>
      </c>
      <c r="S22" s="135"/>
      <c r="T22" s="135"/>
      <c r="U22" s="135"/>
      <c r="V22" s="135"/>
      <c r="W22" s="135"/>
      <c r="X22" s="135"/>
      <c r="Y22" s="135"/>
      <c r="Z22" s="135"/>
    </row>
    <row r="23" spans="1:26" x14ac:dyDescent="0.25">
      <c r="A23" t="s">
        <v>8</v>
      </c>
      <c r="B23" s="1">
        <v>3150000</v>
      </c>
      <c r="J23" t="s">
        <v>8</v>
      </c>
      <c r="K23" s="1">
        <v>8482860</v>
      </c>
      <c r="S23" s="135"/>
      <c r="T23" s="135"/>
      <c r="U23" s="135"/>
      <c r="V23" s="135"/>
      <c r="W23" s="135"/>
      <c r="X23" s="135"/>
      <c r="Y23" s="135"/>
      <c r="Z23" s="135"/>
    </row>
    <row r="24" spans="1:26" ht="14.45" customHeight="1" x14ac:dyDescent="0.25">
      <c r="A24" t="s">
        <v>9</v>
      </c>
      <c r="B24" s="1">
        <v>8890000</v>
      </c>
      <c r="J24" t="s">
        <v>9</v>
      </c>
      <c r="K24" s="1">
        <v>0</v>
      </c>
      <c r="S24" s="135"/>
      <c r="T24" s="135"/>
      <c r="U24" s="135"/>
      <c r="V24" s="135"/>
      <c r="W24" s="135"/>
      <c r="X24" s="135"/>
      <c r="Y24" s="135"/>
      <c r="Z24" s="135"/>
    </row>
    <row r="25" spans="1:26" x14ac:dyDescent="0.25">
      <c r="A25" t="s">
        <v>7</v>
      </c>
      <c r="B25" s="1">
        <v>4200000</v>
      </c>
      <c r="J25" t="s">
        <v>7</v>
      </c>
      <c r="K25" s="1">
        <v>11881212</v>
      </c>
      <c r="S25" s="135"/>
      <c r="T25" s="135"/>
      <c r="U25" s="135"/>
      <c r="V25" s="135"/>
      <c r="W25" s="135"/>
      <c r="X25" s="135"/>
      <c r="Y25" s="135"/>
      <c r="Z25" s="135"/>
    </row>
    <row r="26" spans="1:26" ht="14.45" customHeight="1" x14ac:dyDescent="0.25">
      <c r="A26" t="s">
        <v>3</v>
      </c>
      <c r="B26" s="1">
        <v>1610000</v>
      </c>
      <c r="J26" t="s">
        <v>3</v>
      </c>
      <c r="K26" s="1">
        <v>0</v>
      </c>
      <c r="S26" s="135"/>
      <c r="T26" s="135"/>
      <c r="U26" s="135"/>
      <c r="V26" s="135"/>
      <c r="W26" s="135"/>
      <c r="X26" s="135"/>
      <c r="Y26" s="135"/>
      <c r="Z26" s="135"/>
    </row>
    <row r="27" spans="1:26" x14ac:dyDescent="0.25">
      <c r="A27" t="s">
        <v>6</v>
      </c>
      <c r="B27" s="1">
        <v>4200000</v>
      </c>
      <c r="J27" t="s">
        <v>6</v>
      </c>
      <c r="K27" s="1">
        <v>317865</v>
      </c>
      <c r="S27" s="135"/>
      <c r="T27" s="135"/>
      <c r="U27" s="135"/>
      <c r="V27" s="135"/>
      <c r="W27" s="135"/>
      <c r="X27" s="135"/>
      <c r="Y27" s="135"/>
      <c r="Z27" s="135"/>
    </row>
    <row r="28" spans="1:26" x14ac:dyDescent="0.25">
      <c r="A28" t="s">
        <v>5</v>
      </c>
      <c r="B28" s="1">
        <v>6650000</v>
      </c>
      <c r="J28" t="s">
        <v>5</v>
      </c>
      <c r="K28" s="1">
        <v>0</v>
      </c>
      <c r="S28" s="135"/>
      <c r="T28" s="135"/>
      <c r="U28" s="135"/>
      <c r="V28" s="135"/>
      <c r="W28" s="135"/>
      <c r="X28" s="135"/>
      <c r="Y28" s="135"/>
      <c r="Z28" s="135"/>
    </row>
    <row r="29" spans="1:26" x14ac:dyDescent="0.25">
      <c r="A29" t="s">
        <v>60</v>
      </c>
      <c r="B29" s="1">
        <v>4200000</v>
      </c>
      <c r="J29" t="s">
        <v>60</v>
      </c>
      <c r="K29" s="1">
        <v>1412737</v>
      </c>
    </row>
    <row r="30" spans="1:26" x14ac:dyDescent="0.25">
      <c r="A30" t="s">
        <v>10</v>
      </c>
      <c r="B30" s="1">
        <v>0</v>
      </c>
      <c r="J30" t="s">
        <v>10</v>
      </c>
      <c r="K30" s="1">
        <v>2004696</v>
      </c>
    </row>
    <row r="31" spans="1:26" x14ac:dyDescent="0.25">
      <c r="A31" t="s">
        <v>76</v>
      </c>
      <c r="B31" s="1">
        <v>2800000</v>
      </c>
      <c r="J31" t="s">
        <v>76</v>
      </c>
      <c r="K31" s="1">
        <v>11772806</v>
      </c>
    </row>
    <row r="32" spans="1:26" x14ac:dyDescent="0.25">
      <c r="A32" s="12" t="s">
        <v>77</v>
      </c>
      <c r="B32" s="13">
        <v>40180000</v>
      </c>
      <c r="J32" s="12" t="s">
        <v>77</v>
      </c>
      <c r="K32" s="13">
        <v>36655806</v>
      </c>
    </row>
    <row r="35" spans="1:15" x14ac:dyDescent="0.25">
      <c r="B35" t="s">
        <v>79</v>
      </c>
      <c r="C35" t="s">
        <v>80</v>
      </c>
      <c r="D35" t="s">
        <v>24</v>
      </c>
      <c r="H35" t="s">
        <v>80</v>
      </c>
      <c r="I35" t="s">
        <v>24</v>
      </c>
    </row>
    <row r="36" spans="1:15" x14ac:dyDescent="0.25">
      <c r="A36" t="s">
        <v>128</v>
      </c>
      <c r="B36" s="14">
        <v>37380400</v>
      </c>
      <c r="C36" s="14">
        <v>20090000</v>
      </c>
      <c r="D36" s="14">
        <v>17290400</v>
      </c>
      <c r="G36" t="s">
        <v>128</v>
      </c>
      <c r="H36" s="15">
        <v>0.53744743234422321</v>
      </c>
      <c r="I36" s="15">
        <v>0.46255256765577685</v>
      </c>
    </row>
    <row r="37" spans="1:15" x14ac:dyDescent="0.25">
      <c r="A37" t="s">
        <v>127</v>
      </c>
      <c r="B37" s="14">
        <v>76835806</v>
      </c>
      <c r="C37" s="14">
        <v>40180000</v>
      </c>
      <c r="D37" s="14">
        <v>36655806</v>
      </c>
      <c r="G37" t="s">
        <v>127</v>
      </c>
      <c r="H37" s="15">
        <v>0.52293327930990918</v>
      </c>
      <c r="I37" s="15">
        <v>0.47706672069009076</v>
      </c>
    </row>
    <row r="38" spans="1:15" x14ac:dyDescent="0.25">
      <c r="O38" s="17">
        <v>21993483600000</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1750.25</v>
      </c>
      <c r="J11" s="19"/>
      <c r="K11" s="19"/>
    </row>
    <row r="12" spans="2:57" ht="14.45" customHeight="1" thickBot="1" x14ac:dyDescent="0.25">
      <c r="B12" s="19"/>
      <c r="C12" s="19"/>
      <c r="D12" s="19"/>
      <c r="E12" s="19"/>
      <c r="F12" s="19"/>
      <c r="G12" s="43" t="s">
        <v>93</v>
      </c>
      <c r="H12" s="44" t="s">
        <v>94</v>
      </c>
      <c r="I12" s="45">
        <v>1610000</v>
      </c>
      <c r="J12" s="19"/>
      <c r="K12" s="19"/>
    </row>
    <row r="13" spans="2:57" ht="14.45" customHeight="1" thickBot="1" x14ac:dyDescent="0.25">
      <c r="B13" s="19"/>
      <c r="C13" s="19"/>
      <c r="D13" s="19"/>
      <c r="E13" s="19"/>
      <c r="F13" s="19"/>
      <c r="G13" s="43" t="s">
        <v>95</v>
      </c>
      <c r="H13" s="44" t="s">
        <v>94</v>
      </c>
      <c r="I13" s="45">
        <v>16081212</v>
      </c>
      <c r="J13" s="19"/>
      <c r="K13" s="19"/>
    </row>
    <row r="14" spans="2:57" ht="14.45" customHeight="1" thickBot="1" x14ac:dyDescent="0.25">
      <c r="B14" s="19"/>
      <c r="C14" s="19"/>
      <c r="D14" s="19"/>
      <c r="E14" s="19"/>
      <c r="F14" s="19"/>
      <c r="G14" s="43" t="s">
        <v>96</v>
      </c>
      <c r="H14" s="44" t="s">
        <v>97</v>
      </c>
      <c r="I14" s="46">
        <v>43.9</v>
      </c>
      <c r="J14" s="19"/>
      <c r="K14" s="19"/>
    </row>
    <row r="15" spans="2:57" ht="14.45" customHeight="1" thickBot="1" x14ac:dyDescent="0.25">
      <c r="B15" s="19"/>
      <c r="C15" s="19"/>
      <c r="D15" s="19"/>
      <c r="E15" s="19"/>
      <c r="F15" s="19"/>
      <c r="G15" s="43" t="s">
        <v>98</v>
      </c>
      <c r="H15" s="44" t="s">
        <v>67</v>
      </c>
      <c r="I15" s="47">
        <v>179.24643622531923</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1750.25</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15720.881841432223</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4.8875000000000002</v>
      </c>
      <c r="AT30" s="98">
        <v>43900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214561.25</v>
      </c>
      <c r="AV39" s="100">
        <v>4.8899999999999997</v>
      </c>
      <c r="AW39" s="101">
        <v>4.25</v>
      </c>
    </row>
    <row r="40" spans="2:49" ht="14.45" customHeight="1" x14ac:dyDescent="0.2">
      <c r="B40" s="19"/>
      <c r="C40" s="48"/>
      <c r="D40" s="52" t="s">
        <v>109</v>
      </c>
      <c r="E40" s="162">
        <v>3665.6250000000005</v>
      </c>
      <c r="F40" s="162">
        <v>3910</v>
      </c>
      <c r="G40" s="162">
        <v>4154.375</v>
      </c>
      <c r="H40" s="162">
        <v>4398.75</v>
      </c>
      <c r="I40" s="162">
        <v>4643.125</v>
      </c>
      <c r="J40" s="163">
        <v>4887.5</v>
      </c>
      <c r="K40" s="162">
        <v>5131.875</v>
      </c>
      <c r="L40" s="162">
        <v>5376.2500000000009</v>
      </c>
      <c r="M40" s="162">
        <v>5620.625</v>
      </c>
      <c r="N40" s="162">
        <v>5865</v>
      </c>
      <c r="O40" s="162">
        <v>6109.375</v>
      </c>
      <c r="AT40" s="21" t="s">
        <v>62</v>
      </c>
      <c r="AU40" s="99">
        <v>76835.81</v>
      </c>
      <c r="AV40" s="100">
        <v>1.75</v>
      </c>
      <c r="AW40" s="101">
        <v>2.0555106419406961</v>
      </c>
    </row>
    <row r="41" spans="2:49" x14ac:dyDescent="0.2">
      <c r="B41" s="19"/>
      <c r="C41" s="53">
        <v>-0.2</v>
      </c>
      <c r="D41" s="54">
        <v>25523.46</v>
      </c>
      <c r="E41" s="110">
        <v>0.21765402177057802</v>
      </c>
      <c r="F41" s="110">
        <v>0.29883095655528336</v>
      </c>
      <c r="G41" s="110">
        <v>0.38000789133998847</v>
      </c>
      <c r="H41" s="110">
        <v>0.46118482612469358</v>
      </c>
      <c r="I41" s="110">
        <v>0.54236176090939914</v>
      </c>
      <c r="J41" s="110">
        <v>0.62353869569410403</v>
      </c>
      <c r="K41" s="110">
        <v>0.70471563047880936</v>
      </c>
      <c r="L41" s="110">
        <v>0.7858925652635147</v>
      </c>
      <c r="M41" s="110">
        <v>0.86706950004822003</v>
      </c>
      <c r="N41" s="110">
        <v>0.94824643483292492</v>
      </c>
      <c r="O41" s="110">
        <v>1.0294233696176303</v>
      </c>
      <c r="AT41" s="21" t="s">
        <v>61</v>
      </c>
      <c r="AU41" s="99">
        <v>137725.44</v>
      </c>
      <c r="AV41" s="100"/>
      <c r="AW41" s="101">
        <v>0.64189335213138443</v>
      </c>
    </row>
    <row r="42" spans="2:49" x14ac:dyDescent="0.2">
      <c r="B42" s="19"/>
      <c r="C42" s="53">
        <v>-0.15</v>
      </c>
      <c r="D42" s="54">
        <v>31904.325000000001</v>
      </c>
      <c r="E42" s="110">
        <v>0.52206752721322269</v>
      </c>
      <c r="F42" s="110">
        <v>0.62353869569410425</v>
      </c>
      <c r="G42" s="110">
        <v>0.72500986417498559</v>
      </c>
      <c r="H42" s="110">
        <v>0.82648103265586692</v>
      </c>
      <c r="I42" s="110">
        <v>0.9279522011367487</v>
      </c>
      <c r="J42" s="110">
        <v>1.0294233696176303</v>
      </c>
      <c r="K42" s="110">
        <v>1.1308945380985116</v>
      </c>
      <c r="L42" s="110">
        <v>1.2323657065793934</v>
      </c>
      <c r="M42" s="110">
        <v>1.3338368750602747</v>
      </c>
      <c r="N42" s="110">
        <v>1.435308043541156</v>
      </c>
      <c r="O42" s="110">
        <v>1.5367792120220378</v>
      </c>
    </row>
    <row r="43" spans="2:49" x14ac:dyDescent="0.2">
      <c r="B43" s="19"/>
      <c r="C43" s="53">
        <v>-0.1</v>
      </c>
      <c r="D43" s="54">
        <v>37534.5</v>
      </c>
      <c r="E43" s="110">
        <v>0.79066767907437985</v>
      </c>
      <c r="F43" s="110">
        <v>0.91004552434600505</v>
      </c>
      <c r="G43" s="110">
        <v>1.0294233696176303</v>
      </c>
      <c r="H43" s="110">
        <v>1.1488012148892555</v>
      </c>
      <c r="I43" s="110">
        <v>1.2681790601608811</v>
      </c>
      <c r="J43" s="110">
        <v>1.3875569054325059</v>
      </c>
      <c r="K43" s="110">
        <v>1.5069347507041315</v>
      </c>
      <c r="L43" s="110">
        <v>1.6263125959757572</v>
      </c>
      <c r="M43" s="110">
        <v>1.7456904412473824</v>
      </c>
      <c r="N43" s="110">
        <v>1.8650682865190071</v>
      </c>
      <c r="O43" s="110">
        <v>1.9844461317906328</v>
      </c>
      <c r="AU43" s="21">
        <v>96426.349999999991</v>
      </c>
    </row>
    <row r="44" spans="2:49" x14ac:dyDescent="0.2">
      <c r="B44" s="19"/>
      <c r="C44" s="53">
        <v>-0.05</v>
      </c>
      <c r="D44" s="54">
        <v>41705</v>
      </c>
      <c r="E44" s="110">
        <v>0.98963075452708882</v>
      </c>
      <c r="F44" s="110">
        <v>1.1222728048288944</v>
      </c>
      <c r="G44" s="110">
        <v>1.2549148551307003</v>
      </c>
      <c r="H44" s="110">
        <v>1.3875569054325059</v>
      </c>
      <c r="I44" s="110">
        <v>1.5201989557343123</v>
      </c>
      <c r="J44" s="110">
        <v>1.6528410060361178</v>
      </c>
      <c r="K44" s="110">
        <v>1.7854830563379238</v>
      </c>
      <c r="L44" s="110">
        <v>1.9181251066397302</v>
      </c>
      <c r="M44" s="110">
        <v>2.0507671569415358</v>
      </c>
      <c r="N44" s="110">
        <v>2.1834092072433418</v>
      </c>
      <c r="O44" s="110">
        <v>2.3160512575451473</v>
      </c>
      <c r="AU44" s="21">
        <v>106160.336</v>
      </c>
    </row>
    <row r="45" spans="2:49" x14ac:dyDescent="0.2">
      <c r="B45" s="19"/>
      <c r="C45" s="50" t="s">
        <v>107</v>
      </c>
      <c r="D45" s="55">
        <v>43900</v>
      </c>
      <c r="E45" s="110">
        <v>1.0943481626600935</v>
      </c>
      <c r="F45" s="110">
        <v>1.2339713735040991</v>
      </c>
      <c r="G45" s="110">
        <v>1.3735945843481057</v>
      </c>
      <c r="H45" s="110">
        <v>1.5132177951921117</v>
      </c>
      <c r="I45" s="110">
        <v>1.6528410060361183</v>
      </c>
      <c r="J45" s="110">
        <v>1.7924642168801239</v>
      </c>
      <c r="K45" s="110">
        <v>1.9320874277241304</v>
      </c>
      <c r="L45" s="110">
        <v>2.071710638568137</v>
      </c>
      <c r="M45" s="110">
        <v>2.2113338494121431</v>
      </c>
      <c r="N45" s="110">
        <v>2.3509570602561487</v>
      </c>
      <c r="O45" s="110">
        <v>2.4905802711001552</v>
      </c>
    </row>
    <row r="46" spans="2:49" ht="14.45" customHeight="1" x14ac:dyDescent="0.2">
      <c r="B46" s="19"/>
      <c r="C46" s="53">
        <v>0.05</v>
      </c>
      <c r="D46" s="54">
        <v>46095</v>
      </c>
      <c r="E46" s="110">
        <v>1.1990655707930982</v>
      </c>
      <c r="F46" s="110">
        <v>1.3456699421793044</v>
      </c>
      <c r="G46" s="110">
        <v>1.4922743135655105</v>
      </c>
      <c r="H46" s="110">
        <v>1.6388786849517167</v>
      </c>
      <c r="I46" s="110">
        <v>1.7854830563379238</v>
      </c>
      <c r="J46" s="110">
        <v>1.9320874277241304</v>
      </c>
      <c r="K46" s="110">
        <v>2.0786917991103371</v>
      </c>
      <c r="L46" s="110">
        <v>2.2252961704965437</v>
      </c>
      <c r="M46" s="110">
        <v>2.3719005418827499</v>
      </c>
      <c r="N46" s="110">
        <v>2.5185049132689561</v>
      </c>
      <c r="O46" s="110">
        <v>2.6651092846551627</v>
      </c>
    </row>
    <row r="47" spans="2:49" x14ac:dyDescent="0.2">
      <c r="B47" s="19"/>
      <c r="C47" s="53">
        <v>0.1</v>
      </c>
      <c r="D47" s="54">
        <v>50704.5</v>
      </c>
      <c r="E47" s="110">
        <v>1.4189721278724079</v>
      </c>
      <c r="F47" s="110">
        <v>1.5802369363972346</v>
      </c>
      <c r="G47" s="110">
        <v>1.7415017449220618</v>
      </c>
      <c r="H47" s="110">
        <v>1.9027665534468889</v>
      </c>
      <c r="I47" s="110">
        <v>2.0640313619717161</v>
      </c>
      <c r="J47" s="110">
        <v>2.2252961704965437</v>
      </c>
      <c r="K47" s="110">
        <v>2.3865609790213704</v>
      </c>
      <c r="L47" s="110">
        <v>2.5478257875461985</v>
      </c>
      <c r="M47" s="110">
        <v>2.7090905960710252</v>
      </c>
      <c r="N47" s="110">
        <v>2.8703554045958524</v>
      </c>
      <c r="O47" s="110">
        <v>3.0316202131206795</v>
      </c>
    </row>
    <row r="48" spans="2:49" x14ac:dyDescent="0.2">
      <c r="B48" s="19"/>
      <c r="C48" s="53">
        <v>0.15</v>
      </c>
      <c r="D48" s="54">
        <v>58310.175000000003</v>
      </c>
      <c r="E48" s="110">
        <v>1.7818179470532689</v>
      </c>
      <c r="F48" s="110">
        <v>1.9672724768568202</v>
      </c>
      <c r="G48" s="110">
        <v>2.152727006660371</v>
      </c>
      <c r="H48" s="110">
        <v>2.3381815364639222</v>
      </c>
      <c r="I48" s="110">
        <v>2.5236360662674744</v>
      </c>
      <c r="J48" s="110">
        <v>2.7090905960710252</v>
      </c>
      <c r="K48" s="110">
        <v>2.894545125874576</v>
      </c>
      <c r="L48" s="110">
        <v>3.0799996556781277</v>
      </c>
      <c r="M48" s="110">
        <v>3.265454185481679</v>
      </c>
      <c r="N48" s="110">
        <v>3.4509087152852302</v>
      </c>
      <c r="O48" s="110">
        <v>3.6363632450887815</v>
      </c>
    </row>
    <row r="49" spans="2:45" ht="15" thickBot="1" x14ac:dyDescent="0.25">
      <c r="B49" s="19"/>
      <c r="C49" s="53">
        <v>0.2</v>
      </c>
      <c r="D49" s="56">
        <v>69972.210000000006</v>
      </c>
      <c r="E49" s="110">
        <v>2.3381815364639231</v>
      </c>
      <c r="F49" s="110">
        <v>2.560726972228184</v>
      </c>
      <c r="G49" s="110">
        <v>2.7832724079924454</v>
      </c>
      <c r="H49" s="110">
        <v>3.0058178437567067</v>
      </c>
      <c r="I49" s="110">
        <v>3.2283632795209689</v>
      </c>
      <c r="J49" s="110">
        <v>3.4509087152852302</v>
      </c>
      <c r="K49" s="110">
        <v>3.6734541510494916</v>
      </c>
      <c r="L49" s="110">
        <v>3.8959995868137538</v>
      </c>
      <c r="M49" s="110">
        <v>4.1185450225780151</v>
      </c>
      <c r="N49" s="110">
        <v>4.3410904583422765</v>
      </c>
      <c r="O49" s="110">
        <v>4.5636358941065378</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43900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851.49</v>
      </c>
      <c r="BA66" s="21" t="s">
        <v>65</v>
      </c>
    </row>
    <row r="67" spans="2:55" x14ac:dyDescent="0.2">
      <c r="B67" s="19"/>
      <c r="C67" s="19"/>
      <c r="D67" s="19"/>
      <c r="E67" s="19"/>
      <c r="F67" s="19"/>
      <c r="G67" s="19"/>
      <c r="H67" s="19"/>
      <c r="I67" s="19"/>
      <c r="J67" s="19"/>
      <c r="K67" s="19"/>
      <c r="AS67" s="21" t="s">
        <v>11</v>
      </c>
      <c r="AT67" s="99">
        <v>50485</v>
      </c>
      <c r="AU67" s="100">
        <v>1.1499999999999999</v>
      </c>
      <c r="AV67" s="101">
        <v>1</v>
      </c>
      <c r="AX67" s="21" t="s">
        <v>64</v>
      </c>
      <c r="AZ67" s="71">
        <v>32504.695652173916</v>
      </c>
      <c r="BA67" s="21" t="s">
        <v>63</v>
      </c>
    </row>
    <row r="68" spans="2:55" x14ac:dyDescent="0.2">
      <c r="B68" s="19"/>
      <c r="C68" s="19"/>
      <c r="D68" s="19"/>
      <c r="E68" s="19"/>
      <c r="F68" s="19"/>
      <c r="G68" s="19"/>
      <c r="H68" s="19"/>
      <c r="I68" s="19"/>
      <c r="J68" s="19"/>
      <c r="K68" s="19"/>
      <c r="AS68" s="21" t="s">
        <v>62</v>
      </c>
      <c r="AT68" s="99">
        <v>37380.400000000001</v>
      </c>
      <c r="AU68" s="100">
        <v>0.85</v>
      </c>
      <c r="AV68" s="101">
        <v>0.74042586907002084</v>
      </c>
    </row>
    <row r="69" spans="2:55" x14ac:dyDescent="0.2">
      <c r="B69" s="19"/>
      <c r="C69" s="19"/>
      <c r="D69" s="19"/>
      <c r="E69" s="19"/>
      <c r="F69" s="19"/>
      <c r="G69" s="19"/>
      <c r="H69" s="19"/>
      <c r="I69" s="19"/>
      <c r="J69" s="19"/>
      <c r="K69" s="19"/>
      <c r="AS69" s="21" t="s">
        <v>61</v>
      </c>
      <c r="AT69" s="99">
        <v>13104.6</v>
      </c>
      <c r="AU69" s="100"/>
      <c r="AV69" s="101">
        <v>0.25957413092997922</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1.1499999999999999</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0.86249999999999993</v>
      </c>
      <c r="AU86" s="104">
        <v>0.91999999999999993</v>
      </c>
      <c r="AV86" s="104">
        <v>0.97749999999999992</v>
      </c>
      <c r="AW86" s="104">
        <v>1.0349999999999999</v>
      </c>
      <c r="AX86" s="104">
        <v>1.0924999999999998</v>
      </c>
      <c r="AY86" s="105">
        <v>1.1499999999999999</v>
      </c>
      <c r="AZ86" s="104">
        <v>1.2075</v>
      </c>
      <c r="BA86" s="104">
        <v>1.2649999999999999</v>
      </c>
      <c r="BB86" s="104">
        <v>1.3224999999999998</v>
      </c>
      <c r="BC86" s="104">
        <v>1.38</v>
      </c>
      <c r="BD86" s="104">
        <v>1.4375</v>
      </c>
    </row>
    <row r="87" spans="2:56" x14ac:dyDescent="0.2">
      <c r="B87" s="19"/>
      <c r="C87" s="19"/>
      <c r="D87" s="19"/>
      <c r="E87" s="19"/>
      <c r="F87" s="19"/>
      <c r="G87" s="19"/>
      <c r="H87" s="19"/>
      <c r="I87" s="19"/>
      <c r="J87" s="19"/>
      <c r="K87" s="19"/>
      <c r="AR87" s="21">
        <v>-0.2</v>
      </c>
      <c r="AS87" s="104">
        <v>25523.46</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31904.325000000001</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37534.5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41705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43900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46095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50704.5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58310.175000000003</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69972.210000000006</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2024-08-09T13:37:44Z</dcterms:modified>
</cp:coreProperties>
</file>