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C596CCAB-DBDF-44B2-90FF-CCDE2624EC74}"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<sst xmlns="http://schemas.openxmlformats.org/spreadsheetml/2006/main" count="350" uniqueCount="161">
  <si>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</si>
  <si>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</si>
  <si>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</si>
  <si>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</si>
  <si>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</si>
  <si>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</si>
  <si>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</si>
  <si>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</si>
  <si>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</si>
  <si>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</si>
  <si>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</si>
  <si>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</si>
  <si>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</si>
  <si>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</si>
  <si>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</si>
  <si>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</si>
  <si>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</si>
  <si>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</si>
  <si>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</si>
  <si>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</si>
  <si>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</si>
  <si>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</si>
  <si>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</si>
  <si>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</si>
  <si>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</si>
  <si>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</si>
  <si>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</si>
  <si>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</si>
  <si>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</si>
  <si>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</si>
  <si>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</si>
  <si>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</si>
  <si>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</si>
  <si>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</si>
  <si>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</si>
  <si>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</si>
  <si>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</si>
  <si>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</si>
  <si>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</si>
  <si>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</si>
  <si>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</si>
  <si>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</si>
  <si>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</si>
  <si>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</si>
  <si>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</si>
  <si>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</si>
  <si>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</si>
  <si>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</si>
  <si>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</si>
  <si>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</si>
  <si>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</si>
  <si>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</si>
  <si>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</si>
  <si>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</si>
  <si>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</si>
  <si>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</si>
  <si>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</si>
  <si>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</si>
  <si>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</si>
  <si>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</si>
  <si>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</si>
  <si>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</si>
  <si>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</si>
  <si>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</si>
  <si>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</si>
  <si>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</si>
  <si>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</si>
  <si>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</si>
  <si>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</si>
  <si>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</si>
  <si>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</si>
  <si>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</si>
  <si>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</si>
  <si>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</si>
  <si>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</si>
  <si>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</si>
  <si>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</si>
  <si>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</si>
  <si>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</si>
  <si>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</si>
  <si>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</si>
  <si>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</si>
  <si>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</si>
  <si>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</si>
  <si>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</si>
  <si>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</si>
  <si>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</si>
  <si>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</si>
  <si>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</si>
  <si>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</si>
  <si>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</si>
  <si>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</si>
  <si>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</si>
  <si>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</si>
  <si>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</si>
  <si>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</si>
  <si>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</si>
  <si>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</si>
  <si>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</si>
  <si>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</si>
  <si>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</si>
  <si>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</si>
  <si>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</si>
  <si>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</si>
  <si>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</si>
  <si>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</si>
  <si>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</si>
  <si>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</si>
  <si>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</si>
  <si>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</si>
  <si>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</si>
  <si>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</si>
  <si>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</si>
  <si>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</si>
  <si>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</si>
  <si>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</si>
  <si>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</si>
  <si>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</si>
  <si>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</si>
  <si>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</si>
  <si>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</si>
  <si>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</si>
  <si>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</si>
  <si>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</si>
  <si>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SANTANDER VALLE DE SAN JOSÉ</t>
  </si>
  <si>
    <t>Santander</t>
  </si>
  <si>
    <t>Material de propagacion: Colino/Plántula // Distancia de siembra: 1,6 x 1,2 // Densidad de siembra - Plantas/Ha.: 5.200 // Duracion del ciclo: 9 años // Productividad/Ha/Ciclo: 15.000 kg // Inicio de Produccion desde la siembra: año 2  // Duracion de la etapa productiva: 8 años // Productividad promedio en etapa productiva  // Cultivo asociado: Cultivo generalmente en asocio con plátano (como sombrío transitorio) y árboles de guamo, flor morado y chachafruto en sombrío permanente. // Productividad promedio etapa productiva: 1.875 kg // % Rendimiento 1ra. Calidad: 100 // % Rendimiento 2da. Calidad: 0 // Precio de venta ponderado por calidad: $13.534 // Valor Jornal: $51.551 // Otros: NA</t>
  </si>
  <si>
    <t>2024 Q2</t>
  </si>
  <si>
    <t>2018 Q3</t>
  </si>
  <si>
    <t>El presente documento corresponde a una actualización del documento PDF de la AgroGuía correspondiente a Cafe Castillo Santander Valle De San José publicada en la página web, y consta de las siguientes partes:</t>
  </si>
  <si>
    <t>- Flujo anualizado de los ingresos (precio y rendimiento) y los costos de producción para una hectárea de
Cafe Castillo Santander Valle De San José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</si>
  <si>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Santander Valle De San José.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</si>
  <si>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</si>
  <si>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</si>
  <si>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</si>
  <si>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</si>
  <si>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Santander Valle De San José.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</si>
  <si>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</si>
  <si>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</si>
  <si>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Santander Valle De San José, en lo que respecta a la mano de obra incluye actividades como la preparación del terreno, la siembra, el trazado y el ahoyado, entre otras, y ascienden a un total de $2,6 millones de pesos (equivalente a 51 jornales). En cuanto a los insumos, se incluyen los gastos relacionados con el material vegetal y las enmiendas, que en conjunto ascienden a  $3,7 millones.</t>
  </si>
  <si>
    <t>*** Los costos de sostenimiento del año 1 comprenden tanto los gastos relacionados con la mano de obra como aquellos asociados con los insumos necesarios desde el momento de la siembra de las plantas hasta finalizar el año 1. Para el caso de Cafe Castillo Santander Valle De San José, en lo que respecta a la mano de obra incluye actividades como la fertilización, riego, control de malezas, plagas y enfermedades, entre otras, y ascienden a un total de $2,6 millones de pesos (equivalente a 51 jornales). En cuanto a los insumos, se incluyen los fertilizantes, plaguicidas, transportes, entre otras, que en conjunto ascienden a  $5,5 millones.</t>
  </si>
  <si>
    <t>Nota 1: en caso de utilizar esta información para el desarrollo de otras publicaciones, por favor citar FINAGRO, "Agro Guía - Marcos de Referencia Agroeconómicos"</t>
  </si>
  <si>
    <t>Los costos totales del ciclo para esta actualización (2024 Q2) equivalen a $138,8 millones, en comparación con los costos del marco original que ascienden a $84,5 millones, (mes de publicación del marco: septiembre - 2018).
La rentabilidad actualizada (2024 Q2) subió frente a la rentabilidad de la primera AgroGuía, pasando del 17,2% al 46,3%. Mientras que el crecimiento de los costos fue del 164,3%, el crecimiento de los ingresos fue del 199,0%.</t>
  </si>
  <si>
    <t>En cuanto a los costos de mano de obra de la AgroGuía actualizada, se destaca la participación de cosecha y beneficio seguido de control arvenses, que representan el 75% y el 8% del costo total, respectivamente. En cuanto a los costos de insumos, se destaca la participación de fertilización seguido de instalación, que representan el 87% y el 6% del costo total, respectivamente.</t>
  </si>
  <si>
    <t>subió</t>
  </si>
  <si>
    <t>A continuación, se presenta la desagregación de los costos de mano de obra e insumos según las diferentes actividades vinculadas a la producción de CAFE CASTILLO SANTANDER VALLE DE SAN JOSÉ</t>
  </si>
  <si>
    <t>En cuanto a los costos de mano de obra, se destaca la participación de cosecha y beneficio segido por control arvenses que representan el 75% y el 8% del costo total, respectivamente. En cuanto a los costos de insumos, se destaca la participación de fertilización segido por instalación que representan el 90% y el 5% del costo total, respectivamente.</t>
  </si>
  <si>
    <t>En cuanto a los costos de mano de obra, se destaca la participación de cosecha y beneficio segido por control arvenses que representan el 75% y el 8% del costo total, respectivamente. En cuanto a los costos de insumos, se destaca la participación de fertilización segido por instalación que representan el 87% y el 6% del costo total, respectivamente.</t>
  </si>
  <si>
    <t>En cuanto a los costos de mano de obra, se destaca la participación de cosecha y beneficio segido por control arvenses que representan el 75% y el 8% del costo total, respectivamente.</t>
  </si>
  <si>
    <t>En cuanto a los costos de insumos, se destaca la participación de fertilización segido por instalación que representan el 87% y el 6% del costo total, respectivamente.</t>
  </si>
  <si>
    <t>En cuanto a los costos de insumos, se destaca la participación de fertilización segido por instalación que representan el 90% y el 5% del costo total, respectivamente.</t>
  </si>
  <si>
    <t>En cuanto a los costos de mano de obra, se destaca la participación de cosecha y beneficio segido por control arvenses que representan el 75% y el 8% del costo total, respectivamente.En cuanto a los costos de insumos, se destaca la participación de fertilización segido por instalación que representan el 90% y el 5% del costo total, respectivamente.</t>
  </si>
  <si>
    <t>De acuerdo con el comportamiento histórico del sistema productivo, se efectuó un análisis de sensibilidad del margen de utilidad obtenido en la producción de CAFE CASTILLO SANTANDER VALLE DE SAN JOSÉ, frente a diferentes escenarios de variación de precios de venta en finca y rendimientos probables (kg/ha).</t>
  </si>
  <si>
    <t>Con un precio ponderado de COP $ 13.534/kg y con un rendimiento por hectárea de 15.000 kg por ciclo; el margen de utilidad obtenido en la producción de café es del 32%.</t>
  </si>
  <si>
    <t>El precio mínimo ponderado para cubrir los costos de producción, con un rendimiento de 15.000 kg para todo el ciclo de producción, es COP $ 9.251/kg.</t>
  </si>
  <si>
    <t>El rendimiento mínimo por ha/ciclo para cubrir los costos de producción, con un precio ponderado de COP $ 13.534, es de 10.253 kg/ha para todo el ciclo.</t>
  </si>
  <si>
    <t>El siguiente cuadro presenta diferentes escenarios de rentabilidad para el sistema productivo de CAFE CASTILLO SANTANDER VALLE DE SAN JOSÉ, con respecto a diferentes niveles de productividad (kg./ha.) y precios ($/kg.).</t>
  </si>
  <si>
    <t>De acuerdo con el comportamiento histórico del sistema productivo, se efectuó un análisis de sensibilidad del margen de utilidad obtenido en la producción de CAFE CASTILLO SANTANDER VALLE DE SAN JOSÉ, frente a diferentes escenarios de variación de precios de venta en finca y rendimientos probables (t/ha)</t>
  </si>
  <si>
    <t>Con un precio ponderado de COP $$ 6.800/kg y con un rendimiento por hectárea de 15.000 kg por ciclo; el margen de utilidad obtenido en la producción de café es del 17%.</t>
  </si>
  <si>
    <t>El precio mínimo ponderado para cubrir los costos de producción, con un rendimiento de 15.000 kg para todo el ciclo de producción, es COP $ 5.632/kg.</t>
  </si>
  <si>
    <t>El rendimiento mínimo por ha/ciclo para cubrir los costos de producción, con un precio ponderado de COP $ 6.800, es de 12.423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</si>
</sst>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Part.'!$AQ$41:$AQ$42</c:f>
              <c:numCache>
                <c:formatCode>_(* #.##0_);_(* \(#.##0\);_(* "-"_);_(@_)</c:formatCode>
                <c:ptCount val="2"/>
                <c:pt idx="0">
                  <c:v>84477000</c:v>
                </c:pt>
                <c:pt idx="1">
                  <c:v>138758710.25477707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Part.'!$AR$41:$AR$42</c:f>
              <c:numCache>
                <c:formatCode>_(* #.##0_);_(* \(#.##0\);_(* "-"_);_(@_)</c:formatCode>
                <c:ptCount val="2"/>
                <c:pt idx="0">
                  <c:v>49512000</c:v>
                </c:pt>
                <c:pt idx="1">
                  <c:v>79763190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Part.'!$AS$41:$AS$42</c:f>
              <c:numCache>
                <c:formatCode>_(* #.##0_);_(* \(#.##0\);_(* "-"_);_(@_)</c:formatCode>
                <c:ptCount val="2"/>
                <c:pt idx="0">
                  <c:v>34965000</c:v>
                </c:pt>
                <c:pt idx="1">
                  <c:v>58995520.254777074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2024 Q2</c:v>
                </c:pt>
              </c:strCache>
            </c:strRef>
          </c:cat>
          <c:val>
            <c:numRef>
              <c:f>Tortas!$H$36:$H$37</c:f>
              <c:numCache>
                <c:formatCode>0%</c:formatCode>
                <c:ptCount val="2"/>
                <c:pt idx="0">
                  <c:v>0.58610035867750987</c:v>
                </c:pt>
                <c:pt idx="1">
                  <c:v>0.57483375172301288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2024 Q2</c:v>
                </c:pt>
              </c:strCache>
            </c:strRef>
          </c:cat>
          <c:val>
            <c:numRef>
              <c:f>Tortas!$I$36:$I$37</c:f>
              <c:numCache>
                <c:formatCode>0%</c:formatCode>
                <c:ptCount val="2"/>
                <c:pt idx="0">
                  <c:v>0.41389964132249013</c:v>
                </c:pt>
                <c:pt idx="1">
                  <c:v>0.42516624827698718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565119</c:v>
                </c:pt>
                <c:pt idx="2">
                  <c:v>2439745.2229299378</c:v>
                </c:pt>
                <c:pt idx="3">
                  <c:v>51389669</c:v>
                </c:pt>
                <c:pt idx="4">
                  <c:v>3741175.0318471366</c:v>
                </c:pt>
                <c:pt idx="5">
                  <c:v>859812</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6611400</c:v>
                </c:pt>
                <c:pt idx="1">
                  <c:v>4691141</c:v>
                </c:pt>
                <c:pt idx="2">
                  <c:v>59928960</c:v>
                </c:pt>
                <c:pt idx="3">
                  <c:v>4484937</c:v>
                </c:pt>
                <c:pt idx="4">
                  <c:v>2706426</c:v>
                </c:pt>
                <c:pt idx="5">
                  <c:v>0</c:v>
                </c:pt>
                <c:pt idx="6">
                  <c:v>1340326</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Q2</c:v>
                </c:pt>
              </c:strCache>
            </c:strRef>
          </c:cat>
          <c:val>
            <c:numRef>
              <c:f>'Análisis Comparativo y Part.'!$AW$41:$AW$42</c:f>
              <c:numCache>
                <c:formatCode>0%</c:formatCode>
                <c:ptCount val="2"/>
                <c:pt idx="0">
                  <c:v>0.58610035867750987</c:v>
                </c:pt>
                <c:pt idx="1">
                  <c:v>0.57483375172301288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Q2</c:v>
                </c:pt>
              </c:strCache>
            </c:strRef>
          </c:cat>
          <c:val>
            <c:numRef>
              <c:f>'Análisis Comparativo y Part.'!$AX$41:$AX$42</c:f>
              <c:numCache>
                <c:formatCode>0%</c:formatCode>
                <c:ptCount val="2"/>
                <c:pt idx="0">
                  <c:v>0.41389964132249013</c:v>
                </c:pt>
                <c:pt idx="1">
                  <c:v>0.42516624827698718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4104000</c:v>
                </c:pt>
                <c:pt idx="1">
                  <c:v>2912000</c:v>
                </c:pt>
                <c:pt idx="2">
                  <c:v>37200000</c:v>
                </c:pt>
                <c:pt idx="3">
                  <c:v>2784000</c:v>
                </c:pt>
                <c:pt idx="4">
                  <c:v>1680000</c:v>
                </c:pt>
                <c:pt idx="5">
                  <c:v>0</c:v>
                </c:pt>
                <c:pt idx="6">
                  <c:v>832000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405000</c:v>
                </c:pt>
                <c:pt idx="1">
                  <c:v>0</c:v>
                </c:pt>
                <c:pt idx="2">
                  <c:v>1050000</c:v>
                </c:pt>
                <c:pt idx="3">
                  <c:v>31530000</c:v>
                </c:pt>
                <c:pt idx="4">
                  <c:v>1610100</c:v>
                </c:pt>
                <c:pt idx="5">
                  <c:v>369900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6611400</c:v>
                </c:pt>
                <c:pt idx="1">
                  <c:v>4691141</c:v>
                </c:pt>
                <c:pt idx="2">
                  <c:v>59928960</c:v>
                </c:pt>
                <c:pt idx="3">
                  <c:v>4484937</c:v>
                </c:pt>
                <c:pt idx="4">
                  <c:v>2706426</c:v>
                </c:pt>
                <c:pt idx="5">
                  <c:v>0</c:v>
                </c:pt>
                <c:pt idx="6">
                  <c:v>1340326</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565119</c:v>
                </c:pt>
                <c:pt idx="1">
                  <c:v>0</c:v>
                </c:pt>
                <c:pt idx="2">
                  <c:v>2439745.2229299378</c:v>
                </c:pt>
                <c:pt idx="3">
                  <c:v>51389669</c:v>
                </c:pt>
                <c:pt idx="4">
                  <c:v>3741175.0318471366</c:v>
                </c:pt>
                <c:pt idx="5">
                  <c:v>859812</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Tortas!$B$36:$B$37</c:f>
              <c:numCache>
                <c:formatCode>_(* #.##0_);_(* \(#.##0\);_(* "-"_);_(@_)</c:formatCode>
                <c:ptCount val="2"/>
                <c:pt idx="0">
                  <c:v>84477000</c:v>
                </c:pt>
                <c:pt idx="1">
                  <c:v>138758710.25477707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Tortas!$C$36:$C$37</c:f>
              <c:numCache>
                <c:formatCode>_(* #.##0_);_(* \(#.##0\);_(* "-"_);_(@_)</c:formatCode>
                <c:ptCount val="2"/>
                <c:pt idx="0">
                  <c:v>49512000</c:v>
                </c:pt>
                <c:pt idx="1">
                  <c:v>79763190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Tortas!$D$36:$D$37</c:f>
              <c:numCache>
                <c:formatCode>_(* #.##0_);_(* \(#.##0\);_(* "-"_);_(@_)</c:formatCode>
                <c:ptCount val="2"/>
                <c:pt idx="0">
                  <c:v>34965000</c:v>
                </c:pt>
                <c:pt idx="1">
                  <c:v>58995520.254777074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1" width="10.85546875" style="19" customWidth="1"/>
    <col min="12"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2609.77</v>
      </c>
      <c r="C7" s="22">
        <v>2641.99</v>
      </c>
      <c r="D7" s="22">
        <v>3866.35</v>
      </c>
      <c r="E7" s="22">
        <v>6740.37</v>
      </c>
      <c r="F7" s="22">
        <v>8808.8799999999992</v>
      </c>
      <c r="G7" s="22">
        <v>11837.55</v>
      </c>
      <c r="H7" s="22">
        <v>11805.33</v>
      </c>
      <c r="I7" s="22">
        <v>11837.55</v>
      </c>
      <c r="J7" s="22">
        <v>9807.7000000000007</v>
      </c>
      <c r="K7" s="22">
        <v>9807.7000000000007</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79763.19</v>
      </c>
      <c r="AH7" s="23">
        <v>0.57483375172301299</v>
      </c>
    </row>
    <row r="8" spans="1:34" x14ac:dyDescent="0.2">
      <c r="A8" s="5" t="s">
        <v>122</v>
      </c>
      <c r="B8" s="22">
        <v>3741.18</v>
      </c>
      <c r="C8" s="22">
        <v>5541.65</v>
      </c>
      <c r="D8" s="22">
        <v>3403.55</v>
      </c>
      <c r="E8" s="22">
        <v>3752.09</v>
      </c>
      <c r="F8" s="22">
        <v>7092.84</v>
      </c>
      <c r="G8" s="22">
        <v>7092.84</v>
      </c>
      <c r="H8" s="22">
        <v>7092.84</v>
      </c>
      <c r="I8" s="22">
        <v>7092.84</v>
      </c>
      <c r="J8" s="22">
        <v>7092.84</v>
      </c>
      <c r="K8" s="22">
        <v>7092.84</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58995.519999999997</v>
      </c>
      <c r="AH8" s="23">
        <v>0.42516624827698718</v>
      </c>
    </row>
    <row r="9" spans="1:34" x14ac:dyDescent="0.2">
      <c r="A9" s="9" t="s">
        <v>121</v>
      </c>
      <c r="B9" s="22">
        <v>6350.94</v>
      </c>
      <c r="C9" s="22">
        <v>8183.63</v>
      </c>
      <c r="D9" s="22">
        <v>7269.9</v>
      </c>
      <c r="E9" s="22">
        <v>10492.45</v>
      </c>
      <c r="F9" s="22">
        <v>15901.73</v>
      </c>
      <c r="G9" s="22">
        <v>18930.39</v>
      </c>
      <c r="H9" s="22">
        <v>18898.18</v>
      </c>
      <c r="I9" s="22">
        <v>18930.39</v>
      </c>
      <c r="J9" s="22">
        <v>16900.54</v>
      </c>
      <c r="K9" s="22">
        <v>16900.54</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138758.71</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500</v>
      </c>
      <c r="E11" s="24">
        <v>1250</v>
      </c>
      <c r="F11" s="24">
        <v>1750</v>
      </c>
      <c r="G11" s="24">
        <v>2500</v>
      </c>
      <c r="H11" s="24">
        <v>2500</v>
      </c>
      <c r="I11" s="24">
        <v>2500</v>
      </c>
      <c r="J11" s="24">
        <v>2000</v>
      </c>
      <c r="K11" s="24">
        <v>2000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15000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13534</v>
      </c>
      <c r="E15" s="161">
        <v>13534</v>
      </c>
      <c r="F15" s="161">
        <v>13534</v>
      </c>
      <c r="G15" s="161">
        <v>13534</v>
      </c>
      <c r="H15" s="161">
        <v>13534</v>
      </c>
      <c r="I15" s="161">
        <v>13534</v>
      </c>
      <c r="J15" s="161">
        <v>13534</v>
      </c>
      <c r="K15" s="161">
        <v>13534</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13534</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13534</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13534</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13534</v>
      </c>
      <c r="AH18" s="27"/>
    </row>
    <row r="19" spans="1:34" x14ac:dyDescent="0.2">
      <c r="A19" s="4" t="s">
        <v>138</v>
      </c>
      <c r="B19" s="22"/>
      <c r="C19" s="22">
        <v>0</v>
      </c>
      <c r="D19" s="22">
        <v>6767</v>
      </c>
      <c r="E19" s="22">
        <v>16917.5</v>
      </c>
      <c r="F19" s="22">
        <v>23684.5</v>
      </c>
      <c r="G19" s="22">
        <v>33835</v>
      </c>
      <c r="H19" s="22">
        <v>33835</v>
      </c>
      <c r="I19" s="22">
        <v>33835</v>
      </c>
      <c r="J19" s="22">
        <v>27068</v>
      </c>
      <c r="K19" s="22">
        <v>27068</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203010</v>
      </c>
      <c r="AH19" s="27"/>
    </row>
    <row r="20" spans="1:34" x14ac:dyDescent="0.2">
      <c r="A20" s="3" t="s">
        <v>12</v>
      </c>
      <c r="B20" s="25">
        <v>-6350.94</v>
      </c>
      <c r="C20" s="25">
        <v>-8183.63</v>
      </c>
      <c r="D20" s="25">
        <v>-502.9</v>
      </c>
      <c r="E20" s="25">
        <v>6425.05</v>
      </c>
      <c r="F20" s="25">
        <v>7782.77</v>
      </c>
      <c r="G20" s="25">
        <v>14904.61</v>
      </c>
      <c r="H20" s="25">
        <v>14936.83</v>
      </c>
      <c r="I20" s="25">
        <v>14904.61</v>
      </c>
      <c r="J20" s="25">
        <v>10167.459999999999</v>
      </c>
      <c r="K20" s="25">
        <v>10167.459999999999</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64251.29</v>
      </c>
      <c r="AH20" s="30"/>
    </row>
    <row r="21" spans="1:34" x14ac:dyDescent="0.2">
      <c r="J21" s="19"/>
      <c r="AG21" s="88">
        <v>0.46304329023561941</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3260</v>
      </c>
      <c r="D121" s="68">
        <v>2400</v>
      </c>
      <c r="E121" s="68">
        <v>4184</v>
      </c>
      <c r="F121" s="68">
        <v>5468</v>
      </c>
      <c r="G121" s="68">
        <v>7348</v>
      </c>
      <c r="H121" s="68">
        <v>7328</v>
      </c>
      <c r="I121" s="68">
        <v>7348</v>
      </c>
      <c r="J121" s="68">
        <v>6088</v>
      </c>
      <c r="K121" s="68">
        <v>6088</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49512</v>
      </c>
      <c r="AH121" s="69">
        <v>0.58610035867750987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4855</v>
      </c>
      <c r="D122" s="68">
        <v>2095</v>
      </c>
      <c r="E122" s="68">
        <v>2245</v>
      </c>
      <c r="F122" s="68">
        <v>4295</v>
      </c>
      <c r="G122" s="68">
        <v>4295</v>
      </c>
      <c r="H122" s="68">
        <v>4295</v>
      </c>
      <c r="I122" s="68">
        <v>4295</v>
      </c>
      <c r="J122" s="68">
        <v>4295</v>
      </c>
      <c r="K122" s="68">
        <v>4295</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34965</v>
      </c>
      <c r="AH122" s="69">
        <v>0.41389964132249013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8115</v>
      </c>
      <c r="D123" s="68">
        <v>4495</v>
      </c>
      <c r="E123" s="68">
        <v>6429</v>
      </c>
      <c r="F123" s="68">
        <v>9763</v>
      </c>
      <c r="G123" s="68">
        <v>11643</v>
      </c>
      <c r="H123" s="68">
        <v>11623</v>
      </c>
      <c r="I123" s="68">
        <v>11643</v>
      </c>
      <c r="J123" s="68">
        <v>10383</v>
      </c>
      <c r="K123" s="68">
        <v>10383</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84477</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500</v>
      </c>
      <c r="E125" s="71">
        <v>1250</v>
      </c>
      <c r="F125" s="71">
        <v>1750</v>
      </c>
      <c r="G125" s="71">
        <v>2500</v>
      </c>
      <c r="H125" s="71">
        <v>2500</v>
      </c>
      <c r="I125" s="71">
        <v>2500</v>
      </c>
      <c r="J125" s="71">
        <v>2000</v>
      </c>
      <c r="K125" s="71">
        <v>2000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15000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6.8</v>
      </c>
      <c r="D129" s="72">
        <v>6.8</v>
      </c>
      <c r="E129" s="72">
        <v>6.8</v>
      </c>
      <c r="F129" s="72">
        <v>6.8</v>
      </c>
      <c r="G129" s="72">
        <v>6.8</v>
      </c>
      <c r="H129" s="72">
        <v>6.8</v>
      </c>
      <c r="I129" s="72">
        <v>6.8</v>
      </c>
      <c r="J129" s="72">
        <v>6.8</v>
      </c>
      <c r="K129" s="72">
        <v>6.8</v>
      </c>
      <c r="L129" s="72">
        <v>6.8</v>
      </c>
      <c r="M129" s="72">
        <v>6.8</v>
      </c>
      <c r="N129" s="72">
        <v>6.8</v>
      </c>
      <c r="O129" s="72">
        <v>6.8</v>
      </c>
      <c r="P129" s="72">
        <v>6.8</v>
      </c>
      <c r="Q129" s="72">
        <v>6.8</v>
      </c>
      <c r="R129" s="72">
        <v>6.8</v>
      </c>
      <c r="S129" s="72">
        <v>6.8</v>
      </c>
      <c r="T129" s="72">
        <v>6.8</v>
      </c>
      <c r="U129" s="72">
        <v>6.8</v>
      </c>
      <c r="V129" s="72">
        <v>6.8</v>
      </c>
      <c r="W129" s="72">
        <v>6.8</v>
      </c>
      <c r="X129" s="72">
        <v>6.8</v>
      </c>
      <c r="Y129" s="72">
        <v>6.8</v>
      </c>
      <c r="Z129" s="72">
        <v>6.8</v>
      </c>
      <c r="AA129" s="72">
        <v>6.8</v>
      </c>
      <c r="AB129" s="72">
        <v>6.8</v>
      </c>
      <c r="AC129" s="72">
        <v>6.8</v>
      </c>
      <c r="AD129" s="72">
        <v>6.8</v>
      </c>
      <c r="AE129" s="72">
        <v>6.8</v>
      </c>
      <c r="AF129" s="72">
        <v>6.8</v>
      </c>
      <c r="AG129" s="72">
        <v>6.8</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3400</v>
      </c>
      <c r="E133" s="68">
        <v>8500</v>
      </c>
      <c r="F133" s="68">
        <v>11900</v>
      </c>
      <c r="G133" s="68">
        <v>17000</v>
      </c>
      <c r="H133" s="68">
        <v>17000</v>
      </c>
      <c r="I133" s="68">
        <v>17000</v>
      </c>
      <c r="J133" s="68">
        <v>13600</v>
      </c>
      <c r="K133" s="68">
        <v>13600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102000</v>
      </c>
      <c r="AH133" s="61"/>
    </row>
    <row r="134" spans="1:40" s="21" customFormat="1" x14ac:dyDescent="0.2">
      <c r="A134" s="64" t="s">
        <v>12</v>
      </c>
      <c r="B134" s="68"/>
      <c r="C134" s="68">
        <v>-8115</v>
      </c>
      <c r="D134" s="68">
        <v>-1095</v>
      </c>
      <c r="E134" s="68">
        <v>2071</v>
      </c>
      <c r="F134" s="68">
        <v>2137</v>
      </c>
      <c r="G134" s="68">
        <v>5357</v>
      </c>
      <c r="H134" s="68">
        <v>5377</v>
      </c>
      <c r="I134" s="68">
        <v>5357</v>
      </c>
      <c r="J134" s="68">
        <v>3217</v>
      </c>
      <c r="K134" s="68">
        <v>3217</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17523</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4104000</v>
      </c>
      <c r="AY8" s="21" t="s">
        <v>4</v>
      </c>
      <c r="AZ8" s="86">
        <v>405000</v>
      </c>
    </row>
    <row r="9" spans="2:59" ht="14.45" customHeight="1" x14ac:dyDescent="0.2">
      <c r="B9" s="132"/>
      <c r="C9" s="132"/>
      <c r="D9" s="132"/>
      <c r="E9" s="132"/>
      <c r="F9" s="132"/>
      <c r="G9" s="132"/>
      <c r="H9" s="132"/>
      <c r="I9" s="132"/>
      <c r="J9" s="36"/>
      <c r="AP9" s="21" t="s">
        <v>8</v>
      </c>
      <c r="AQ9" s="86">
        <v>2912000</v>
      </c>
      <c r="AY9" s="21" t="s">
        <v>8</v>
      </c>
      <c r="AZ9" s="86">
        <v>0</v>
      </c>
    </row>
    <row r="10" spans="2:59" ht="14.45" customHeight="1" x14ac:dyDescent="0.2">
      <c r="B10" s="132"/>
      <c r="C10" s="132"/>
      <c r="D10" s="132"/>
      <c r="E10" s="132"/>
      <c r="F10" s="132"/>
      <c r="G10" s="132"/>
      <c r="H10" s="132"/>
      <c r="I10" s="132"/>
      <c r="J10" s="36"/>
      <c r="AP10" s="21" t="s">
        <v>9</v>
      </c>
      <c r="AQ10" s="86">
        <v>37200000</v>
      </c>
      <c r="AY10" s="21" t="s">
        <v>9</v>
      </c>
      <c r="AZ10" s="86">
        <v>1050000</v>
      </c>
    </row>
    <row r="11" spans="2:59" ht="14.45" customHeight="1" x14ac:dyDescent="0.2">
      <c r="B11" s="74" t="s">
        <v>114</v>
      </c>
      <c r="C11" s="74"/>
      <c r="D11" s="74"/>
      <c r="E11" s="74"/>
      <c r="F11" s="74"/>
      <c r="G11" s="74"/>
      <c r="H11" s="74"/>
      <c r="I11" s="74"/>
      <c r="AP11" s="21" t="s">
        <v>7</v>
      </c>
      <c r="AQ11" s="86">
        <v>2784000</v>
      </c>
      <c r="AY11" s="21" t="s">
        <v>7</v>
      </c>
      <c r="AZ11" s="86">
        <v>31530000</v>
      </c>
    </row>
    <row r="12" spans="2:59" ht="14.45" customHeight="1" x14ac:dyDescent="0.2">
      <c r="B12" s="74"/>
      <c r="C12" s="74"/>
      <c r="D12" s="74"/>
      <c r="E12" s="74"/>
      <c r="F12" s="74"/>
      <c r="G12" s="74"/>
      <c r="H12" s="74"/>
      <c r="I12" s="74"/>
      <c r="AP12" s="21" t="s">
        <v>3</v>
      </c>
      <c r="AQ12" s="86">
        <v>1680000</v>
      </c>
      <c r="AY12" s="21" t="s">
        <v>3</v>
      </c>
      <c r="AZ12" s="86">
        <v>1610100</v>
      </c>
    </row>
    <row r="13" spans="2:59" ht="14.45" customHeight="1" x14ac:dyDescent="0.2">
      <c r="B13" s="74"/>
      <c r="C13" s="74"/>
      <c r="D13" s="74"/>
      <c r="E13" s="74"/>
      <c r="F13" s="74"/>
      <c r="G13" s="74"/>
      <c r="H13" s="74"/>
      <c r="I13" s="74"/>
      <c r="AP13" s="21" t="s">
        <v>6</v>
      </c>
      <c r="AQ13" s="86">
        <v>0</v>
      </c>
      <c r="AY13" s="21" t="s">
        <v>6</v>
      </c>
      <c r="AZ13" s="86">
        <v>369900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832000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0</v>
      </c>
    </row>
    <row r="19" spans="42:59" x14ac:dyDescent="0.2">
      <c r="AP19" s="21" t="s">
        <v>76</v>
      </c>
      <c r="AQ19" s="86">
        <v>0</v>
      </c>
      <c r="AY19" s="21" t="s">
        <v>76</v>
      </c>
      <c r="AZ19" s="86">
        <v>0</v>
      </c>
    </row>
    <row r="20" spans="42:59" ht="15" x14ac:dyDescent="0.25">
      <c r="AP20" s="75" t="s">
        <v>77</v>
      </c>
      <c r="AQ20" s="87">
        <v>49512000</v>
      </c>
      <c r="AY20" s="75" t="s">
        <v>77</v>
      </c>
      <c r="AZ20" s="87">
        <v>34965000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6611400</v>
      </c>
      <c r="AY27" s="21" t="s">
        <v>4</v>
      </c>
      <c r="AZ27" s="86">
        <v>565119</v>
      </c>
    </row>
    <row r="28" spans="42:59" x14ac:dyDescent="0.2">
      <c r="AP28" s="21" t="s">
        <v>8</v>
      </c>
      <c r="AQ28" s="86">
        <v>4691141</v>
      </c>
      <c r="AY28" s="21" t="s">
        <v>8</v>
      </c>
      <c r="AZ28" s="86"/>
    </row>
    <row r="29" spans="42:59" ht="14.45" customHeight="1" x14ac:dyDescent="0.2">
      <c r="AP29" s="21" t="s">
        <v>9</v>
      </c>
      <c r="AQ29" s="86">
        <v>59928960</v>
      </c>
      <c r="AY29" s="21" t="s">
        <v>9</v>
      </c>
      <c r="AZ29" s="86">
        <v>2439745.2229299378</v>
      </c>
    </row>
    <row r="30" spans="42:59" x14ac:dyDescent="0.2">
      <c r="AP30" s="21" t="s">
        <v>7</v>
      </c>
      <c r="AQ30" s="86">
        <v>4484937</v>
      </c>
      <c r="AY30" s="21" t="s">
        <v>7</v>
      </c>
      <c r="AZ30" s="86">
        <v>51389669</v>
      </c>
    </row>
    <row r="31" spans="42:59" x14ac:dyDescent="0.2">
      <c r="AP31" s="21" t="s">
        <v>3</v>
      </c>
      <c r="AQ31" s="86">
        <v>2706426</v>
      </c>
      <c r="AY31" s="21" t="s">
        <v>3</v>
      </c>
      <c r="AZ31" s="86">
        <v>3741175.0318471366</v>
      </c>
    </row>
    <row r="32" spans="42:59" ht="14.45" customHeight="1" x14ac:dyDescent="0.2">
      <c r="AP32" s="21" t="s">
        <v>6</v>
      </c>
      <c r="AQ32" s="86">
        <v>0</v>
      </c>
      <c r="AY32" s="21" t="s">
        <v>6</v>
      </c>
      <c r="AZ32" s="86">
        <v>859812</v>
      </c>
    </row>
    <row r="33" spans="2:56" ht="14.45" customHeight="1" x14ac:dyDescent="0.2">
      <c r="AP33" s="21" t="s">
        <v>5</v>
      </c>
      <c r="AQ33" s="86">
        <v>1340326</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79763190</v>
      </c>
      <c r="AY37" s="75" t="s">
        <v>77</v>
      </c>
      <c r="AZ37" s="87">
        <v>58995520.254777074</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84477000</v>
      </c>
      <c r="AR41" s="107">
        <v>49512000</v>
      </c>
      <c r="AS41" s="107">
        <v>34965000</v>
      </c>
      <c r="AV41" s="21" t="s">
        <v>128</v>
      </c>
      <c r="AW41" s="88">
        <v>0.58610035867750987</v>
      </c>
      <c r="AX41" s="88">
        <v>0.41389964132249013</v>
      </c>
    </row>
    <row r="42" spans="2:56" ht="15" x14ac:dyDescent="0.2">
      <c r="B42" s="37"/>
      <c r="C42" s="37"/>
      <c r="D42" s="37"/>
      <c r="E42" s="37"/>
      <c r="F42" s="37"/>
      <c r="G42" s="37"/>
      <c r="H42" s="37"/>
      <c r="I42" s="37"/>
      <c r="AP42" s="21" t="s">
        <v>127</v>
      </c>
      <c r="AQ42" s="107">
        <v>138758710.25477707</v>
      </c>
      <c r="AR42" s="107">
        <v>79763190</v>
      </c>
      <c r="AS42" s="107">
        <v>58995520.254777074</v>
      </c>
      <c r="AV42" s="21" t="s">
        <v>127</v>
      </c>
      <c r="AW42" s="88">
        <v>0.57483375172301288</v>
      </c>
      <c r="AX42" s="88">
        <v>0.42516624827698718</v>
      </c>
    </row>
    <row r="43" spans="2:56" x14ac:dyDescent="0.2">
      <c r="BD43" s="89">
        <v>35397312152866.242</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0.31649322693463378</v>
      </c>
    </row>
    <row r="54" spans="2:55" x14ac:dyDescent="0.2">
      <c r="BA54" s="21" t="s">
        <v>88</v>
      </c>
      <c r="BC54" s="91">
        <v>0.17179411764705882</v>
      </c>
    </row>
    <row r="55" spans="2:55" ht="15" thickBot="1" x14ac:dyDescent="0.25">
      <c r="BA55" s="21" t="s">
        <v>89</v>
      </c>
      <c r="BC55" s="91" t="s">
        <v>127</v>
      </c>
    </row>
    <row r="56" spans="2:55" ht="16.5" thickTop="1" thickBot="1" x14ac:dyDescent="0.3">
      <c r="BA56" s="92" t="s">
        <v>82</v>
      </c>
      <c r="BB56" s="92"/>
      <c r="BC56" s="90">
        <v>84477000</v>
      </c>
    </row>
    <row r="57" spans="2:55" ht="16.5" thickTop="1" thickBot="1" x14ac:dyDescent="0.3">
      <c r="BA57" s="93" t="s">
        <v>83</v>
      </c>
      <c r="BB57" s="93"/>
      <c r="BC57" s="94">
        <v>43346</v>
      </c>
    </row>
    <row r="58" spans="2:55" ht="16.5" thickTop="1" thickBot="1" x14ac:dyDescent="0.3">
      <c r="BA58" s="93" t="s">
        <v>84</v>
      </c>
      <c r="BB58" s="93"/>
      <c r="BC58" s="95">
        <v>1.6425620021399561</v>
      </c>
    </row>
    <row r="59" spans="2:55" ht="16.5" thickTop="1" thickBot="1" x14ac:dyDescent="0.3">
      <c r="BA59" s="92" t="s">
        <v>85</v>
      </c>
      <c r="BB59" s="92" t="s">
        <v>65</v>
      </c>
      <c r="BC59" s="90">
        <v>102000</v>
      </c>
    </row>
    <row r="60" spans="2:55" ht="16.5" thickTop="1" thickBot="1" x14ac:dyDescent="0.3">
      <c r="I60" s="60" t="s">
        <v>113</v>
      </c>
      <c r="BA60" s="93" t="s">
        <v>86</v>
      </c>
      <c r="BB60" s="93"/>
      <c r="BC60" s="95">
        <v>1.9902941176470588</v>
      </c>
    </row>
    <row r="61" spans="2:55" ht="16.5" thickTop="1" thickBot="1" x14ac:dyDescent="0.3">
      <c r="BA61" s="92" t="s">
        <v>85</v>
      </c>
      <c r="BB61" s="92" t="s">
        <v>65</v>
      </c>
      <c r="BC61" s="90">
        <v>203010</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4104000</v>
      </c>
      <c r="J5" t="s">
        <v>4</v>
      </c>
      <c r="K5" s="1">
        <v>405000</v>
      </c>
      <c r="S5" s="135"/>
      <c r="T5" s="135"/>
      <c r="U5" s="135"/>
      <c r="V5" s="135"/>
      <c r="W5" s="135"/>
      <c r="X5" s="135"/>
      <c r="Y5" s="135"/>
      <c r="Z5" s="135"/>
    </row>
    <row r="6" spans="1:27" x14ac:dyDescent="0.25">
      <c r="A6" t="s">
        <v>8</v>
      </c>
      <c r="B6" s="1">
        <v>2912000</v>
      </c>
      <c r="J6" t="s">
        <v>8</v>
      </c>
      <c r="K6" s="1">
        <v>0</v>
      </c>
      <c r="S6" s="135"/>
      <c r="T6" s="135"/>
      <c r="U6" s="135"/>
      <c r="V6" s="135"/>
      <c r="W6" s="135"/>
      <c r="X6" s="135"/>
      <c r="Y6" s="135"/>
      <c r="Z6" s="135"/>
      <c r="AA6" s="18"/>
    </row>
    <row r="7" spans="1:27" x14ac:dyDescent="0.25">
      <c r="A7" t="s">
        <v>9</v>
      </c>
      <c r="B7" s="1">
        <v>37200000</v>
      </c>
      <c r="J7" t="s">
        <v>9</v>
      </c>
      <c r="K7" s="1">
        <v>1050000</v>
      </c>
      <c r="S7" s="135"/>
      <c r="T7" s="135"/>
      <c r="U7" s="135"/>
      <c r="V7" s="135"/>
      <c r="W7" s="135"/>
      <c r="X7" s="135"/>
      <c r="Y7" s="135"/>
      <c r="Z7" s="135"/>
      <c r="AA7" s="18"/>
    </row>
    <row r="8" spans="1:27" x14ac:dyDescent="0.25">
      <c r="A8" t="s">
        <v>7</v>
      </c>
      <c r="B8" s="1">
        <v>2784000</v>
      </c>
      <c r="J8" t="s">
        <v>7</v>
      </c>
      <c r="K8" s="1">
        <v>31530000</v>
      </c>
      <c r="S8" s="135"/>
      <c r="T8" s="135"/>
      <c r="U8" s="135"/>
      <c r="V8" s="135"/>
      <c r="W8" s="135"/>
      <c r="X8" s="135"/>
      <c r="Y8" s="135"/>
      <c r="Z8" s="135"/>
    </row>
    <row r="9" spans="1:27" x14ac:dyDescent="0.25">
      <c r="A9" t="s">
        <v>3</v>
      </c>
      <c r="B9" s="1">
        <v>1680000</v>
      </c>
      <c r="J9" t="s">
        <v>3</v>
      </c>
      <c r="K9" s="1">
        <v>1610100</v>
      </c>
      <c r="S9" s="135"/>
      <c r="T9" s="135"/>
      <c r="U9" s="135"/>
      <c r="V9" s="135"/>
      <c r="W9" s="135"/>
      <c r="X9" s="135"/>
      <c r="Y9" s="135"/>
      <c r="Z9" s="135"/>
    </row>
    <row r="10" spans="1:27" x14ac:dyDescent="0.25">
      <c r="A10" t="s">
        <v>6</v>
      </c>
      <c r="B10" s="1">
        <v>0</v>
      </c>
      <c r="J10" t="s">
        <v>6</v>
      </c>
      <c r="K10" s="1">
        <v>369900</v>
      </c>
      <c r="S10" s="135"/>
      <c r="T10" s="135"/>
      <c r="U10" s="135"/>
      <c r="V10" s="135"/>
      <c r="W10" s="135"/>
      <c r="X10" s="135"/>
      <c r="Y10" s="135"/>
      <c r="Z10" s="135"/>
    </row>
    <row r="11" spans="1:27" x14ac:dyDescent="0.25">
      <c r="A11" t="s">
        <v>5</v>
      </c>
      <c r="B11" s="1">
        <v>832000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0</v>
      </c>
    </row>
    <row r="14" spans="1:27" x14ac:dyDescent="0.25">
      <c r="A14" t="s">
        <v>76</v>
      </c>
      <c r="B14" s="1">
        <v>0</v>
      </c>
      <c r="J14" t="s">
        <v>76</v>
      </c>
      <c r="K14" s="1">
        <v>0</v>
      </c>
    </row>
    <row r="15" spans="1:27" x14ac:dyDescent="0.25">
      <c r="A15" s="12" t="s">
        <v>77</v>
      </c>
      <c r="B15" s="13">
        <v>49512000</v>
      </c>
      <c r="J15" s="12" t="s">
        <v>77</v>
      </c>
      <c r="K15" s="13">
        <v>34965000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6611400</v>
      </c>
      <c r="J22" t="s">
        <v>4</v>
      </c>
      <c r="K22" s="1">
        <v>565119</v>
      </c>
      <c r="S22" s="135"/>
      <c r="T22" s="135"/>
      <c r="U22" s="135"/>
      <c r="V22" s="135"/>
      <c r="W22" s="135"/>
      <c r="X22" s="135"/>
      <c r="Y22" s="135"/>
      <c r="Z22" s="135"/>
    </row>
    <row r="23" spans="1:26" x14ac:dyDescent="0.25">
      <c r="A23" t="s">
        <v>8</v>
      </c>
      <c r="B23" s="1">
        <v>4691141</v>
      </c>
      <c r="J23" t="s">
        <v>8</v>
      </c>
      <c r="K23" s="1">
        <v>0</v>
      </c>
      <c r="S23" s="135"/>
      <c r="T23" s="135"/>
      <c r="U23" s="135"/>
      <c r="V23" s="135"/>
      <c r="W23" s="135"/>
      <c r="X23" s="135"/>
      <c r="Y23" s="135"/>
      <c r="Z23" s="135"/>
    </row>
    <row r="24" spans="1:26" ht="14.45" customHeight="1" x14ac:dyDescent="0.25">
      <c r="A24" t="s">
        <v>9</v>
      </c>
      <c r="B24" s="1">
        <v>59928960</v>
      </c>
      <c r="J24" t="s">
        <v>9</v>
      </c>
      <c r="K24" s="1">
        <v>2439745.2229299378</v>
      </c>
      <c r="S24" s="135"/>
      <c r="T24" s="135"/>
      <c r="U24" s="135"/>
      <c r="V24" s="135"/>
      <c r="W24" s="135"/>
      <c r="X24" s="135"/>
      <c r="Y24" s="135"/>
      <c r="Z24" s="135"/>
    </row>
    <row r="25" spans="1:26" x14ac:dyDescent="0.25">
      <c r="A25" t="s">
        <v>7</v>
      </c>
      <c r="B25" s="1">
        <v>4484937</v>
      </c>
      <c r="J25" t="s">
        <v>7</v>
      </c>
      <c r="K25" s="1">
        <v>51389669</v>
      </c>
      <c r="S25" s="135"/>
      <c r="T25" s="135"/>
      <c r="U25" s="135"/>
      <c r="V25" s="135"/>
      <c r="W25" s="135"/>
      <c r="X25" s="135"/>
      <c r="Y25" s="135"/>
      <c r="Z25" s="135"/>
    </row>
    <row r="26" spans="1:26" ht="14.45" customHeight="1" x14ac:dyDescent="0.25">
      <c r="A26" t="s">
        <v>3</v>
      </c>
      <c r="B26" s="1">
        <v>2706426</v>
      </c>
      <c r="J26" t="s">
        <v>3</v>
      </c>
      <c r="K26" s="1">
        <v>3741175.0318471366</v>
      </c>
      <c r="S26" s="135"/>
      <c r="T26" s="135"/>
      <c r="U26" s="135"/>
      <c r="V26" s="135"/>
      <c r="W26" s="135"/>
      <c r="X26" s="135"/>
      <c r="Y26" s="135"/>
      <c r="Z26" s="135"/>
    </row>
    <row r="27" spans="1:26" x14ac:dyDescent="0.25">
      <c r="A27" t="s">
        <v>6</v>
      </c>
      <c r="B27" s="1">
        <v>0</v>
      </c>
      <c r="J27" t="s">
        <v>6</v>
      </c>
      <c r="K27" s="1">
        <v>859812</v>
      </c>
      <c r="S27" s="135"/>
      <c r="T27" s="135"/>
      <c r="U27" s="135"/>
      <c r="V27" s="135"/>
      <c r="W27" s="135"/>
      <c r="X27" s="135"/>
      <c r="Y27" s="135"/>
      <c r="Z27" s="135"/>
    </row>
    <row r="28" spans="1:26" x14ac:dyDescent="0.25">
      <c r="A28" t="s">
        <v>5</v>
      </c>
      <c r="B28" s="1">
        <v>1340326</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0</v>
      </c>
    </row>
    <row r="31" spans="1:26" x14ac:dyDescent="0.25">
      <c r="A31" t="s">
        <v>76</v>
      </c>
      <c r="B31" s="1">
        <v>0</v>
      </c>
      <c r="J31" t="s">
        <v>76</v>
      </c>
      <c r="K31" s="1">
        <v>0</v>
      </c>
    </row>
    <row r="32" spans="1:26" x14ac:dyDescent="0.25">
      <c r="A32" s="12" t="s">
        <v>77</v>
      </c>
      <c r="B32" s="13">
        <v>79763190</v>
      </c>
      <c r="J32" s="12" t="s">
        <v>77</v>
      </c>
      <c r="K32" s="13">
        <v>58995520.254777074</v>
      </c>
    </row>
    <row r="35" spans="1:15" x14ac:dyDescent="0.25">
      <c r="B35" t="s">
        <v>79</v>
      </c>
      <c r="C35" t="s">
        <v>80</v>
      </c>
      <c r="D35" t="s">
        <v>24</v>
      </c>
      <c r="H35" t="s">
        <v>80</v>
      </c>
      <c r="I35" t="s">
        <v>24</v>
      </c>
    </row>
    <row r="36" spans="1:15" x14ac:dyDescent="0.25">
      <c r="A36" t="s">
        <v>128</v>
      </c>
      <c r="B36" s="14">
        <v>84477000</v>
      </c>
      <c r="C36" s="14">
        <v>49512000</v>
      </c>
      <c r="D36" s="14">
        <v>34965000</v>
      </c>
      <c r="G36" t="s">
        <v>128</v>
      </c>
      <c r="H36" s="15">
        <v>0.58610035867750987</v>
      </c>
      <c r="I36" s="15">
        <v>0.41389964132249013</v>
      </c>
    </row>
    <row r="37" spans="1:15" x14ac:dyDescent="0.25">
      <c r="A37" t="s">
        <v>127</v>
      </c>
      <c r="B37" s="14">
        <v>138758710.25477707</v>
      </c>
      <c r="C37" s="14">
        <v>79763190</v>
      </c>
      <c r="D37" s="14">
        <v>58995520.254777074</v>
      </c>
      <c r="G37" t="s">
        <v>127</v>
      </c>
      <c r="H37" s="15">
        <v>0.57483375172301288</v>
      </c>
      <c r="I37" s="15">
        <v>0.42516624827698718</v>
      </c>
    </row>
    <row r="38" spans="1:15" x14ac:dyDescent="0.25">
      <c r="O38" s="17">
        <v>35397312152866.242</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9250.58</v>
      </c>
      <c r="J11" s="19"/>
      <c r="K11" s="19"/>
    </row>
    <row r="12" spans="2:57" ht="14.45" customHeight="1" thickBot="1" x14ac:dyDescent="0.25">
      <c r="B12" s="19"/>
      <c r="C12" s="19"/>
      <c r="D12" s="19"/>
      <c r="E12" s="19"/>
      <c r="F12" s="19"/>
      <c r="G12" s="43" t="s">
        <v>93</v>
      </c>
      <c r="H12" s="44" t="s">
        <v>94</v>
      </c>
      <c r="I12" s="45">
        <v>6350940</v>
      </c>
      <c r="J12" s="19"/>
      <c r="K12" s="19"/>
    </row>
    <row r="13" spans="2:57" ht="14.45" customHeight="1" thickBot="1" x14ac:dyDescent="0.25">
      <c r="B13" s="19"/>
      <c r="C13" s="19"/>
      <c r="D13" s="19"/>
      <c r="E13" s="19"/>
      <c r="F13" s="19"/>
      <c r="G13" s="43" t="s">
        <v>95</v>
      </c>
      <c r="H13" s="44" t="s">
        <v>94</v>
      </c>
      <c r="I13" s="45">
        <v>55874606</v>
      </c>
      <c r="J13" s="19"/>
      <c r="K13" s="19"/>
    </row>
    <row r="14" spans="2:57" ht="14.45" customHeight="1" thickBot="1" x14ac:dyDescent="0.25">
      <c r="B14" s="19"/>
      <c r="C14" s="19"/>
      <c r="D14" s="19"/>
      <c r="E14" s="19"/>
      <c r="F14" s="19"/>
      <c r="G14" s="43" t="s">
        <v>96</v>
      </c>
      <c r="H14" s="44" t="s">
        <v>97</v>
      </c>
      <c r="I14" s="46">
        <v>15</v>
      </c>
      <c r="J14" s="19"/>
      <c r="K14" s="19"/>
    </row>
    <row r="15" spans="2:57" ht="14.45" customHeight="1" thickBot="1" x14ac:dyDescent="0.25">
      <c r="B15" s="19"/>
      <c r="C15" s="19"/>
      <c r="D15" s="19"/>
      <c r="E15" s="19"/>
      <c r="F15" s="19"/>
      <c r="G15" s="43" t="s">
        <v>98</v>
      </c>
      <c r="H15" s="44" t="s">
        <v>67</v>
      </c>
      <c r="I15" s="47">
        <v>46.304329023561941</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9250.58</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10252.601595980492</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13.534000000000001</v>
      </c>
      <c r="AT30" s="98">
        <v>15000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203010</v>
      </c>
      <c r="AV39" s="100">
        <v>13.53</v>
      </c>
      <c r="AW39" s="101">
        <v>1.9902941176470588</v>
      </c>
    </row>
    <row r="40" spans="2:49" ht="14.45" customHeight="1" x14ac:dyDescent="0.2">
      <c r="B40" s="19"/>
      <c r="C40" s="48"/>
      <c r="D40" s="52" t="s">
        <v>109</v>
      </c>
      <c r="E40" s="162">
        <v>10150.500000000002</v>
      </c>
      <c r="F40" s="162">
        <v>10827.2</v>
      </c>
      <c r="G40" s="162">
        <v>11503.900000000001</v>
      </c>
      <c r="H40" s="162">
        <v>12180.6</v>
      </c>
      <c r="I40" s="162">
        <v>12857.300000000001</v>
      </c>
      <c r="J40" s="163">
        <v>13534</v>
      </c>
      <c r="K40" s="162">
        <v>14210.7</v>
      </c>
      <c r="L40" s="162">
        <v>14887.400000000001</v>
      </c>
      <c r="M40" s="162">
        <v>15564.1</v>
      </c>
      <c r="N40" s="162">
        <v>16240.8</v>
      </c>
      <c r="O40" s="162">
        <v>16917.5</v>
      </c>
      <c r="AT40" s="21" t="s">
        <v>62</v>
      </c>
      <c r="AU40" s="99">
        <v>138758.71</v>
      </c>
      <c r="AV40" s="100">
        <v>9.25</v>
      </c>
      <c r="AW40" s="101">
        <v>1.6425619991240219</v>
      </c>
    </row>
    <row r="41" spans="2:49" x14ac:dyDescent="0.2">
      <c r="B41" s="19"/>
      <c r="C41" s="53">
        <v>-0.2</v>
      </c>
      <c r="D41" s="54">
        <v>8721</v>
      </c>
      <c r="E41" s="110">
        <v>-0.36203997212138961</v>
      </c>
      <c r="F41" s="110">
        <v>-0.31950930359614893</v>
      </c>
      <c r="G41" s="110">
        <v>-0.27697863507090825</v>
      </c>
      <c r="H41" s="110">
        <v>-0.23444796654566757</v>
      </c>
      <c r="I41" s="110">
        <v>-0.1919172980204269</v>
      </c>
      <c r="J41" s="110">
        <v>-0.14938662949518611</v>
      </c>
      <c r="K41" s="110">
        <v>-0.10685596096994543</v>
      </c>
      <c r="L41" s="110">
        <v>-6.4325292444704751E-2</v>
      </c>
      <c r="M41" s="110">
        <v>-2.1794623919464073E-2</v>
      </c>
      <c r="N41" s="110">
        <v>2.0736044605776716E-2</v>
      </c>
      <c r="O41" s="110">
        <v>6.3266713131017394E-2</v>
      </c>
      <c r="AT41" s="21" t="s">
        <v>61</v>
      </c>
      <c r="AU41" s="99">
        <v>64251.29</v>
      </c>
      <c r="AV41" s="100"/>
      <c r="AW41" s="101">
        <v>0.31649322693463378</v>
      </c>
    </row>
    <row r="42" spans="2:49" x14ac:dyDescent="0.2">
      <c r="B42" s="19"/>
      <c r="C42" s="53">
        <v>-0.15</v>
      </c>
      <c r="D42" s="54">
        <v>10901.25</v>
      </c>
      <c r="E42" s="110">
        <v>-0.20254996515173695</v>
      </c>
      <c r="F42" s="110">
        <v>-0.14938662949518611</v>
      </c>
      <c r="G42" s="110">
        <v>-9.622329383863526E-2</v>
      </c>
      <c r="H42" s="110">
        <v>-4.3059958182084523E-2</v>
      </c>
      <c r="I42" s="110">
        <v>1.0103377474466546E-2</v>
      </c>
      <c r="J42" s="110">
        <v>6.3266713131017394E-2</v>
      </c>
      <c r="K42" s="110">
        <v>0.11643004878756824</v>
      </c>
      <c r="L42" s="110">
        <v>0.16959338444411909</v>
      </c>
      <c r="M42" s="110">
        <v>0.22275672010066994</v>
      </c>
      <c r="N42" s="110">
        <v>0.27592005575722078</v>
      </c>
      <c r="O42" s="110">
        <v>0.32908339141377163</v>
      </c>
    </row>
    <row r="43" spans="2:49" x14ac:dyDescent="0.2">
      <c r="B43" s="19"/>
      <c r="C43" s="53">
        <v>-0.1</v>
      </c>
      <c r="D43" s="54">
        <v>12825</v>
      </c>
      <c r="E43" s="110">
        <v>-6.1823488413808358E-2</v>
      </c>
      <c r="F43" s="110">
        <v>7.2161235860468409E-4</v>
      </c>
      <c r="G43" s="110">
        <v>6.3266713131017394E-2</v>
      </c>
      <c r="H43" s="110">
        <v>0.1258118139034301</v>
      </c>
      <c r="I43" s="110">
        <v>0.18835691467584281</v>
      </c>
      <c r="J43" s="110">
        <v>0.25090201544825574</v>
      </c>
      <c r="K43" s="110">
        <v>0.31344711622066845</v>
      </c>
      <c r="L43" s="110">
        <v>0.37599221699308139</v>
      </c>
      <c r="M43" s="110">
        <v>0.43853731776549387</v>
      </c>
      <c r="N43" s="110">
        <v>0.5010824185379068</v>
      </c>
      <c r="O43" s="110">
        <v>0.56362751931031951</v>
      </c>
      <c r="AU43" s="21">
        <v>194820</v>
      </c>
    </row>
    <row r="44" spans="2:49" x14ac:dyDescent="0.2">
      <c r="B44" s="19"/>
      <c r="C44" s="53">
        <v>-0.05</v>
      </c>
      <c r="D44" s="54">
        <v>14250</v>
      </c>
      <c r="E44" s="110">
        <v>4.2418346206879676E-2</v>
      </c>
      <c r="F44" s="110">
        <v>0.11191290262067155</v>
      </c>
      <c r="G44" s="110">
        <v>0.18140745903446365</v>
      </c>
      <c r="H44" s="110">
        <v>0.25090201544825552</v>
      </c>
      <c r="I44" s="110">
        <v>0.3203965718620474</v>
      </c>
      <c r="J44" s="110">
        <v>0.38989112827583949</v>
      </c>
      <c r="K44" s="110">
        <v>0.45938568468963159</v>
      </c>
      <c r="L44" s="110">
        <v>0.52888024110342347</v>
      </c>
      <c r="M44" s="110">
        <v>0.59837479751721534</v>
      </c>
      <c r="N44" s="110">
        <v>0.66786935393100744</v>
      </c>
      <c r="O44" s="110">
        <v>0.73736391034479931</v>
      </c>
      <c r="AU44" s="21">
        <v>239914.68</v>
      </c>
    </row>
    <row r="45" spans="2:49" x14ac:dyDescent="0.2">
      <c r="B45" s="19"/>
      <c r="C45" s="50" t="s">
        <v>107</v>
      </c>
      <c r="D45" s="55">
        <v>15000</v>
      </c>
      <c r="E45" s="110">
        <v>9.7282469691452267E-2</v>
      </c>
      <c r="F45" s="110">
        <v>0.17043463433754935</v>
      </c>
      <c r="G45" s="110">
        <v>0.24358679898364599</v>
      </c>
      <c r="H45" s="110">
        <v>0.31673896362974263</v>
      </c>
      <c r="I45" s="110">
        <v>0.38989112827583949</v>
      </c>
      <c r="J45" s="110">
        <v>0.46304329292193636</v>
      </c>
      <c r="K45" s="110">
        <v>0.53619545756803322</v>
      </c>
      <c r="L45" s="110">
        <v>0.60934762221413008</v>
      </c>
      <c r="M45" s="110">
        <v>0.68249978686022672</v>
      </c>
      <c r="N45" s="110">
        <v>0.75565195150632358</v>
      </c>
      <c r="O45" s="110">
        <v>0.82880411615242044</v>
      </c>
    </row>
    <row r="46" spans="2:49" ht="14.45" customHeight="1" x14ac:dyDescent="0.2">
      <c r="B46" s="19"/>
      <c r="C46" s="53">
        <v>0.05</v>
      </c>
      <c r="D46" s="54">
        <v>15750</v>
      </c>
      <c r="E46" s="110">
        <v>0.15214659317602508</v>
      </c>
      <c r="F46" s="110">
        <v>0.22895636605442671</v>
      </c>
      <c r="G46" s="110">
        <v>0.30576613893282834</v>
      </c>
      <c r="H46" s="110">
        <v>0.38257591181122996</v>
      </c>
      <c r="I46" s="110">
        <v>0.45938568468963159</v>
      </c>
      <c r="J46" s="110">
        <v>0.53619545756803322</v>
      </c>
      <c r="K46" s="110">
        <v>0.61300523044643485</v>
      </c>
      <c r="L46" s="110">
        <v>0.68981500332483647</v>
      </c>
      <c r="M46" s="110">
        <v>0.7666247762032381</v>
      </c>
      <c r="N46" s="110">
        <v>0.84343454908163973</v>
      </c>
      <c r="O46" s="110">
        <v>0.92024432196004136</v>
      </c>
    </row>
    <row r="47" spans="2:49" x14ac:dyDescent="0.2">
      <c r="B47" s="19"/>
      <c r="C47" s="53">
        <v>0.1</v>
      </c>
      <c r="D47" s="54">
        <v>17325</v>
      </c>
      <c r="E47" s="110">
        <v>0.2673612524936273</v>
      </c>
      <c r="F47" s="110">
        <v>0.35185200265986927</v>
      </c>
      <c r="G47" s="110">
        <v>0.43634275282611124</v>
      </c>
      <c r="H47" s="110">
        <v>0.52083350299235276</v>
      </c>
      <c r="I47" s="110">
        <v>0.60532425315859473</v>
      </c>
      <c r="J47" s="110">
        <v>0.68981500332483647</v>
      </c>
      <c r="K47" s="110">
        <v>0.77430575349107844</v>
      </c>
      <c r="L47" s="110">
        <v>0.85879650365732019</v>
      </c>
      <c r="M47" s="110">
        <v>0.94328725382356171</v>
      </c>
      <c r="N47" s="110">
        <v>1.0277780039898037</v>
      </c>
      <c r="O47" s="110">
        <v>1.1122687541560454</v>
      </c>
    </row>
    <row r="48" spans="2:49" x14ac:dyDescent="0.2">
      <c r="B48" s="19"/>
      <c r="C48" s="53">
        <v>0.15</v>
      </c>
      <c r="D48" s="54">
        <v>19923.75</v>
      </c>
      <c r="E48" s="110">
        <v>0.45746544036767145</v>
      </c>
      <c r="F48" s="110">
        <v>0.55462980305884968</v>
      </c>
      <c r="G48" s="110">
        <v>0.65179416575002791</v>
      </c>
      <c r="H48" s="110">
        <v>0.7489585284412057</v>
      </c>
      <c r="I48" s="110">
        <v>0.84612289113238393</v>
      </c>
      <c r="J48" s="110">
        <v>0.94328725382356216</v>
      </c>
      <c r="K48" s="110">
        <v>1.0404516165147402</v>
      </c>
      <c r="L48" s="110">
        <v>1.1376159792059184</v>
      </c>
      <c r="M48" s="110">
        <v>1.2347803418970957</v>
      </c>
      <c r="N48" s="110">
        <v>1.3319447045882744</v>
      </c>
      <c r="O48" s="110">
        <v>1.4291090672794526</v>
      </c>
    </row>
    <row r="49" spans="2:45" ht="15" thickBot="1" x14ac:dyDescent="0.25">
      <c r="B49" s="19"/>
      <c r="C49" s="53">
        <v>0.2</v>
      </c>
      <c r="D49" s="56">
        <v>23908.5</v>
      </c>
      <c r="E49" s="110">
        <v>0.74895852844120592</v>
      </c>
      <c r="F49" s="110">
        <v>0.8655557636706197</v>
      </c>
      <c r="G49" s="110">
        <v>0.98215299890003349</v>
      </c>
      <c r="H49" s="110">
        <v>1.0987502341294468</v>
      </c>
      <c r="I49" s="110">
        <v>1.2153474693588606</v>
      </c>
      <c r="J49" s="110">
        <v>1.3319447045882744</v>
      </c>
      <c r="K49" s="110">
        <v>1.4485419398176882</v>
      </c>
      <c r="L49" s="110">
        <v>1.565139175047102</v>
      </c>
      <c r="M49" s="110">
        <v>1.6817364102765153</v>
      </c>
      <c r="N49" s="110">
        <v>1.7983336455059291</v>
      </c>
      <c r="O49" s="110">
        <v>1.9149308807353429</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15000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5631.8</v>
      </c>
      <c r="BA66" s="21" t="s">
        <v>65</v>
      </c>
    </row>
    <row r="67" spans="2:55" x14ac:dyDescent="0.2">
      <c r="B67" s="19"/>
      <c r="C67" s="19"/>
      <c r="D67" s="19"/>
      <c r="E67" s="19"/>
      <c r="F67" s="19"/>
      <c r="G67" s="19"/>
      <c r="H67" s="19"/>
      <c r="I67" s="19"/>
      <c r="J67" s="19"/>
      <c r="K67" s="19"/>
      <c r="AS67" s="21" t="s">
        <v>11</v>
      </c>
      <c r="AT67" s="99">
        <v>102000</v>
      </c>
      <c r="AU67" s="100">
        <v>6.8</v>
      </c>
      <c r="AV67" s="101">
        <v>1</v>
      </c>
      <c r="AX67" s="21" t="s">
        <v>64</v>
      </c>
      <c r="AZ67" s="71">
        <v>12423.088235294117</v>
      </c>
      <c r="BA67" s="21" t="s">
        <v>63</v>
      </c>
    </row>
    <row r="68" spans="2:55" x14ac:dyDescent="0.2">
      <c r="B68" s="19"/>
      <c r="C68" s="19"/>
      <c r="D68" s="19"/>
      <c r="E68" s="19"/>
      <c r="F68" s="19"/>
      <c r="G68" s="19"/>
      <c r="H68" s="19"/>
      <c r="I68" s="19"/>
      <c r="J68" s="19"/>
      <c r="K68" s="19"/>
      <c r="AS68" s="21" t="s">
        <v>62</v>
      </c>
      <c r="AT68" s="99">
        <v>84477</v>
      </c>
      <c r="AU68" s="100">
        <v>5.63</v>
      </c>
      <c r="AV68" s="101">
        <v>0.82820588235294113</v>
      </c>
    </row>
    <row r="69" spans="2:55" x14ac:dyDescent="0.2">
      <c r="B69" s="19"/>
      <c r="C69" s="19"/>
      <c r="D69" s="19"/>
      <c r="E69" s="19"/>
      <c r="F69" s="19"/>
      <c r="G69" s="19"/>
      <c r="H69" s="19"/>
      <c r="I69" s="19"/>
      <c r="J69" s="19"/>
      <c r="K69" s="19"/>
      <c r="AS69" s="21" t="s">
        <v>61</v>
      </c>
      <c r="AT69" s="99">
        <v>17523</v>
      </c>
      <c r="AU69" s="100"/>
      <c r="AV69" s="101">
        <v>0.17179411764705882</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6.8</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5.0999999999999996</v>
      </c>
      <c r="AU86" s="104">
        <v>5.4399999999999995</v>
      </c>
      <c r="AV86" s="104">
        <v>5.7799999999999994</v>
      </c>
      <c r="AW86" s="104">
        <v>6.12</v>
      </c>
      <c r="AX86" s="104">
        <v>6.46</v>
      </c>
      <c r="AY86" s="105">
        <v>6.8</v>
      </c>
      <c r="AZ86" s="104">
        <v>7.14</v>
      </c>
      <c r="BA86" s="104">
        <v>7.4799999999999995</v>
      </c>
      <c r="BB86" s="104">
        <v>7.82</v>
      </c>
      <c r="BC86" s="104">
        <v>8.16</v>
      </c>
      <c r="BD86" s="104">
        <v>8.5</v>
      </c>
    </row>
    <row r="87" spans="2:56" x14ac:dyDescent="0.2">
      <c r="B87" s="19"/>
      <c r="C87" s="19"/>
      <c r="D87" s="19"/>
      <c r="E87" s="19"/>
      <c r="F87" s="19"/>
      <c r="G87" s="19"/>
      <c r="H87" s="19"/>
      <c r="I87" s="19"/>
      <c r="J87" s="19"/>
      <c r="K87" s="19"/>
      <c r="AR87" s="21">
        <v>-0.2</v>
      </c>
      <c r="AS87" s="104">
        <v>8721</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10901.25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12825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14250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15000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15750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17325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19923.75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23908.5</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2024-08-09T13:37:19Z</dcterms:modified>
</cp:coreProperties>
</file>